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3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D:\Consejo Superior de la Judicatura\Users\jholguid\Downloads\"/>
    </mc:Choice>
  </mc:AlternateContent>
  <xr:revisionPtr revIDLastSave="0" documentId="13_ncr:1_{6C0C3127-3329-45F1-979C-A492667ADAD5}" xr6:coauthVersionLast="47" xr6:coauthVersionMax="47" xr10:uidLastSave="{00000000-0000-0000-0000-000000000000}"/>
  <bookViews>
    <workbookView xWindow="-120" yWindow="-120" windowWidth="29040" windowHeight="15720" tabRatio="665" firstSheet="3" activeTab="3" xr2:uid="{4D07787C-E4F7-4239-B261-65E059386C41}"/>
  </bookViews>
  <sheets>
    <sheet name="Gráfico1" sheetId="15" state="hidden" r:id="rId1"/>
    <sheet name="Gráfico2" sheetId="16" state="hidden" r:id="rId2"/>
    <sheet name="Procesos" sheetId="1" r:id="rId3"/>
    <sheet name="Tutelas" sheetId="19" r:id="rId4"/>
    <sheet name="Tutelas - Corte" sheetId="21" r:id="rId5"/>
    <sheet name="Incidentes de Desacato" sheetId="9" r:id="rId6"/>
    <sheet name="Inaplicación Inc." sheetId="24" r:id="rId7"/>
    <sheet name="Tutelas - Vigilancia" sheetId="20" r:id="rId8"/>
    <sheet name="Acciones Populares" sheetId="5" r:id="rId9"/>
    <sheet name="Gráfico3" sheetId="17" state="hidden" r:id="rId10"/>
    <sheet name="Habeas Corpus" sheetId="6" r:id="rId11"/>
    <sheet name="Días No Laborales" sheetId="7" r:id="rId12"/>
    <sheet name="SIERJU" sheetId="18" r:id="rId13"/>
    <sheet name="Notas de Cambio" sheetId="8" r:id="rId14"/>
    <sheet name="Acciones de Grupo" sheetId="4" r:id="rId15"/>
    <sheet name="PROC. ESTADISTICA" sheetId="23" r:id="rId16"/>
  </sheets>
  <definedNames>
    <definedName name="_xlnm._FilterDatabase" localSheetId="14" hidden="1">'Acciones de Grupo'!$A$6:$L$6</definedName>
    <definedName name="_xlnm._FilterDatabase" localSheetId="8" hidden="1">'Acciones Populares'!$A$6:$L$1154</definedName>
    <definedName name="_xlnm._FilterDatabase" localSheetId="10" hidden="1">'Habeas Corpus'!$A$6:$I$6</definedName>
    <definedName name="_xlnm._FilterDatabase" localSheetId="5" hidden="1">'Incidentes de Desacato'!$A$3:$V$624</definedName>
    <definedName name="_xlnm._FilterDatabase" localSheetId="2" hidden="1">Procesos!$A$6:$AN$1357</definedName>
    <definedName name="_xlnm._FilterDatabase" localSheetId="3" hidden="1">Tutelas!$A$6:$AH$9</definedName>
    <definedName name="DiasCategorias" localSheetId="3">#REF!</definedName>
    <definedName name="DiasCategorias">#REF!</definedName>
    <definedName name="FechaInicio" localSheetId="3">#REF!</definedName>
    <definedName name="FechaInicio">#REF!</definedName>
    <definedName name="_xlnm.Print_Titles" localSheetId="14">'Acciones de Grupo'!$6:$6</definedName>
    <definedName name="_xlnm.Print_Titles" localSheetId="8">'Acciones Populares'!$6:$6</definedName>
    <definedName name="_xlnm.Print_Titles" localSheetId="10">'Habeas Corpus'!$6:$6</definedName>
    <definedName name="_xlnm.Print_Titles" localSheetId="2">Procesos!$6:$6</definedName>
    <definedName name="_xlnm.Print_Titles" localSheetId="3">Tutelas!$6:$6</definedName>
    <definedName name="x_customMessage">Procesos!$AG$1129</definedName>
    <definedName name="Z_011EFAD8_6762_419B_90C5_6DCFAC6589D7_.wvu.FilterData" localSheetId="2" hidden="1">Procesos!$A$6:$AA$6</definedName>
    <definedName name="Z_0D0FE2F1_1C83_4A8C_ACA7_4176810402FA_.wvu.FilterData" localSheetId="2" hidden="1">Procesos!$A$6:$AA$6</definedName>
    <definedName name="Z_2391F1C7_6D73_4DD9_AFAE_1B6244BA6244_.wvu.FilterData" localSheetId="14" hidden="1">'Acciones de Grupo'!$A$6:$L$6</definedName>
    <definedName name="Z_2391F1C7_6D73_4DD9_AFAE_1B6244BA6244_.wvu.FilterData" localSheetId="8" hidden="1">'Acciones Populares'!$A$6:$L$6</definedName>
    <definedName name="Z_2391F1C7_6D73_4DD9_AFAE_1B6244BA6244_.wvu.FilterData" localSheetId="10" hidden="1">'Habeas Corpus'!$A$6:$I$6</definedName>
    <definedName name="Z_2391F1C7_6D73_4DD9_AFAE_1B6244BA6244_.wvu.FilterData" localSheetId="2" hidden="1">Procesos!$A$6:$AA$6</definedName>
    <definedName name="Z_2391F1C7_6D73_4DD9_AFAE_1B6244BA6244_.wvu.PrintTitles" localSheetId="14" hidden="1">'Acciones de Grupo'!$6:$6</definedName>
    <definedName name="Z_2391F1C7_6D73_4DD9_AFAE_1B6244BA6244_.wvu.PrintTitles" localSheetId="8" hidden="1">'Acciones Populares'!$6:$6</definedName>
    <definedName name="Z_2391F1C7_6D73_4DD9_AFAE_1B6244BA6244_.wvu.PrintTitles" localSheetId="10" hidden="1">'Habeas Corpus'!$6:$6</definedName>
    <definedName name="Z_2391F1C7_6D73_4DD9_AFAE_1B6244BA6244_.wvu.PrintTitles" localSheetId="2" hidden="1">Procesos!$6:$6</definedName>
    <definedName name="Z_32445352_B250_418F_9813_931C8B749C90_.wvu.FilterData" localSheetId="14" hidden="1">'Acciones de Grupo'!$A$6:$L$6</definedName>
    <definedName name="Z_32445352_B250_418F_9813_931C8B749C90_.wvu.FilterData" localSheetId="8" hidden="1">'Acciones Populares'!$A$6:$L$6</definedName>
    <definedName name="Z_32445352_B250_418F_9813_931C8B749C90_.wvu.FilterData" localSheetId="10" hidden="1">'Habeas Corpus'!$A$6:$I$6</definedName>
    <definedName name="Z_32445352_B250_418F_9813_931C8B749C90_.wvu.FilterData" localSheetId="2" hidden="1">Procesos!$A$6:$AA$6</definedName>
    <definedName name="Z_32445352_B250_418F_9813_931C8B749C90_.wvu.PrintTitles" localSheetId="14" hidden="1">'Acciones de Grupo'!$6:$6</definedName>
    <definedName name="Z_32445352_B250_418F_9813_931C8B749C90_.wvu.PrintTitles" localSheetId="8" hidden="1">'Acciones Populares'!$6:$6</definedName>
    <definedName name="Z_32445352_B250_418F_9813_931C8B749C90_.wvu.PrintTitles" localSheetId="10" hidden="1">'Habeas Corpus'!$6:$6</definedName>
    <definedName name="Z_32445352_B250_418F_9813_931C8B749C90_.wvu.PrintTitles" localSheetId="2" hidden="1">Procesos!$6:$6</definedName>
    <definedName name="Z_4E4447FE_4703_4507_A9A8_4C1C1F6C4C2A_.wvu.FilterData" localSheetId="14" hidden="1">'Acciones de Grupo'!$A$6:$L$6</definedName>
    <definedName name="Z_4E4447FE_4703_4507_A9A8_4C1C1F6C4C2A_.wvu.FilterData" localSheetId="8" hidden="1">'Acciones Populares'!$A$6:$L$1154</definedName>
    <definedName name="Z_4E4447FE_4703_4507_A9A8_4C1C1F6C4C2A_.wvu.FilterData" localSheetId="10" hidden="1">'Habeas Corpus'!$A$6:$I$6</definedName>
    <definedName name="Z_4E4447FE_4703_4507_A9A8_4C1C1F6C4C2A_.wvu.FilterData" localSheetId="2" hidden="1">Procesos!$A$6:$AA$6</definedName>
    <definedName name="Z_4E4447FE_4703_4507_A9A8_4C1C1F6C4C2A_.wvu.PrintTitles" localSheetId="14" hidden="1">'Acciones de Grupo'!$6:$6</definedName>
    <definedName name="Z_4E4447FE_4703_4507_A9A8_4C1C1F6C4C2A_.wvu.PrintTitles" localSheetId="8" hidden="1">'Acciones Populares'!$6:$6</definedName>
    <definedName name="Z_4E4447FE_4703_4507_A9A8_4C1C1F6C4C2A_.wvu.PrintTitles" localSheetId="10" hidden="1">'Habeas Corpus'!$6:$6</definedName>
    <definedName name="Z_4E4447FE_4703_4507_A9A8_4C1C1F6C4C2A_.wvu.PrintTitles" localSheetId="2" hidden="1">Procesos!$6:$6</definedName>
    <definedName name="Z_50BD8DA5_DA25_4058_B717_9C9467B14715_.wvu.FilterData" localSheetId="14" hidden="1">'Acciones de Grupo'!$A$6:$L$6</definedName>
    <definedName name="Z_50BD8DA5_DA25_4058_B717_9C9467B14715_.wvu.FilterData" localSheetId="8" hidden="1">'Acciones Populares'!$A$6:$L$1154</definedName>
    <definedName name="Z_50BD8DA5_DA25_4058_B717_9C9467B14715_.wvu.FilterData" localSheetId="10" hidden="1">'Habeas Corpus'!$A$6:$I$6</definedName>
    <definedName name="Z_50BD8DA5_DA25_4058_B717_9C9467B14715_.wvu.FilterData" localSheetId="2" hidden="1">Procesos!$A$6:$AA$6</definedName>
    <definedName name="Z_50BD8DA5_DA25_4058_B717_9C9467B14715_.wvu.PrintTitles" localSheetId="14" hidden="1">'Acciones de Grupo'!$6:$6</definedName>
    <definedName name="Z_50BD8DA5_DA25_4058_B717_9C9467B14715_.wvu.PrintTitles" localSheetId="8" hidden="1">'Acciones Populares'!$6:$6</definedName>
    <definedName name="Z_50BD8DA5_DA25_4058_B717_9C9467B14715_.wvu.PrintTitles" localSheetId="10" hidden="1">'Habeas Corpus'!$6:$6</definedName>
    <definedName name="Z_50BD8DA5_DA25_4058_B717_9C9467B14715_.wvu.PrintTitles" localSheetId="2" hidden="1">Procesos!$6:$6</definedName>
    <definedName name="Z_56A34953_549C_4A53_806F_32641743DE8B_.wvu.FilterData" localSheetId="8" hidden="1">'Acciones Populares'!$A$6:$L$6</definedName>
    <definedName name="Z_56A34953_549C_4A53_806F_32641743DE8B_.wvu.FilterData" localSheetId="2" hidden="1">Procesos!$A$6:$AA$6</definedName>
    <definedName name="Z_851B5E40_A470_4852_B56D_55973EB7ED4C_.wvu.FilterData" localSheetId="2" hidden="1">Procesos!$A$6:$AA$6</definedName>
    <definedName name="Z_AB809AB6_ABA4_4241_9EDE_00051CF9EB96_.wvu.FilterData" localSheetId="14" hidden="1">'Acciones de Grupo'!$A$6:$L$6</definedName>
    <definedName name="Z_AB809AB6_ABA4_4241_9EDE_00051CF9EB96_.wvu.FilterData" localSheetId="8" hidden="1">'Acciones Populares'!$A$6:$L$1154</definedName>
    <definedName name="Z_AB809AB6_ABA4_4241_9EDE_00051CF9EB96_.wvu.FilterData" localSheetId="10" hidden="1">'Habeas Corpus'!$A$6:$I$6</definedName>
    <definedName name="Z_AB809AB6_ABA4_4241_9EDE_00051CF9EB96_.wvu.FilterData" localSheetId="2" hidden="1">Procesos!$A$6:$AA$6</definedName>
    <definedName name="Z_AB809AB6_ABA4_4241_9EDE_00051CF9EB96_.wvu.PrintTitles" localSheetId="14" hidden="1">'Acciones de Grupo'!$6:$6</definedName>
    <definedName name="Z_AB809AB6_ABA4_4241_9EDE_00051CF9EB96_.wvu.PrintTitles" localSheetId="8" hidden="1">'Acciones Populares'!$6:$6</definedName>
    <definedName name="Z_AB809AB6_ABA4_4241_9EDE_00051CF9EB96_.wvu.PrintTitles" localSheetId="10" hidden="1">'Habeas Corpus'!$6:$6</definedName>
    <definedName name="Z_AB809AB6_ABA4_4241_9EDE_00051CF9EB96_.wvu.PrintTitles" localSheetId="2" hidden="1">Procesos!$6:$6</definedName>
  </definedNames>
  <calcPr calcId="191028"/>
  <customWorkbookViews>
    <customWorkbookView name="csa - Vista personalizada" guid="{AB809AB6-ABA4-4241-9EDE-00051CF9EB96}" mergeInterval="0" personalView="1" maximized="1" xWindow="1" yWindow="1" windowWidth="800" windowHeight="380" tabRatio="664" activeSheetId="1"/>
    <customWorkbookView name="hmarint - Vista personalizada" guid="{32445352-B250-418F-9813-931C8B749C90}" mergeInterval="0" personalView="1" maximized="1" windowWidth="796" windowHeight="350" tabRatio="845" activeSheetId="2"/>
    <customWorkbookView name="  - Vista personalizada" guid="{2391F1C7-6D73-4DD9-AFAE-1B6244BA6244}" mergeInterval="0" personalView="1" maximized="1" windowWidth="796" windowHeight="402" tabRatio="845" activeSheetId="2"/>
    <customWorkbookView name="Hector Eduardo Marin Taborda - Vista personalizada" guid="{4E4447FE-4703-4507-A9A8-4C1C1F6C4C2A}" mergeInterval="0" personalView="1" maximized="1" xWindow="1" yWindow="1" windowWidth="796" windowHeight="359" tabRatio="845" activeSheetId="2"/>
    <customWorkbookView name="juz01cictenv - Vista personalizada" guid="{50BD8DA5-DA25-4058-B717-9C9467B14715}" mergeInterval="0" personalView="1" maximized="1" windowWidth="796" windowHeight="448" tabRatio="845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" i="19" l="1"/>
  <c r="U8" i="19" s="1"/>
  <c r="T9" i="19"/>
  <c r="U9" i="19" s="1"/>
  <c r="T7" i="19"/>
  <c r="U7" i="19" s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Z1259" i="1"/>
  <c r="Z1257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263" i="1"/>
  <c r="Z1264" i="1"/>
  <c r="Z1265" i="1"/>
  <c r="Z1266" i="1"/>
  <c r="Z1267" i="1"/>
  <c r="Z1268" i="1"/>
  <c r="Z1269" i="1"/>
  <c r="Z1270" i="1"/>
  <c r="Z1271" i="1"/>
  <c r="Z1272" i="1"/>
  <c r="Z1273" i="1"/>
  <c r="O1203" i="1"/>
  <c r="O1173" i="1"/>
  <c r="Z1244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10" i="1"/>
  <c r="O1211" i="1"/>
  <c r="Z1238" i="1"/>
  <c r="Z1239" i="1"/>
  <c r="Z1240" i="1"/>
  <c r="Z1241" i="1"/>
  <c r="Z1242" i="1"/>
  <c r="Z1243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8" i="1"/>
  <c r="Z1260" i="1"/>
  <c r="Z1261" i="1"/>
  <c r="Z1262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37" i="1"/>
  <c r="O1238" i="1"/>
  <c r="Z1219" i="1"/>
  <c r="O1219" i="1"/>
  <c r="O1220" i="1"/>
  <c r="O1221" i="1"/>
  <c r="O1222" i="1"/>
  <c r="O1223" i="1"/>
  <c r="O1224" i="1"/>
  <c r="O1225" i="1"/>
  <c r="O966" i="1"/>
  <c r="O1133" i="1"/>
  <c r="O1134" i="1"/>
  <c r="O1135" i="1"/>
  <c r="O1136" i="1"/>
  <c r="O1137" i="1"/>
  <c r="O1138" i="1"/>
  <c r="Z1187" i="1"/>
  <c r="O1185" i="1"/>
  <c r="O1186" i="1"/>
  <c r="O1187" i="1"/>
  <c r="O1188" i="1"/>
  <c r="O1189" i="1"/>
  <c r="O1190" i="1"/>
  <c r="O1191" i="1"/>
  <c r="O1192" i="1"/>
  <c r="O1193" i="1"/>
  <c r="O1183" i="1"/>
  <c r="O1184" i="1"/>
  <c r="O1194" i="1"/>
  <c r="O1195" i="1"/>
  <c r="O1196" i="1"/>
  <c r="O1197" i="1"/>
  <c r="O1198" i="1"/>
  <c r="O1199" i="1"/>
  <c r="O1200" i="1"/>
  <c r="O1201" i="1"/>
  <c r="O1202" i="1"/>
  <c r="O1204" i="1"/>
  <c r="O1205" i="1"/>
  <c r="O1206" i="1"/>
  <c r="O1207" i="1"/>
  <c r="O1208" i="1"/>
  <c r="O1209" i="1"/>
  <c r="O1212" i="1"/>
  <c r="O1213" i="1"/>
  <c r="O1214" i="1"/>
  <c r="O1215" i="1"/>
  <c r="O1216" i="1"/>
  <c r="O1217" i="1"/>
  <c r="O1218" i="1"/>
  <c r="O1226" i="1"/>
  <c r="O1227" i="1"/>
  <c r="Z360" i="1"/>
  <c r="Z900" i="1"/>
  <c r="Z211" i="1"/>
  <c r="Z1092" i="1"/>
  <c r="Z1084" i="1"/>
  <c r="Z1037" i="1"/>
  <c r="Z1113" i="1"/>
  <c r="O1115" i="1"/>
  <c r="O1083" i="1"/>
  <c r="O1097" i="1"/>
  <c r="O1098" i="1"/>
  <c r="O1101" i="1"/>
  <c r="O1105" i="1"/>
  <c r="O1106" i="1"/>
  <c r="Z1097" i="1"/>
  <c r="Z1098" i="1"/>
  <c r="Z1099" i="1"/>
  <c r="Z1100" i="1"/>
  <c r="Z1087" i="1"/>
  <c r="Z1088" i="1"/>
  <c r="Z1089" i="1"/>
  <c r="Z1090" i="1"/>
  <c r="Z1091" i="1"/>
  <c r="Z1093" i="1"/>
  <c r="Z1094" i="1"/>
  <c r="Z1095" i="1"/>
  <c r="Z1096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1" i="1"/>
  <c r="Z1212" i="1"/>
  <c r="Z1213" i="1"/>
  <c r="Z1214" i="1"/>
  <c r="Z1215" i="1"/>
  <c r="Z1216" i="1"/>
  <c r="Z1217" i="1"/>
  <c r="Z1218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O1144" i="1"/>
  <c r="O1146" i="1"/>
  <c r="O1147" i="1"/>
  <c r="O1148" i="1"/>
  <c r="O1149" i="1"/>
  <c r="O1150" i="1"/>
  <c r="O1151" i="1"/>
  <c r="O1152" i="1"/>
  <c r="O1154" i="1"/>
  <c r="O1156" i="1"/>
  <c r="O1158" i="1"/>
  <c r="O1162" i="1"/>
  <c r="O1163" i="1"/>
  <c r="O1168" i="1"/>
  <c r="O1170" i="1"/>
  <c r="O1175" i="1"/>
  <c r="O1177" i="1"/>
  <c r="O1178" i="1"/>
  <c r="O1179" i="1"/>
  <c r="O1180" i="1"/>
  <c r="O1181" i="1"/>
  <c r="O1182" i="1"/>
  <c r="O1228" i="1"/>
  <c r="O1229" i="1"/>
  <c r="O1230" i="1"/>
  <c r="O1231" i="1"/>
  <c r="O1232" i="1"/>
  <c r="O1233" i="1"/>
  <c r="O1234" i="1"/>
  <c r="O1235" i="1"/>
  <c r="O1236" i="1"/>
  <c r="Z1074" i="1"/>
  <c r="Z1075" i="1"/>
  <c r="Z1076" i="1"/>
  <c r="Z1077" i="1"/>
  <c r="Z1078" i="1"/>
  <c r="Z1079" i="1"/>
  <c r="Z1080" i="1"/>
  <c r="Z1081" i="1"/>
  <c r="Z1082" i="1"/>
  <c r="Z1083" i="1"/>
  <c r="Z1085" i="1"/>
  <c r="Z1086" i="1"/>
  <c r="O1078" i="1"/>
  <c r="O1081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55" i="1"/>
  <c r="O1035" i="1"/>
  <c r="Z223" i="1"/>
  <c r="Z831" i="1"/>
  <c r="Z886" i="1"/>
  <c r="Z914" i="1"/>
  <c r="Z1011" i="1"/>
  <c r="Z982" i="1"/>
  <c r="Z926" i="1"/>
  <c r="Z925" i="1"/>
  <c r="Z760" i="1"/>
  <c r="Z829" i="1"/>
  <c r="Z1033" i="1"/>
  <c r="Z1034" i="1"/>
  <c r="Z1035" i="1"/>
  <c r="Z1036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6" i="1"/>
  <c r="Z1057" i="1"/>
  <c r="Z1058" i="1"/>
  <c r="Z1059" i="1"/>
  <c r="Z1032" i="1"/>
  <c r="Z1026" i="1"/>
  <c r="Z1027" i="1"/>
  <c r="Z1028" i="1"/>
  <c r="Z1029" i="1"/>
  <c r="Z1030" i="1"/>
  <c r="Z1031" i="1"/>
  <c r="Z1024" i="1"/>
  <c r="Z1015" i="1"/>
  <c r="Z1020" i="1"/>
  <c r="Z1021" i="1"/>
  <c r="Z1022" i="1"/>
  <c r="Z1023" i="1"/>
  <c r="Z1025" i="1"/>
  <c r="Z1005" i="1"/>
  <c r="Z1006" i="1"/>
  <c r="Z1007" i="1"/>
  <c r="Z1008" i="1"/>
  <c r="Z1009" i="1"/>
  <c r="Z1010" i="1"/>
  <c r="Z1012" i="1"/>
  <c r="Z1013" i="1"/>
  <c r="Z1014" i="1"/>
  <c r="Z1016" i="1"/>
  <c r="Z1017" i="1"/>
  <c r="Z1018" i="1"/>
  <c r="Z1019" i="1"/>
  <c r="Z1004" i="1"/>
  <c r="Z1003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930" i="1"/>
  <c r="Z931" i="1"/>
  <c r="O856" i="1"/>
  <c r="Z983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4" i="1"/>
  <c r="Z985" i="1"/>
  <c r="Z986" i="1"/>
  <c r="Z987" i="1"/>
  <c r="Z988" i="1"/>
  <c r="H8" i="19"/>
  <c r="H9" i="19"/>
  <c r="H7" i="19"/>
  <c r="Z238" i="1"/>
  <c r="Z101" i="1"/>
  <c r="Z229" i="1"/>
  <c r="Z662" i="1"/>
  <c r="Z792" i="1"/>
  <c r="AA405" i="1"/>
  <c r="Z404" i="1"/>
  <c r="Z160" i="1"/>
  <c r="Z37" i="1"/>
  <c r="Z35" i="1"/>
  <c r="Z36" i="1"/>
  <c r="Z32" i="1"/>
  <c r="Z33" i="1"/>
  <c r="Z269" i="1"/>
  <c r="Z743" i="1"/>
  <c r="Z706" i="1"/>
  <c r="Z661" i="1"/>
  <c r="Z660" i="1"/>
  <c r="Z7" i="1"/>
  <c r="Z12" i="1"/>
  <c r="Z8" i="1"/>
  <c r="Z9" i="1"/>
  <c r="Z10" i="1"/>
  <c r="Z11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4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2" i="1"/>
  <c r="Z213" i="1"/>
  <c r="Z214" i="1"/>
  <c r="Z215" i="1"/>
  <c r="Z216" i="1"/>
  <c r="Z217" i="1"/>
  <c r="Z218" i="1"/>
  <c r="Z219" i="1"/>
  <c r="Z220" i="1"/>
  <c r="Z221" i="1"/>
  <c r="Z222" i="1"/>
  <c r="Z224" i="1"/>
  <c r="Z225" i="1"/>
  <c r="Z226" i="1"/>
  <c r="Z227" i="1"/>
  <c r="Z228" i="1"/>
  <c r="Z230" i="1"/>
  <c r="Z231" i="1"/>
  <c r="Z232" i="1"/>
  <c r="Z233" i="1"/>
  <c r="Z234" i="1"/>
  <c r="Z235" i="1"/>
  <c r="Z236" i="1"/>
  <c r="Z237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30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5" i="1"/>
  <c r="Z916" i="1"/>
  <c r="Z917" i="1"/>
  <c r="Z918" i="1"/>
  <c r="Z919" i="1"/>
  <c r="Z920" i="1"/>
  <c r="Z921" i="1"/>
  <c r="Z922" i="1"/>
  <c r="Z923" i="1"/>
  <c r="Z924" i="1"/>
  <c r="Z927" i="1"/>
  <c r="Z928" i="1"/>
  <c r="Z929" i="1"/>
  <c r="Z932" i="1"/>
  <c r="Z933" i="1"/>
  <c r="Z934" i="1"/>
  <c r="Z935" i="1"/>
  <c r="Z936" i="1"/>
  <c r="Z937" i="1"/>
  <c r="Z938" i="1"/>
  <c r="Z939" i="1"/>
  <c r="Z940" i="1"/>
  <c r="Z941" i="1"/>
  <c r="Z942" i="1"/>
  <c r="H1151" i="4"/>
  <c r="J1151" i="4"/>
  <c r="H1152" i="4"/>
  <c r="J1152" i="4"/>
  <c r="H1151" i="5"/>
  <c r="J1151" i="5"/>
  <c r="H1152" i="5"/>
  <c r="J1152" i="5"/>
  <c r="G1151" i="6"/>
  <c r="G1152" i="6"/>
  <c r="H20" i="7"/>
  <c r="O891" i="1"/>
  <c r="O985" i="1"/>
  <c r="O888" i="1"/>
  <c r="O930" i="1"/>
  <c r="O899" i="1"/>
  <c r="O1030" i="1"/>
  <c r="O940" i="1"/>
  <c r="O987" i="1"/>
  <c r="O912" i="1"/>
  <c r="O917" i="1"/>
  <c r="O1009" i="1"/>
  <c r="O662" i="1"/>
  <c r="O956" i="1"/>
  <c r="O1010" i="1"/>
  <c r="O992" i="1"/>
  <c r="O1011" i="1"/>
  <c r="O993" i="1"/>
  <c r="O10" i="1"/>
  <c r="O12" i="1"/>
  <c r="O14" i="1"/>
  <c r="O15" i="1"/>
  <c r="O22" i="1"/>
  <c r="O24" i="1"/>
  <c r="O26" i="1"/>
  <c r="O27" i="1"/>
  <c r="O34" i="1"/>
  <c r="O36" i="1"/>
  <c r="O38" i="1"/>
  <c r="O39" i="1"/>
  <c r="O46" i="1"/>
  <c r="O48" i="1"/>
  <c r="O50" i="1"/>
  <c r="O51" i="1"/>
  <c r="O58" i="1"/>
  <c r="O59" i="1"/>
  <c r="O60" i="1"/>
  <c r="O62" i="1"/>
  <c r="O63" i="1"/>
  <c r="O70" i="1"/>
  <c r="O71" i="1"/>
  <c r="O72" i="1"/>
  <c r="O74" i="1"/>
  <c r="O75" i="1"/>
  <c r="O82" i="1"/>
  <c r="O83" i="1"/>
  <c r="O84" i="1"/>
  <c r="O86" i="1"/>
  <c r="O87" i="1"/>
  <c r="O94" i="1"/>
  <c r="O95" i="1"/>
  <c r="O96" i="1"/>
  <c r="O98" i="1"/>
  <c r="O99" i="1"/>
  <c r="O106" i="1"/>
  <c r="O107" i="1"/>
  <c r="O108" i="1"/>
  <c r="O110" i="1"/>
  <c r="O111" i="1"/>
  <c r="O114" i="1"/>
  <c r="O118" i="1"/>
  <c r="O119" i="1"/>
  <c r="O120" i="1"/>
  <c r="O122" i="1"/>
  <c r="O123" i="1"/>
  <c r="O126" i="1"/>
  <c r="O128" i="1"/>
  <c r="O130" i="1"/>
  <c r="O131" i="1"/>
  <c r="O132" i="1"/>
  <c r="O133" i="1"/>
  <c r="O134" i="1"/>
  <c r="O135" i="1"/>
  <c r="O138" i="1"/>
  <c r="O141" i="1"/>
  <c r="O143" i="1"/>
  <c r="O144" i="1"/>
  <c r="O145" i="1"/>
  <c r="O146" i="1"/>
  <c r="O147" i="1"/>
  <c r="O148" i="1"/>
  <c r="O151" i="1"/>
  <c r="O153" i="1"/>
  <c r="O155" i="1"/>
  <c r="O156" i="1"/>
  <c r="O157" i="1"/>
  <c r="O158" i="1"/>
  <c r="O159" i="1"/>
  <c r="O160" i="1"/>
  <c r="O163" i="1"/>
  <c r="O165" i="1"/>
  <c r="O167" i="1"/>
  <c r="O168" i="1"/>
  <c r="O169" i="1"/>
  <c r="O170" i="1"/>
  <c r="O171" i="1"/>
  <c r="O172" i="1"/>
  <c r="O174" i="1"/>
  <c r="O175" i="1"/>
  <c r="O177" i="1"/>
  <c r="O179" i="1"/>
  <c r="O180" i="1"/>
  <c r="O181" i="1"/>
  <c r="O182" i="1"/>
  <c r="O183" i="1"/>
  <c r="O184" i="1"/>
  <c r="O186" i="1"/>
  <c r="O187" i="1"/>
  <c r="O189" i="1"/>
  <c r="O191" i="1"/>
  <c r="O192" i="1"/>
  <c r="O193" i="1"/>
  <c r="O194" i="1"/>
  <c r="O195" i="1"/>
  <c r="O196" i="1"/>
  <c r="O198" i="1"/>
  <c r="O199" i="1"/>
  <c r="O201" i="1"/>
  <c r="O203" i="1"/>
  <c r="O204" i="1"/>
  <c r="O205" i="1"/>
  <c r="O206" i="1"/>
  <c r="O207" i="1"/>
  <c r="O208" i="1"/>
  <c r="O210" i="1"/>
  <c r="O211" i="1"/>
  <c r="O213" i="1"/>
  <c r="O215" i="1"/>
  <c r="O216" i="1"/>
  <c r="O217" i="1"/>
  <c r="O218" i="1"/>
  <c r="O219" i="1"/>
  <c r="O220" i="1"/>
  <c r="O222" i="1"/>
  <c r="O223" i="1"/>
  <c r="O225" i="1"/>
  <c r="O227" i="1"/>
  <c r="O228" i="1"/>
  <c r="O229" i="1"/>
  <c r="O230" i="1"/>
  <c r="O231" i="1"/>
  <c r="O232" i="1"/>
  <c r="O234" i="1"/>
  <c r="O235" i="1"/>
  <c r="O237" i="1"/>
  <c r="O239" i="1"/>
  <c r="O240" i="1"/>
  <c r="O241" i="1"/>
  <c r="O242" i="1"/>
  <c r="O243" i="1"/>
  <c r="O244" i="1"/>
  <c r="O246" i="1"/>
  <c r="O247" i="1"/>
  <c r="O249" i="1"/>
  <c r="O251" i="1"/>
  <c r="O252" i="1"/>
  <c r="O253" i="1"/>
  <c r="O254" i="1"/>
  <c r="O255" i="1"/>
  <c r="O256" i="1"/>
  <c r="O258" i="1"/>
  <c r="O259" i="1"/>
  <c r="O261" i="1"/>
  <c r="O263" i="1"/>
  <c r="O264" i="1"/>
  <c r="O265" i="1"/>
  <c r="O266" i="1"/>
  <c r="O267" i="1"/>
  <c r="O268" i="1"/>
  <c r="O270" i="1"/>
  <c r="O271" i="1"/>
  <c r="O273" i="1"/>
  <c r="O275" i="1"/>
  <c r="O276" i="1"/>
  <c r="O277" i="1"/>
  <c r="O278" i="1"/>
  <c r="O279" i="1"/>
  <c r="O280" i="1"/>
  <c r="O282" i="1"/>
  <c r="O283" i="1"/>
  <c r="O285" i="1"/>
  <c r="O287" i="1"/>
  <c r="O288" i="1"/>
  <c r="O289" i="1"/>
  <c r="O290" i="1"/>
  <c r="O291" i="1"/>
  <c r="O292" i="1"/>
  <c r="O294" i="1"/>
  <c r="O295" i="1"/>
  <c r="O297" i="1"/>
  <c r="O299" i="1"/>
  <c r="O300" i="1"/>
  <c r="O301" i="1"/>
  <c r="O302" i="1"/>
  <c r="O303" i="1"/>
  <c r="O304" i="1"/>
  <c r="O306" i="1"/>
  <c r="O307" i="1"/>
  <c r="O309" i="1"/>
  <c r="O311" i="1"/>
  <c r="O312" i="1"/>
  <c r="O313" i="1"/>
  <c r="O314" i="1"/>
  <c r="O315" i="1"/>
  <c r="O316" i="1"/>
  <c r="O318" i="1"/>
  <c r="O319" i="1"/>
  <c r="O321" i="1"/>
  <c r="O322" i="1"/>
  <c r="O323" i="1"/>
  <c r="O324" i="1"/>
  <c r="O325" i="1"/>
  <c r="O326" i="1"/>
  <c r="O327" i="1"/>
  <c r="O328" i="1"/>
  <c r="O330" i="1"/>
  <c r="O331" i="1"/>
  <c r="O333" i="1"/>
  <c r="O334" i="1"/>
  <c r="O335" i="1"/>
  <c r="O336" i="1"/>
  <c r="O337" i="1"/>
  <c r="O338" i="1"/>
  <c r="O339" i="1"/>
  <c r="O340" i="1"/>
  <c r="O341" i="1"/>
  <c r="O342" i="1"/>
  <c r="O343" i="1"/>
  <c r="O345" i="1"/>
  <c r="O346" i="1"/>
  <c r="O347" i="1"/>
  <c r="O348" i="1"/>
  <c r="O349" i="1"/>
  <c r="O350" i="1"/>
  <c r="O351" i="1"/>
  <c r="O352" i="1"/>
  <c r="O353" i="1"/>
  <c r="O354" i="1"/>
  <c r="O355" i="1"/>
  <c r="O357" i="1"/>
  <c r="O358" i="1"/>
  <c r="O359" i="1"/>
  <c r="O360" i="1"/>
  <c r="O361" i="1"/>
  <c r="O362" i="1"/>
  <c r="O363" i="1"/>
  <c r="O364" i="1"/>
  <c r="O365" i="1"/>
  <c r="O366" i="1"/>
  <c r="O367" i="1"/>
  <c r="O369" i="1"/>
  <c r="O370" i="1"/>
  <c r="O371" i="1"/>
  <c r="O372" i="1"/>
  <c r="O373" i="1"/>
  <c r="O374" i="1"/>
  <c r="O375" i="1"/>
  <c r="O376" i="1"/>
  <c r="O377" i="1"/>
  <c r="O378" i="1"/>
  <c r="O379" i="1"/>
  <c r="O381" i="1"/>
  <c r="O382" i="1"/>
  <c r="O383" i="1"/>
  <c r="O384" i="1"/>
  <c r="O385" i="1"/>
  <c r="O386" i="1"/>
  <c r="O387" i="1"/>
  <c r="O388" i="1"/>
  <c r="O389" i="1"/>
  <c r="O390" i="1"/>
  <c r="O391" i="1"/>
  <c r="O393" i="1"/>
  <c r="O394" i="1"/>
  <c r="O395" i="1"/>
  <c r="O396" i="1"/>
  <c r="O397" i="1"/>
  <c r="O398" i="1"/>
  <c r="O399" i="1"/>
  <c r="O400" i="1"/>
  <c r="O401" i="1"/>
  <c r="O402" i="1"/>
  <c r="O403" i="1"/>
  <c r="O405" i="1"/>
  <c r="O406" i="1"/>
  <c r="O407" i="1"/>
  <c r="O408" i="1"/>
  <c r="O409" i="1"/>
  <c r="O410" i="1"/>
  <c r="O411" i="1"/>
  <c r="O412" i="1"/>
  <c r="O413" i="1"/>
  <c r="O414" i="1"/>
  <c r="O415" i="1"/>
  <c r="O417" i="1"/>
  <c r="O418" i="1"/>
  <c r="O419" i="1"/>
  <c r="O420" i="1"/>
  <c r="O421" i="1"/>
  <c r="O422" i="1"/>
  <c r="O423" i="1"/>
  <c r="O424" i="1"/>
  <c r="O425" i="1"/>
  <c r="O426" i="1"/>
  <c r="O427" i="1"/>
  <c r="O429" i="1"/>
  <c r="O430" i="1"/>
  <c r="O431" i="1"/>
  <c r="O432" i="1"/>
  <c r="O433" i="1"/>
  <c r="O434" i="1"/>
  <c r="O435" i="1"/>
  <c r="O436" i="1"/>
  <c r="O437" i="1"/>
  <c r="O438" i="1"/>
  <c r="O439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9" i="1"/>
  <c r="O830" i="1"/>
  <c r="O831" i="1"/>
  <c r="O832" i="1"/>
  <c r="O833" i="1"/>
  <c r="O834" i="1"/>
  <c r="O835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5" i="1"/>
  <c r="O876" i="1"/>
  <c r="O877" i="1"/>
  <c r="O879" i="1"/>
  <c r="O880" i="1"/>
  <c r="O882" i="1"/>
  <c r="O883" i="1"/>
  <c r="O884" i="1"/>
  <c r="O885" i="1"/>
  <c r="O886" i="1"/>
  <c r="O889" i="1"/>
  <c r="O890" i="1"/>
  <c r="O892" i="1"/>
  <c r="O893" i="1"/>
  <c r="O894" i="1"/>
  <c r="O897" i="1"/>
  <c r="O898" i="1"/>
  <c r="O901" i="1"/>
  <c r="O902" i="1"/>
  <c r="O922" i="1"/>
  <c r="O937" i="1"/>
  <c r="O953" i="1"/>
  <c r="O959" i="1"/>
  <c r="O964" i="1"/>
  <c r="O965" i="1"/>
  <c r="O969" i="1"/>
  <c r="O979" i="1"/>
  <c r="V9" i="19"/>
  <c r="V8" i="19"/>
  <c r="V7" i="19"/>
  <c r="K8" i="19"/>
  <c r="K9" i="19"/>
  <c r="K7" i="19"/>
  <c r="O7" i="1"/>
  <c r="J1153" i="5"/>
  <c r="J1154" i="5" s="1"/>
  <c r="H1153" i="4"/>
  <c r="H1154" i="4"/>
  <c r="J1153" i="4"/>
  <c r="J1154" i="4"/>
  <c r="H1153" i="5"/>
  <c r="H1154" i="5" s="1"/>
  <c r="G1153" i="6"/>
  <c r="G1154" i="6"/>
  <c r="I769" i="6"/>
  <c r="H294" i="6"/>
  <c r="H868" i="6"/>
  <c r="H665" i="6"/>
  <c r="I603" i="6"/>
  <c r="H367" i="6"/>
  <c r="H592" i="6"/>
  <c r="I478" i="6"/>
  <c r="I1077" i="6"/>
  <c r="I185" i="6"/>
  <c r="I1058" i="6"/>
  <c r="I747" i="6"/>
  <c r="H963" i="6"/>
  <c r="H448" i="6"/>
  <c r="I343" i="6"/>
  <c r="I489" i="6"/>
  <c r="H1091" i="6"/>
  <c r="H315" i="6"/>
  <c r="H854" i="6"/>
  <c r="H159" i="6"/>
  <c r="I673" i="6"/>
  <c r="I958" i="6"/>
  <c r="I656" i="6"/>
  <c r="H758" i="6"/>
  <c r="I394" i="6"/>
  <c r="H404" i="6"/>
  <c r="I412" i="6"/>
  <c r="I24" i="6"/>
  <c r="I428" i="6"/>
  <c r="I739" i="6"/>
  <c r="H116" i="6"/>
  <c r="H1005" i="6"/>
  <c r="I860" i="6"/>
  <c r="I1149" i="6"/>
  <c r="I1038" i="6"/>
  <c r="I285" i="6"/>
  <c r="H793" i="6"/>
  <c r="H590" i="6"/>
  <c r="H543" i="6"/>
  <c r="I696" i="6"/>
  <c r="I969" i="6"/>
  <c r="H797" i="6"/>
  <c r="I231" i="6"/>
  <c r="I1072" i="6"/>
  <c r="I897" i="6"/>
  <c r="H377" i="6"/>
  <c r="H129" i="6"/>
  <c r="I996" i="6"/>
  <c r="I933" i="6"/>
  <c r="H248" i="6"/>
  <c r="I1141" i="6"/>
  <c r="H823" i="6"/>
  <c r="H202" i="6"/>
  <c r="H869" i="6"/>
  <c r="H825" i="6"/>
  <c r="H184" i="6"/>
  <c r="I720" i="6"/>
  <c r="I495" i="6"/>
  <c r="H47" i="6"/>
  <c r="H749" i="6"/>
  <c r="I799" i="6"/>
  <c r="I126" i="6"/>
  <c r="H567" i="6"/>
  <c r="I964" i="6"/>
  <c r="I561" i="6"/>
  <c r="I481" i="6"/>
  <c r="I637" i="6"/>
  <c r="I1044" i="6"/>
  <c r="I770" i="6"/>
  <c r="H309" i="6"/>
  <c r="H766" i="6"/>
  <c r="H53" i="6"/>
  <c r="I729" i="6"/>
  <c r="I13" i="6"/>
  <c r="H1052" i="6"/>
  <c r="H157" i="6"/>
  <c r="I114" i="6"/>
  <c r="I453" i="6"/>
  <c r="H295" i="6"/>
  <c r="H909" i="6"/>
  <c r="I775" i="6"/>
  <c r="H920" i="6"/>
  <c r="H168" i="6"/>
  <c r="I245" i="6"/>
  <c r="I486" i="6"/>
  <c r="H701" i="6"/>
  <c r="I37" i="6"/>
  <c r="I778" i="6"/>
  <c r="I112" i="6"/>
  <c r="H718" i="6"/>
  <c r="H434" i="6"/>
  <c r="H435" i="6"/>
  <c r="I675" i="6"/>
  <c r="H1101" i="6"/>
  <c r="H291" i="6"/>
  <c r="H646" i="6"/>
  <c r="H573" i="6"/>
  <c r="H38" i="6"/>
  <c r="I175" i="6"/>
  <c r="H128" i="6"/>
  <c r="H643" i="6"/>
  <c r="I396" i="6"/>
  <c r="I966" i="6"/>
  <c r="I605" i="6"/>
  <c r="I182" i="6"/>
  <c r="I156" i="6"/>
  <c r="I601" i="6"/>
  <c r="H527" i="6"/>
  <c r="H764" i="6"/>
  <c r="H721" i="6"/>
  <c r="I493" i="6"/>
  <c r="I533" i="6"/>
  <c r="I214" i="6"/>
  <c r="H136" i="6"/>
  <c r="I846" i="6"/>
  <c r="H1012" i="6"/>
  <c r="H937" i="6"/>
  <c r="I586" i="6"/>
  <c r="I589" i="6"/>
  <c r="H43" i="6"/>
  <c r="I205" i="6"/>
  <c r="H117" i="6"/>
  <c r="H271" i="6"/>
  <c r="I38" i="6"/>
  <c r="I1107" i="6"/>
  <c r="H1071" i="6"/>
  <c r="H600" i="6"/>
  <c r="H85" i="6"/>
  <c r="I950" i="6"/>
  <c r="H163" i="6"/>
  <c r="H781" i="6"/>
  <c r="H944" i="6"/>
  <c r="I833" i="6"/>
  <c r="H497" i="6"/>
  <c r="I913" i="6"/>
  <c r="H445" i="6"/>
  <c r="H253" i="6"/>
  <c r="I537" i="6"/>
  <c r="H1034" i="6"/>
  <c r="I328" i="6"/>
  <c r="I192" i="6"/>
  <c r="I98" i="6"/>
  <c r="H288" i="6"/>
  <c r="I877" i="6"/>
  <c r="I124" i="6"/>
  <c r="I790" i="6"/>
  <c r="H408" i="6"/>
  <c r="I736" i="6"/>
  <c r="I999" i="6"/>
  <c r="I9" i="6"/>
  <c r="I141" i="6"/>
  <c r="I531" i="6"/>
  <c r="H931" i="6"/>
  <c r="H834" i="6"/>
  <c r="I1134" i="6"/>
  <c r="H811" i="6"/>
  <c r="H765" i="6"/>
  <c r="I369" i="6"/>
  <c r="H396" i="6"/>
  <c r="I1063" i="6"/>
  <c r="I374" i="6"/>
  <c r="I286" i="6"/>
  <c r="H1042" i="6"/>
  <c r="H617" i="6"/>
  <c r="I809" i="6"/>
  <c r="H409" i="6"/>
  <c r="H166" i="6"/>
  <c r="I232" i="6"/>
  <c r="H36" i="6"/>
  <c r="I357" i="6"/>
  <c r="H451" i="6"/>
  <c r="I399" i="6"/>
  <c r="I363" i="6"/>
  <c r="H877" i="6"/>
  <c r="I625" i="6"/>
  <c r="H922" i="6"/>
  <c r="I131" i="6"/>
  <c r="I903" i="6"/>
  <c r="H1109" i="6"/>
  <c r="H19" i="6"/>
  <c r="I70" i="6"/>
  <c r="H346" i="6"/>
  <c r="I1090" i="6"/>
  <c r="H772" i="6"/>
  <c r="H789" i="6"/>
  <c r="H147" i="6"/>
  <c r="I764" i="6"/>
  <c r="I847" i="6"/>
  <c r="I289" i="6"/>
  <c r="I163" i="6"/>
  <c r="H76" i="6"/>
  <c r="I1133" i="6"/>
  <c r="H1148" i="6"/>
  <c r="I646" i="6"/>
  <c r="I97" i="6"/>
  <c r="I476" i="6"/>
  <c r="H847" i="6"/>
  <c r="I127" i="6"/>
  <c r="H635" i="6"/>
  <c r="I249" i="6"/>
  <c r="H162" i="6"/>
  <c r="H882" i="6"/>
  <c r="I1065" i="6"/>
  <c r="I896" i="6"/>
  <c r="H500" i="6"/>
  <c r="H611" i="6"/>
  <c r="I677" i="6"/>
  <c r="H736" i="6"/>
  <c r="I730" i="6"/>
  <c r="I414" i="6"/>
  <c r="H362" i="6"/>
  <c r="I842" i="6"/>
  <c r="I257" i="6"/>
  <c r="H943" i="6"/>
  <c r="I1011" i="6"/>
  <c r="H314" i="6"/>
  <c r="H1147" i="6"/>
  <c r="H278" i="6"/>
  <c r="H152" i="6"/>
  <c r="I532" i="6"/>
  <c r="I220" i="6"/>
  <c r="I529" i="6"/>
  <c r="I203" i="6"/>
  <c r="I630" i="6"/>
  <c r="I743" i="6"/>
  <c r="H1025" i="6"/>
  <c r="H209" i="6"/>
  <c r="H584" i="6"/>
  <c r="I472" i="6"/>
  <c r="H745" i="6"/>
  <c r="H1006" i="6"/>
  <c r="I578" i="6"/>
  <c r="H265" i="6"/>
  <c r="H139" i="6"/>
  <c r="I101" i="6"/>
  <c r="I134" i="6"/>
  <c r="H502" i="6"/>
  <c r="I751" i="6"/>
  <c r="H517" i="6"/>
  <c r="H542" i="6"/>
  <c r="I261" i="6"/>
  <c r="H558" i="6"/>
  <c r="I980" i="6"/>
  <c r="I543" i="6"/>
  <c r="I777" i="6"/>
  <c r="I824" i="6"/>
  <c r="I806" i="6"/>
  <c r="I507" i="6"/>
  <c r="I794" i="6"/>
  <c r="I812" i="6"/>
  <c r="I1122" i="6"/>
  <c r="H663" i="6"/>
  <c r="I968" i="6"/>
  <c r="H196" i="6"/>
  <c r="H472" i="6"/>
  <c r="I250" i="6"/>
  <c r="H776" i="6"/>
  <c r="H805" i="6"/>
  <c r="H391" i="6"/>
  <c r="I221" i="6"/>
  <c r="I422" i="6"/>
  <c r="I676" i="6"/>
  <c r="H188" i="6"/>
  <c r="I316" i="6"/>
  <c r="H417" i="6"/>
  <c r="H859" i="6"/>
  <c r="H231" i="6"/>
  <c r="I807" i="6"/>
  <c r="H815" i="6"/>
  <c r="H886" i="6"/>
  <c r="I840" i="6"/>
  <c r="I755" i="6"/>
  <c r="H1024" i="6"/>
  <c r="H344" i="6"/>
  <c r="H719" i="6"/>
  <c r="H494" i="6"/>
  <c r="I347" i="6"/>
  <c r="I862" i="6"/>
  <c r="H379" i="6"/>
  <c r="H977" i="6"/>
  <c r="I348" i="6"/>
  <c r="H893" i="6"/>
  <c r="I227" i="6"/>
  <c r="I51" i="6"/>
  <c r="H1149" i="6"/>
  <c r="I768" i="6"/>
  <c r="H383" i="6"/>
  <c r="H1075" i="6"/>
  <c r="I542" i="6"/>
  <c r="H27" i="6"/>
  <c r="I987" i="6"/>
  <c r="I746" i="6"/>
  <c r="H640" i="6"/>
  <c r="H366" i="6"/>
  <c r="H368" i="6"/>
  <c r="H213" i="6"/>
  <c r="H987" i="6"/>
  <c r="I523" i="6"/>
  <c r="H348" i="6"/>
  <c r="I277" i="6"/>
  <c r="I268" i="6"/>
  <c r="H310" i="6"/>
  <c r="I902" i="6"/>
  <c r="H71" i="6"/>
  <c r="I562" i="6"/>
  <c r="H852" i="6"/>
  <c r="I154" i="6"/>
  <c r="H251" i="6"/>
  <c r="H477" i="6"/>
  <c r="I146" i="6"/>
  <c r="H526" i="6"/>
  <c r="H844" i="6"/>
  <c r="H556" i="6"/>
  <c r="I224" i="6"/>
  <c r="I907" i="6"/>
  <c r="I45" i="6"/>
  <c r="I18" i="6"/>
  <c r="H503" i="6"/>
  <c r="I116" i="6"/>
  <c r="H1123" i="6"/>
  <c r="I1082" i="6"/>
  <c r="H89" i="6"/>
  <c r="H471" i="6"/>
  <c r="H597" i="6"/>
  <c r="H829" i="6"/>
  <c r="H902" i="6"/>
  <c r="H674" i="6"/>
  <c r="H680" i="6"/>
  <c r="H748" i="6"/>
  <c r="H78" i="6"/>
  <c r="I732" i="6"/>
  <c r="I474" i="6"/>
  <c r="H1018" i="6"/>
  <c r="H675" i="6"/>
  <c r="I928" i="6"/>
  <c r="H780" i="6"/>
  <c r="I488" i="6"/>
  <c r="I766" i="6"/>
  <c r="I914" i="6"/>
  <c r="H272" i="6"/>
  <c r="I54" i="6"/>
  <c r="I692" i="6"/>
  <c r="I204" i="6"/>
  <c r="H186" i="6"/>
  <c r="H827" i="6"/>
  <c r="I1096" i="6"/>
  <c r="H473" i="6"/>
  <c r="H1023" i="6"/>
  <c r="I447" i="6"/>
  <c r="I28" i="6"/>
  <c r="I1116" i="6"/>
  <c r="I184" i="6"/>
  <c r="I994" i="6"/>
  <c r="I1135" i="6"/>
  <c r="H194" i="6"/>
  <c r="I758" i="6"/>
  <c r="H183" i="6"/>
  <c r="I391" i="6"/>
  <c r="I820" i="6"/>
  <c r="I335" i="6"/>
  <c r="H1097" i="6"/>
  <c r="H832" i="6"/>
  <c r="I888" i="6"/>
  <c r="H296" i="6"/>
  <c r="I14" i="6"/>
  <c r="I566" i="6"/>
  <c r="H88" i="6"/>
  <c r="I69" i="6"/>
  <c r="H351" i="6"/>
  <c r="H463" i="6"/>
  <c r="H655" i="6"/>
  <c r="H421" i="6"/>
  <c r="H1039" i="6"/>
  <c r="H269" i="6"/>
  <c r="I1062" i="6"/>
  <c r="H508" i="6"/>
  <c r="H144" i="6"/>
  <c r="H390" i="6"/>
  <c r="I973" i="6"/>
  <c r="I321" i="6"/>
  <c r="H814" i="6"/>
  <c r="H454" i="6"/>
  <c r="I1087" i="6"/>
  <c r="I1064" i="6"/>
  <c r="H743" i="6"/>
  <c r="I598" i="6"/>
  <c r="I487" i="6"/>
  <c r="H605" i="6"/>
  <c r="H436" i="6"/>
  <c r="I672" i="6"/>
  <c r="H666" i="6"/>
  <c r="H957" i="6"/>
  <c r="H1083" i="6"/>
  <c r="H361" i="6"/>
  <c r="H135" i="6"/>
  <c r="I1118" i="6"/>
  <c r="I364" i="6"/>
  <c r="H693" i="6"/>
  <c r="I668" i="6"/>
  <c r="H493" i="6"/>
  <c r="H133" i="6"/>
  <c r="H926" i="6"/>
  <c r="I548" i="6"/>
  <c r="I502" i="6"/>
  <c r="H1002" i="6"/>
  <c r="H326" i="6"/>
  <c r="H818" i="6"/>
  <c r="H616" i="6"/>
  <c r="H826" i="6"/>
  <c r="I274" i="6"/>
  <c r="I550" i="6"/>
  <c r="I246" i="6"/>
  <c r="I882" i="6"/>
  <c r="I167" i="6"/>
  <c r="H349" i="6"/>
  <c r="I804" i="6"/>
  <c r="H23" i="6"/>
  <c r="I382" i="6"/>
  <c r="H381" i="6"/>
  <c r="I465" i="6"/>
  <c r="H722" i="6"/>
  <c r="H791" i="6"/>
  <c r="I1049" i="6"/>
  <c r="H170" i="6"/>
  <c r="H352" i="6"/>
  <c r="I448" i="6"/>
  <c r="I852" i="6"/>
  <c r="I405" i="6"/>
  <c r="H464" i="6"/>
  <c r="H579" i="6"/>
  <c r="I596" i="6"/>
  <c r="H178" i="6"/>
  <c r="I536" i="6"/>
  <c r="H887" i="6"/>
  <c r="H808" i="6"/>
  <c r="I870" i="6"/>
  <c r="I1009" i="6"/>
  <c r="I280" i="6"/>
  <c r="H86" i="6"/>
  <c r="H613" i="6"/>
  <c r="I107" i="6"/>
  <c r="I731" i="6"/>
  <c r="I217" i="6"/>
  <c r="H282" i="6"/>
  <c r="H545" i="6"/>
  <c r="I302" i="6"/>
  <c r="I908" i="6"/>
  <c r="I128" i="6"/>
  <c r="I525" i="6"/>
  <c r="H554" i="6"/>
  <c r="H93" i="6"/>
  <c r="I84" i="6"/>
  <c r="H857" i="6"/>
  <c r="I229" i="6"/>
  <c r="I663" i="6"/>
  <c r="H993" i="6"/>
  <c r="I87" i="6"/>
  <c r="H335" i="6"/>
  <c r="H268" i="6"/>
  <c r="H908" i="6"/>
  <c r="I482" i="6"/>
  <c r="H95" i="6"/>
  <c r="H824" i="6"/>
  <c r="H759" i="6"/>
  <c r="I1095" i="6"/>
  <c r="H509" i="6"/>
  <c r="I626" i="6"/>
  <c r="I779" i="6"/>
  <c r="H439" i="6"/>
  <c r="I144" i="6"/>
  <c r="H964" i="6"/>
  <c r="H1049" i="6"/>
  <c r="I103" i="6"/>
  <c r="I932" i="6"/>
  <c r="I709" i="6"/>
  <c r="H566" i="6"/>
  <c r="H395" i="6"/>
  <c r="I639" i="6"/>
  <c r="H918" i="6"/>
  <c r="H850" i="6"/>
  <c r="I471" i="6"/>
  <c r="I427" i="6"/>
  <c r="I104" i="6"/>
  <c r="I505" i="6"/>
  <c r="I517" i="6"/>
  <c r="I822" i="6"/>
  <c r="H1030" i="6"/>
  <c r="H1090" i="6"/>
  <c r="H486" i="6"/>
  <c r="H962" i="6"/>
  <c r="H67" i="6"/>
  <c r="H187" i="6"/>
  <c r="I485" i="6"/>
  <c r="H75" i="6"/>
  <c r="I171" i="6"/>
  <c r="I241" i="6"/>
  <c r="H1033" i="6"/>
  <c r="I506" i="6"/>
  <c r="H347" i="6"/>
  <c r="H484" i="6"/>
  <c r="I459" i="6"/>
  <c r="H639" i="6"/>
  <c r="H140" i="6"/>
  <c r="H369" i="6"/>
  <c r="H594" i="6"/>
  <c r="I972" i="6"/>
  <c r="I160" i="6"/>
  <c r="I861" i="6"/>
  <c r="I898" i="6"/>
  <c r="H774" i="6"/>
  <c r="I334" i="6"/>
  <c r="H512" i="6"/>
  <c r="I395" i="6"/>
  <c r="I970" i="6"/>
  <c r="I272" i="6"/>
  <c r="H959" i="6"/>
  <c r="I297" i="6"/>
  <c r="I270" i="6"/>
  <c r="H641" i="6"/>
  <c r="H393" i="6"/>
  <c r="I1001" i="6"/>
  <c r="H733" i="6"/>
  <c r="I1078" i="6"/>
  <c r="I30" i="6"/>
  <c r="I828" i="6"/>
  <c r="H174" i="6"/>
  <c r="I406" i="6"/>
  <c r="I1145" i="6"/>
  <c r="I963" i="6"/>
  <c r="H1125" i="6"/>
  <c r="I368" i="6"/>
  <c r="I612" i="6"/>
  <c r="H329" i="6"/>
  <c r="H258" i="6"/>
  <c r="H1056" i="6"/>
  <c r="I197" i="6"/>
  <c r="H970" i="6"/>
  <c r="H156" i="6"/>
  <c r="I456" i="6"/>
  <c r="H885" i="6"/>
  <c r="I585" i="6"/>
  <c r="H728" i="6"/>
  <c r="H1029" i="6"/>
  <c r="H488" i="6"/>
  <c r="H1027" i="6"/>
  <c r="H861" i="6"/>
  <c r="H906" i="6"/>
  <c r="H279" i="6"/>
  <c r="I1032" i="6"/>
  <c r="I1146" i="6"/>
  <c r="I1034" i="6"/>
  <c r="H1104" i="6"/>
  <c r="I1050" i="6"/>
  <c r="I1097" i="6"/>
  <c r="H835" i="6"/>
  <c r="I429" i="6"/>
  <c r="I1020" i="6"/>
  <c r="I251" i="6"/>
  <c r="H627" i="6"/>
  <c r="I725" i="6"/>
  <c r="H822" i="6"/>
  <c r="H591" i="6"/>
  <c r="I921" i="6"/>
  <c r="H983" i="6"/>
  <c r="I961" i="6"/>
  <c r="I643" i="6"/>
  <c r="H437" i="6"/>
  <c r="H516" i="6"/>
  <c r="I723" i="6"/>
  <c r="H840" i="6"/>
  <c r="H1050" i="6"/>
  <c r="H431" i="6"/>
  <c r="I887" i="6"/>
  <c r="I854" i="6"/>
  <c r="I652" i="6"/>
  <c r="I788" i="6"/>
  <c r="I867" i="6"/>
  <c r="H249" i="6"/>
  <c r="I942" i="6"/>
  <c r="H1114" i="6"/>
  <c r="I805" i="6"/>
  <c r="H297" i="6"/>
  <c r="H247" i="6"/>
  <c r="I326" i="6"/>
  <c r="I371" i="6"/>
  <c r="I704" i="6"/>
  <c r="H668" i="6"/>
  <c r="I718" i="6"/>
  <c r="I132" i="6"/>
  <c r="H660" i="6"/>
  <c r="H855" i="6"/>
  <c r="H1141" i="6"/>
  <c r="I1105" i="6"/>
  <c r="I29" i="6"/>
  <c r="H778" i="6"/>
  <c r="H812" i="6"/>
  <c r="I574" i="6"/>
  <c r="H474" i="6"/>
  <c r="H750" i="6"/>
  <c r="I435" i="6"/>
  <c r="H470" i="6"/>
  <c r="I344" i="6"/>
  <c r="I655" i="6"/>
  <c r="H479" i="6"/>
  <c r="I700" i="6"/>
  <c r="H883" i="6"/>
  <c r="I985" i="6"/>
  <c r="I172" i="6"/>
  <c r="H1041" i="6"/>
  <c r="H92" i="6"/>
  <c r="I439" i="6"/>
  <c r="I1120" i="6"/>
  <c r="H608" i="6"/>
  <c r="I527" i="6"/>
  <c r="H777" i="6"/>
  <c r="I948" i="6"/>
  <c r="I916" i="6"/>
  <c r="H984" i="6"/>
  <c r="H966" i="6"/>
  <c r="H867" i="6"/>
  <c r="I254" i="6"/>
  <c r="I989" i="6"/>
  <c r="I329" i="6"/>
  <c r="H302" i="6"/>
  <c r="I312" i="6"/>
  <c r="I508" i="6"/>
  <c r="I292" i="6"/>
  <c r="H1073" i="6"/>
  <c r="I1015" i="6"/>
  <c r="H416" i="6"/>
  <c r="I218" i="6"/>
  <c r="H199" i="6"/>
  <c r="H568" i="6"/>
  <c r="I541" i="6"/>
  <c r="H28" i="6"/>
  <c r="H907" i="6"/>
  <c r="I282" i="6"/>
  <c r="I1028" i="6"/>
  <c r="I423" i="6"/>
  <c r="H942" i="6"/>
  <c r="I59" i="6"/>
  <c r="I1113" i="6"/>
  <c r="I592" i="6"/>
  <c r="H1130" i="6"/>
  <c r="H784" i="6"/>
  <c r="H552" i="6"/>
  <c r="I381" i="6"/>
  <c r="I143" i="6"/>
  <c r="H578" i="6"/>
  <c r="H954" i="6"/>
  <c r="I976" i="6"/>
  <c r="I955" i="6"/>
  <c r="I1033" i="6"/>
  <c r="I194" i="6"/>
  <c r="I1147" i="6"/>
  <c r="I1051" i="6"/>
  <c r="H1046" i="6"/>
  <c r="H536" i="6"/>
  <c r="H359" i="6"/>
  <c r="H18" i="6"/>
  <c r="H318" i="6"/>
  <c r="I253" i="6"/>
  <c r="H262" i="6"/>
  <c r="H1112" i="6"/>
  <c r="I443" i="6"/>
  <c r="I665" i="6"/>
  <c r="H621" i="6"/>
  <c r="I1029" i="6"/>
  <c r="I702" i="6"/>
  <c r="H881" i="6"/>
  <c r="I290" i="6"/>
  <c r="H1132" i="6"/>
  <c r="H572" i="6"/>
  <c r="H974" i="6"/>
  <c r="I941" i="6"/>
  <c r="H539" i="6"/>
  <c r="I521" i="6"/>
  <c r="I46" i="6"/>
  <c r="H720" i="6"/>
  <c r="I1071" i="6"/>
  <c r="I1004" i="6"/>
  <c r="H761" i="6"/>
  <c r="H164" i="6"/>
  <c r="I904" i="6"/>
  <c r="H767" i="6"/>
  <c r="H807" i="6"/>
  <c r="H371" i="6"/>
  <c r="H181" i="6"/>
  <c r="I20" i="6"/>
  <c r="H20" i="6"/>
  <c r="H124" i="6"/>
  <c r="H961" i="6"/>
  <c r="I27" i="6"/>
  <c r="H917" i="6"/>
  <c r="H475" i="6"/>
  <c r="H930" i="6"/>
  <c r="I623" i="6"/>
  <c r="I307" i="6"/>
  <c r="I814" i="6"/>
  <c r="I1017" i="6"/>
  <c r="I552" i="6"/>
  <c r="I1123" i="6"/>
  <c r="I749" i="6"/>
  <c r="H747" i="6"/>
  <c r="I1130" i="6"/>
  <c r="H237" i="6"/>
  <c r="H330" i="6"/>
  <c r="H1038" i="6"/>
  <c r="I560" i="6"/>
  <c r="H843" i="6"/>
  <c r="I947" i="6"/>
  <c r="I191" i="6"/>
  <c r="I785" i="6"/>
  <c r="I1099" i="6"/>
  <c r="H239" i="6"/>
  <c r="H441" i="6"/>
  <c r="H254" i="6"/>
  <c r="H267" i="6"/>
  <c r="H607" i="6"/>
  <c r="H763" i="6"/>
  <c r="H150" i="6"/>
  <c r="I436" i="6"/>
  <c r="I483" i="6"/>
  <c r="I935" i="6"/>
  <c r="H673" i="6"/>
  <c r="I1102" i="6"/>
  <c r="H1017" i="6"/>
  <c r="H816" i="6"/>
  <c r="I400" i="6"/>
  <c r="H153" i="6"/>
  <c r="I123" i="6"/>
  <c r="H555" i="6"/>
  <c r="H913" i="6"/>
  <c r="H14" i="6"/>
  <c r="I1008" i="6"/>
  <c r="I1080" i="6"/>
  <c r="H951" i="6"/>
  <c r="H397" i="6"/>
  <c r="H1122" i="6"/>
  <c r="H1079" i="6"/>
  <c r="H819" i="6"/>
  <c r="H656" i="6"/>
  <c r="I597" i="6"/>
  <c r="H969" i="6"/>
  <c r="I1002" i="6"/>
  <c r="I664" i="6"/>
  <c r="I57" i="6"/>
  <c r="I176" i="6"/>
  <c r="H290" i="6"/>
  <c r="I42" i="6"/>
  <c r="H685" i="6"/>
  <c r="H10" i="6"/>
  <c r="H97" i="6"/>
  <c r="H960" i="6"/>
  <c r="I491" i="6"/>
  <c r="H384" i="6"/>
  <c r="H978" i="6"/>
  <c r="I686" i="6"/>
  <c r="H1120" i="6"/>
  <c r="H623" i="6"/>
  <c r="I452" i="6"/>
  <c r="H697" i="6"/>
  <c r="H518" i="6"/>
  <c r="I614" i="6"/>
  <c r="H899" i="6"/>
  <c r="H158" i="6"/>
  <c r="H588" i="6"/>
  <c r="I616" i="6"/>
  <c r="H173" i="6"/>
  <c r="I644" i="6"/>
  <c r="H945" i="6"/>
  <c r="H243" i="6"/>
  <c r="I981" i="6"/>
  <c r="H1092" i="6"/>
  <c r="H523" i="6"/>
  <c r="H323" i="6"/>
  <c r="H180" i="6"/>
  <c r="I467" i="6"/>
  <c r="H238" i="6"/>
  <c r="H710" i="6"/>
  <c r="H37" i="6"/>
  <c r="I1066" i="6"/>
  <c r="H478" i="6"/>
  <c r="I366" i="6"/>
  <c r="H956" i="6"/>
  <c r="I557" i="6"/>
  <c r="H343" i="6"/>
  <c r="I442" i="6"/>
  <c r="H220" i="6"/>
  <c r="I594" i="6"/>
  <c r="H576" i="6"/>
  <c r="H679" i="6"/>
  <c r="I17" i="6"/>
  <c r="H890" i="6"/>
  <c r="H828" i="6"/>
  <c r="I266" i="6"/>
  <c r="I1068" i="6"/>
  <c r="H1088" i="6"/>
  <c r="I208" i="6"/>
  <c r="I81" i="6"/>
  <c r="I834" i="6"/>
  <c r="I1046" i="6"/>
  <c r="I934" i="6"/>
  <c r="H149" i="6"/>
  <c r="H492" i="6"/>
  <c r="H58" i="6"/>
  <c r="I336" i="6"/>
  <c r="I520" i="6"/>
  <c r="H242" i="6"/>
  <c r="I761" i="6"/>
  <c r="I322" i="6"/>
  <c r="H1121" i="6"/>
  <c r="I92" i="6"/>
  <c r="I1045" i="6"/>
  <c r="H191" i="6"/>
  <c r="I825" i="6"/>
  <c r="H916" i="6"/>
  <c r="I509" i="6"/>
  <c r="I951" i="6"/>
  <c r="H735" i="6"/>
  <c r="I361" i="6"/>
  <c r="I433" i="6"/>
  <c r="H1007" i="6"/>
  <c r="I530" i="6"/>
  <c r="I722" i="6"/>
  <c r="H142" i="6"/>
  <c r="I379" i="6"/>
  <c r="H482" i="6"/>
  <c r="I894" i="6"/>
  <c r="H426" i="6"/>
  <c r="H63" i="6"/>
  <c r="I682" i="6"/>
  <c r="H422" i="6"/>
  <c r="H40" i="6"/>
  <c r="I135" i="6"/>
  <c r="I1150" i="6"/>
  <c r="I925" i="6"/>
  <c r="H1102" i="6"/>
  <c r="H625" i="6"/>
  <c r="H355" i="6"/>
  <c r="I798" i="6"/>
  <c r="H533" i="6"/>
  <c r="H876" i="6"/>
  <c r="I86" i="6"/>
  <c r="I620" i="6"/>
  <c r="I389" i="6"/>
  <c r="I420" i="6"/>
  <c r="H1067" i="6"/>
  <c r="I906" i="6"/>
  <c r="H266" i="6"/>
  <c r="I1092" i="6"/>
  <c r="I503" i="6"/>
  <c r="I817" i="6"/>
  <c r="I615" i="6"/>
  <c r="I1060" i="6"/>
  <c r="I386" i="6"/>
  <c r="I497" i="6"/>
  <c r="H227" i="6"/>
  <c r="H687" i="6"/>
  <c r="I782" i="6"/>
  <c r="H609" i="6"/>
  <c r="I273" i="6"/>
  <c r="H204" i="6"/>
  <c r="I159" i="6"/>
  <c r="H415" i="6"/>
  <c r="I60" i="6"/>
  <c r="H914" i="6"/>
  <c r="I945" i="6"/>
  <c r="I740" i="6"/>
  <c r="I457" i="6"/>
  <c r="I151" i="6"/>
  <c r="H230" i="6"/>
  <c r="H996" i="6"/>
  <c r="H73" i="6"/>
  <c r="I1136" i="6"/>
  <c r="I796" i="6"/>
  <c r="I811" i="6"/>
  <c r="I419" i="6"/>
  <c r="I238" i="6"/>
  <c r="I267" i="6"/>
  <c r="H636" i="6"/>
  <c r="H939" i="6"/>
  <c r="H376" i="6"/>
  <c r="H1076" i="6"/>
  <c r="I1059" i="6"/>
  <c r="H532" i="6"/>
  <c r="I317" i="6"/>
  <c r="H596" i="6"/>
  <c r="I82" i="6"/>
  <c r="H275" i="6"/>
  <c r="H219" i="6"/>
  <c r="I606" i="6"/>
  <c r="H559" i="6"/>
  <c r="I1007" i="6"/>
  <c r="I1027" i="6"/>
  <c r="H56" i="6"/>
  <c r="H1110" i="6"/>
  <c r="H455" i="6"/>
  <c r="H682" i="6"/>
  <c r="H703" i="6"/>
  <c r="I714" i="6"/>
  <c r="I140" i="6"/>
  <c r="I186" i="6"/>
  <c r="H1089" i="6"/>
  <c r="I359" i="6"/>
  <c r="I283" i="6"/>
  <c r="H715" i="6"/>
  <c r="I712" i="6"/>
  <c r="H695" i="6"/>
  <c r="I1000" i="6"/>
  <c r="H244" i="6"/>
  <c r="H414" i="6"/>
  <c r="I337" i="6"/>
  <c r="I288" i="6"/>
  <c r="H570" i="6"/>
  <c r="H1047" i="6"/>
  <c r="H198" i="6"/>
  <c r="I177" i="6"/>
  <c r="I44" i="6"/>
  <c r="H126" i="6"/>
  <c r="H891" i="6"/>
  <c r="H505" i="6"/>
  <c r="H995" i="6"/>
  <c r="I315" i="6"/>
  <c r="H100" i="6"/>
  <c r="I118" i="6"/>
  <c r="H519" i="6"/>
  <c r="I454" i="6"/>
  <c r="H684" i="6"/>
  <c r="I1022" i="6"/>
  <c r="I279" i="6"/>
  <c r="I407" i="6"/>
  <c r="H130" i="6"/>
  <c r="I774" i="6"/>
  <c r="I835" i="6"/>
  <c r="H1028" i="6"/>
  <c r="H13" i="6"/>
  <c r="I201" i="6"/>
  <c r="H730" i="6"/>
  <c r="H933" i="6"/>
  <c r="I844" i="6"/>
  <c r="I417" i="6"/>
  <c r="H319" i="6"/>
  <c r="I22" i="6"/>
  <c r="I514" i="6"/>
  <c r="I76" i="6"/>
  <c r="H338" i="6"/>
  <c r="I398" i="6"/>
  <c r="H1140" i="6"/>
  <c r="I262" i="6"/>
  <c r="I890" i="6"/>
  <c r="I226" i="6"/>
  <c r="I853" i="6"/>
  <c r="I15" i="6"/>
  <c r="H256" i="6"/>
  <c r="I571" i="6"/>
  <c r="I978" i="6"/>
  <c r="I836" i="6"/>
  <c r="H1010" i="6"/>
  <c r="H446" i="6"/>
  <c r="H651" i="6"/>
  <c r="I808" i="6"/>
  <c r="I998" i="6"/>
  <c r="H873" i="6"/>
  <c r="I892" i="6"/>
  <c r="H547" i="6"/>
  <c r="I80" i="6"/>
  <c r="I501" i="6"/>
  <c r="I857" i="6"/>
  <c r="I263" i="6"/>
  <c r="I1114" i="6"/>
  <c r="H783" i="6"/>
  <c r="H114" i="6"/>
  <c r="I1052" i="6"/>
  <c r="I943" i="6"/>
  <c r="H708" i="6"/>
  <c r="H406" i="6"/>
  <c r="H714" i="6"/>
  <c r="I125" i="6"/>
  <c r="H782" i="6"/>
  <c r="I354" i="6"/>
  <c r="I75" i="6"/>
  <c r="I500" i="6"/>
  <c r="H1124" i="6"/>
  <c r="H1060" i="6"/>
  <c r="H999" i="6"/>
  <c r="H865" i="6"/>
  <c r="H316" i="6"/>
  <c r="H973" i="6"/>
  <c r="I496" i="6"/>
  <c r="H757" i="6"/>
  <c r="H1103" i="6"/>
  <c r="I195" i="6"/>
  <c r="H864" i="6"/>
  <c r="I209" i="6"/>
  <c r="I170" i="6"/>
  <c r="H138" i="6"/>
  <c r="I64" i="6"/>
  <c r="I108" i="6"/>
  <c r="H223" i="6"/>
  <c r="I579" i="6"/>
  <c r="H901" i="6"/>
  <c r="I393" i="6"/>
  <c r="H875" i="6"/>
  <c r="H15" i="6"/>
  <c r="I599" i="6"/>
  <c r="H1137" i="6"/>
  <c r="I342" i="6"/>
  <c r="I572" i="6"/>
  <c r="I685" i="6"/>
  <c r="I265" i="6"/>
  <c r="H698" i="6"/>
  <c r="H1150" i="6"/>
  <c r="H372" i="6"/>
  <c r="H1108" i="6"/>
  <c r="H985" i="6"/>
  <c r="I243" i="6"/>
  <c r="H402" i="6"/>
  <c r="I776" i="6"/>
  <c r="H952" i="6"/>
  <c r="I631" i="6"/>
  <c r="I32" i="6"/>
  <c r="H521" i="6"/>
  <c r="H175" i="6"/>
  <c r="H306" i="6"/>
  <c r="I63" i="6"/>
  <c r="I179" i="6"/>
  <c r="H419" i="6"/>
  <c r="H333" i="6"/>
  <c r="I464" i="6"/>
  <c r="I952" i="6"/>
  <c r="H700" i="6"/>
  <c r="H259" i="6"/>
  <c r="I944" i="6"/>
  <c r="H321" i="6"/>
  <c r="H691" i="6"/>
  <c r="H910" i="6"/>
  <c r="I444" i="6"/>
  <c r="I876" i="6"/>
  <c r="H581" i="6"/>
  <c r="H334" i="6"/>
  <c r="I284" i="6"/>
  <c r="I181" i="6"/>
  <c r="I372" i="6"/>
  <c r="H927" i="6"/>
  <c r="H601" i="6"/>
  <c r="H874" i="6"/>
  <c r="H971" i="6"/>
  <c r="I1125" i="6"/>
  <c r="I16" i="6"/>
  <c r="H1134" i="6"/>
  <c r="H200" i="6"/>
  <c r="H972" i="6"/>
  <c r="I781" i="6"/>
  <c r="I670" i="6"/>
  <c r="I1067" i="6"/>
  <c r="H1135" i="6"/>
  <c r="I569" i="6"/>
  <c r="H912" i="6"/>
  <c r="I647" i="6"/>
  <c r="H614" i="6"/>
  <c r="H270" i="6"/>
  <c r="H1051" i="6"/>
  <c r="I234" i="6"/>
  <c r="H706" i="6"/>
  <c r="I324" i="6"/>
  <c r="I385" i="6"/>
  <c r="H456" i="6"/>
  <c r="H418" i="6"/>
  <c r="H911" i="6"/>
  <c r="H30" i="6"/>
  <c r="I593" i="6"/>
  <c r="I415" i="6"/>
  <c r="I741" i="6"/>
  <c r="H629" i="6"/>
  <c r="H212" i="6"/>
  <c r="I534" i="6"/>
  <c r="I441" i="6"/>
  <c r="I403" i="6"/>
  <c r="I165" i="6"/>
  <c r="I150" i="6"/>
  <c r="I659" i="6"/>
  <c r="I575" i="6"/>
  <c r="H206" i="6"/>
  <c r="H753" i="6"/>
  <c r="H725" i="6"/>
  <c r="I881" i="6"/>
  <c r="H1004" i="6"/>
  <c r="H884" i="6"/>
  <c r="H872" i="6"/>
  <c r="H1133" i="6"/>
  <c r="H433" i="6"/>
  <c r="I358" i="6"/>
  <c r="I713" i="6"/>
  <c r="I671" i="6"/>
  <c r="I130" i="6"/>
  <c r="H723" i="6"/>
  <c r="H146" i="6"/>
  <c r="I189" i="6"/>
  <c r="I653" i="6"/>
  <c r="H123" i="6"/>
  <c r="H317" i="6"/>
  <c r="H563" i="6"/>
  <c r="I866" i="6"/>
  <c r="H399" i="6"/>
  <c r="I121" i="6"/>
  <c r="I237" i="6"/>
  <c r="H49" i="6"/>
  <c r="H540" i="6"/>
  <c r="H549" i="6"/>
  <c r="I512" i="6"/>
  <c r="I475" i="6"/>
  <c r="H363" i="6"/>
  <c r="H838" i="6"/>
  <c r="I449" i="6"/>
  <c r="I180" i="6"/>
  <c r="I538" i="6"/>
  <c r="H60" i="6"/>
  <c r="I800" i="6"/>
  <c r="I40" i="6"/>
  <c r="I1061" i="6"/>
  <c r="H501" i="6"/>
  <c r="I223" i="6"/>
  <c r="H520" i="6"/>
  <c r="I518" i="6"/>
  <c r="H64" i="6"/>
  <c r="H779" i="6"/>
  <c r="H370" i="6"/>
  <c r="H790" i="6"/>
  <c r="I1055" i="6"/>
  <c r="H424" i="6"/>
  <c r="I610" i="6"/>
  <c r="H690" i="6"/>
  <c r="I797" i="6"/>
  <c r="H734" i="6"/>
  <c r="H958" i="6"/>
  <c r="H853" i="6"/>
  <c r="I974" i="6"/>
  <c r="I455" i="6"/>
  <c r="I795" i="6"/>
  <c r="I791" i="6"/>
  <c r="H794" i="6"/>
  <c r="I837" i="6"/>
  <c r="H889" i="6"/>
  <c r="H1053" i="6"/>
  <c r="I206" i="6"/>
  <c r="H1084" i="6"/>
  <c r="H658" i="6"/>
  <c r="I470" i="6"/>
  <c r="I1143" i="6"/>
  <c r="H190" i="6"/>
  <c r="H946" i="6"/>
  <c r="H842" i="6"/>
  <c r="I556" i="6"/>
  <c r="I149" i="6"/>
  <c r="I965" i="6"/>
  <c r="I874" i="6"/>
  <c r="H232" i="6"/>
  <c r="I816" i="6"/>
  <c r="I1005" i="6"/>
  <c r="I1139" i="6"/>
  <c r="I801" i="6"/>
  <c r="H350" i="6"/>
  <c r="I1010" i="6"/>
  <c r="H57" i="6"/>
  <c r="H74" i="6"/>
  <c r="I1085" i="6"/>
  <c r="I678" i="6"/>
  <c r="I325" i="6"/>
  <c r="I479" i="6"/>
  <c r="H33" i="6"/>
  <c r="H428" i="6"/>
  <c r="I378" i="6"/>
  <c r="H941" i="6"/>
  <c r="H737" i="6"/>
  <c r="H863" i="6"/>
  <c r="H831" i="6"/>
  <c r="H775" i="6"/>
  <c r="I1112" i="6"/>
  <c r="I628" i="6"/>
  <c r="H744" i="6"/>
  <c r="H429" i="6"/>
  <c r="I829" i="6"/>
  <c r="H322" i="6"/>
  <c r="H216" i="6"/>
  <c r="I679" i="6"/>
  <c r="H755" i="6"/>
  <c r="I313" i="6"/>
  <c r="H786" i="6"/>
  <c r="I174" i="6"/>
  <c r="H1107" i="6"/>
  <c r="I960" i="6"/>
  <c r="H217" i="6"/>
  <c r="H357" i="6"/>
  <c r="I314" i="6"/>
  <c r="H207" i="6"/>
  <c r="H856" i="6"/>
  <c r="I939" i="6"/>
  <c r="I43" i="6"/>
  <c r="H398" i="6"/>
  <c r="I949" i="6"/>
  <c r="I734" i="6"/>
  <c r="H726" i="6"/>
  <c r="H975" i="6"/>
  <c r="H504" i="6"/>
  <c r="I1024" i="6"/>
  <c r="H727" i="6"/>
  <c r="H677" i="6"/>
  <c r="I33" i="6"/>
  <c r="H31" i="6"/>
  <c r="I477" i="6"/>
  <c r="H707" i="6"/>
  <c r="H61" i="6"/>
  <c r="I490" i="6"/>
  <c r="I917" i="6"/>
  <c r="H522" i="6"/>
  <c r="I923" i="6"/>
  <c r="I113" i="6"/>
  <c r="I34" i="6"/>
  <c r="H48" i="6"/>
  <c r="I1073" i="6"/>
  <c r="H732" i="6"/>
  <c r="H169" i="6"/>
  <c r="I691" i="6"/>
  <c r="I117" i="6"/>
  <c r="I564" i="6"/>
  <c r="I239" i="6"/>
  <c r="I688" i="6"/>
  <c r="H284" i="6"/>
  <c r="H950" i="6"/>
  <c r="H746" i="6"/>
  <c r="H525" i="6"/>
  <c r="I583" i="6"/>
  <c r="I73" i="6"/>
  <c r="H898" i="6"/>
  <c r="I350" i="6"/>
  <c r="H633" i="6"/>
  <c r="I207" i="6"/>
  <c r="I708" i="6"/>
  <c r="I1129" i="6"/>
  <c r="H102" i="6"/>
  <c r="I1048" i="6"/>
  <c r="I687" i="6"/>
  <c r="H305" i="6"/>
  <c r="H1014" i="6"/>
  <c r="H531" i="6"/>
  <c r="H1031" i="6"/>
  <c r="H803" i="6"/>
  <c r="H407" i="6"/>
  <c r="H154" i="6"/>
  <c r="I611" i="6"/>
  <c r="H712" i="6"/>
  <c r="H461" i="6"/>
  <c r="I726" i="6"/>
  <c r="I215" i="6"/>
  <c r="I864" i="6"/>
  <c r="H176" i="6"/>
  <c r="I627" i="6"/>
  <c r="H1020" i="6"/>
  <c r="I1098" i="6"/>
  <c r="H821" i="6"/>
  <c r="H195" i="6"/>
  <c r="I1075" i="6"/>
  <c r="I759" i="6"/>
  <c r="I919" i="6"/>
  <c r="I959" i="6"/>
  <c r="I757" i="6"/>
  <c r="H145" i="6"/>
  <c r="H841" i="6"/>
  <c r="H561" i="6"/>
  <c r="I931" i="6"/>
  <c r="H203" i="6"/>
  <c r="H425" i="6"/>
  <c r="H1070" i="6"/>
  <c r="H1016" i="6"/>
  <c r="I1039" i="6"/>
  <c r="I259" i="6"/>
  <c r="H293" i="6"/>
  <c r="H1136" i="6"/>
  <c r="H717" i="6"/>
  <c r="I339" i="6"/>
  <c r="I1056" i="6"/>
  <c r="H380" i="6"/>
  <c r="I356" i="6"/>
  <c r="I895" i="6"/>
  <c r="I737" i="6"/>
  <c r="H645" i="6"/>
  <c r="I609" i="6"/>
  <c r="I83" i="6"/>
  <c r="I911" i="6"/>
  <c r="I258" i="6"/>
  <c r="H141" i="6"/>
  <c r="H1115" i="6"/>
  <c r="I638" i="6"/>
  <c r="H1072" i="6"/>
  <c r="I563" i="6"/>
  <c r="I819" i="6"/>
  <c r="H575" i="6"/>
  <c r="H221" i="6"/>
  <c r="H905" i="6"/>
  <c r="I431" i="6"/>
  <c r="I565" i="6"/>
  <c r="H589" i="6"/>
  <c r="H618" i="6"/>
  <c r="I384" i="6"/>
  <c r="H252" i="6"/>
  <c r="H1094" i="6"/>
  <c r="I717" i="6"/>
  <c r="I697" i="6"/>
  <c r="H661" i="6"/>
  <c r="H215" i="6"/>
  <c r="I306" i="6"/>
  <c r="H468" i="6"/>
  <c r="H458" i="6"/>
  <c r="H604" i="6"/>
  <c r="I993" i="6"/>
  <c r="I418" i="6"/>
  <c r="I821" i="6"/>
  <c r="H870" i="6"/>
  <c r="H768" i="6"/>
  <c r="I681" i="6"/>
  <c r="I954" i="6"/>
  <c r="I47" i="6"/>
  <c r="H205" i="6"/>
  <c r="H260" i="6"/>
  <c r="I1148" i="6"/>
  <c r="I1128" i="6"/>
  <c r="H968" i="6"/>
  <c r="I1110" i="6"/>
  <c r="I909" i="6"/>
  <c r="I851" i="6"/>
  <c r="I580" i="6"/>
  <c r="H713" i="6"/>
  <c r="I640" i="6"/>
  <c r="H103" i="6"/>
  <c r="H1128" i="6"/>
  <c r="H537" i="6"/>
  <c r="I984" i="6"/>
  <c r="H101" i="6"/>
  <c r="H709" i="6"/>
  <c r="H1066" i="6"/>
  <c r="I1109" i="6"/>
  <c r="H236" i="6"/>
  <c r="H1139" i="6"/>
  <c r="H1118" i="6"/>
  <c r="I654" i="6"/>
  <c r="I450" i="6"/>
  <c r="I558" i="6"/>
  <c r="I72" i="6"/>
  <c r="H72" i="6"/>
  <c r="I275" i="6"/>
  <c r="H301" i="6"/>
  <c r="I211" i="6"/>
  <c r="I590" i="6"/>
  <c r="I293" i="6"/>
  <c r="H967" i="6"/>
  <c r="I582" i="6"/>
  <c r="I649" i="6"/>
  <c r="I247" i="6"/>
  <c r="I634" i="6"/>
  <c r="I859" i="6"/>
  <c r="H630" i="6"/>
  <c r="H1113" i="6"/>
  <c r="I865" i="6"/>
  <c r="H897" i="6"/>
  <c r="H949" i="6"/>
  <c r="H340" i="6"/>
  <c r="H476" i="6"/>
  <c r="I115" i="6"/>
  <c r="H211" i="6"/>
  <c r="I711" i="6"/>
  <c r="I915" i="6"/>
  <c r="H986" i="6"/>
  <c r="I1030" i="6"/>
  <c r="H694" i="6"/>
  <c r="I276" i="6"/>
  <c r="H480" i="6"/>
  <c r="H603" i="6"/>
  <c r="H42" i="6"/>
  <c r="H339" i="6"/>
  <c r="H16" i="6"/>
  <c r="I891" i="6"/>
  <c r="I1079" i="6"/>
  <c r="I930" i="6"/>
  <c r="H311" i="6"/>
  <c r="I962" i="6"/>
  <c r="H915" i="6"/>
  <c r="I89" i="6"/>
  <c r="I884" i="6"/>
  <c r="H405" i="6"/>
  <c r="I353" i="6"/>
  <c r="H208" i="6"/>
  <c r="I139" i="6"/>
  <c r="H806" i="6"/>
  <c r="H991" i="6"/>
  <c r="H546" i="6"/>
  <c r="H460" i="6"/>
  <c r="I61" i="6"/>
  <c r="I855" i="6"/>
  <c r="H240" i="6"/>
  <c r="I416" i="6"/>
  <c r="I1047" i="6"/>
  <c r="I484" i="6"/>
  <c r="H1098" i="6"/>
  <c r="I793" i="6"/>
  <c r="I845" i="6"/>
  <c r="I25" i="6"/>
  <c r="I773" i="6"/>
  <c r="I235" i="6"/>
  <c r="H432" i="6"/>
  <c r="I161" i="6"/>
  <c r="H1117" i="6"/>
  <c r="I111" i="6"/>
  <c r="I657" i="6"/>
  <c r="H462" i="6"/>
  <c r="H738" i="6"/>
  <c r="H1096" i="6"/>
  <c r="I473" i="6"/>
  <c r="I39" i="6"/>
  <c r="I879" i="6"/>
  <c r="H255" i="6"/>
  <c r="I1108" i="6"/>
  <c r="H289" i="6"/>
  <c r="H564" i="6"/>
  <c r="H1093" i="6"/>
  <c r="I244" i="6"/>
  <c r="H1080" i="6"/>
  <c r="H440" i="6"/>
  <c r="I392" i="6"/>
  <c r="I839" i="6"/>
  <c r="H862" i="6"/>
  <c r="H185" i="6"/>
  <c r="I940" i="6"/>
  <c r="I153" i="6"/>
  <c r="H263" i="6"/>
  <c r="H896" i="6"/>
  <c r="H182" i="6"/>
  <c r="I553" i="6"/>
  <c r="I1053" i="6"/>
  <c r="I581" i="6"/>
  <c r="H981" i="6"/>
  <c r="I608" i="6"/>
  <c r="I524" i="6"/>
  <c r="I1091" i="6"/>
  <c r="I1074" i="6"/>
  <c r="H388" i="6"/>
  <c r="I899" i="6"/>
  <c r="I719" i="6"/>
  <c r="H52" i="6"/>
  <c r="H1015" i="6"/>
  <c r="I742" i="6"/>
  <c r="I629" i="6"/>
  <c r="H387" i="6"/>
  <c r="I522" i="6"/>
  <c r="H131" i="6"/>
  <c r="I920" i="6"/>
  <c r="I222" i="6"/>
  <c r="I136" i="6"/>
  <c r="H1144" i="6"/>
  <c r="H308" i="6"/>
  <c r="I783" i="6"/>
  <c r="H490" i="6"/>
  <c r="H585" i="6"/>
  <c r="H68" i="6"/>
  <c r="I602" i="6"/>
  <c r="H411" i="6"/>
  <c r="H481" i="6"/>
  <c r="I789" i="6"/>
  <c r="H1119" i="6"/>
  <c r="I838" i="6"/>
  <c r="H515" i="6"/>
  <c r="H1062" i="6"/>
  <c r="I772" i="6"/>
  <c r="I645" i="6"/>
  <c r="H113" i="6"/>
  <c r="I23" i="6"/>
  <c r="I1012" i="6"/>
  <c r="I1003" i="6"/>
  <c r="I137" i="6"/>
  <c r="I763" i="6"/>
  <c r="I319" i="6"/>
  <c r="I196" i="6"/>
  <c r="I570" i="6"/>
  <c r="I1126" i="6"/>
  <c r="H328" i="6"/>
  <c r="H830" i="6"/>
  <c r="H65" i="6"/>
  <c r="I106" i="6"/>
  <c r="I188" i="6"/>
  <c r="H327" i="6"/>
  <c r="H246" i="6"/>
  <c r="I727" i="6"/>
  <c r="I190" i="6"/>
  <c r="I1127" i="6"/>
  <c r="I982" i="6"/>
  <c r="I120" i="6"/>
  <c r="I843" i="6"/>
  <c r="I526" i="6"/>
  <c r="H880" i="6"/>
  <c r="H1011" i="6"/>
  <c r="I230" i="6"/>
  <c r="I1026" i="6"/>
  <c r="H210" i="6"/>
  <c r="I380" i="6"/>
  <c r="I301" i="6"/>
  <c r="I511" i="6"/>
  <c r="I1014" i="6"/>
  <c r="I813" i="6"/>
  <c r="H54" i="6"/>
  <c r="I787" i="6"/>
  <c r="I264" i="6"/>
  <c r="I912" i="6"/>
  <c r="H491" i="6"/>
  <c r="H1106" i="6"/>
  <c r="I225" i="6"/>
  <c r="H530" i="6"/>
  <c r="H286" i="6"/>
  <c r="H115" i="6"/>
  <c r="I893" i="6"/>
  <c r="I401" i="6"/>
  <c r="I674" i="6"/>
  <c r="H189" i="6"/>
  <c r="H449" i="6"/>
  <c r="H686" i="6"/>
  <c r="I198" i="6"/>
  <c r="H731" i="6"/>
  <c r="H900" i="6"/>
  <c r="H452" i="6"/>
  <c r="H264" i="6"/>
  <c r="I715" i="6"/>
  <c r="I823" i="6"/>
  <c r="H121" i="6"/>
  <c r="H125" i="6"/>
  <c r="H345" i="6"/>
  <c r="H980" i="6"/>
  <c r="I868" i="6"/>
  <c r="I618" i="6"/>
  <c r="H385" i="6"/>
  <c r="H79" i="6"/>
  <c r="I88" i="6"/>
  <c r="H120" i="6"/>
  <c r="I295" i="6"/>
  <c r="I863" i="6"/>
  <c r="H606" i="6"/>
  <c r="I178" i="6"/>
  <c r="I424" i="6"/>
  <c r="H489" i="6"/>
  <c r="I516" i="6"/>
  <c r="I26" i="6"/>
  <c r="H1065" i="6"/>
  <c r="I110" i="6"/>
  <c r="H586" i="6"/>
  <c r="H341" i="6"/>
  <c r="I119" i="6"/>
  <c r="H292" i="6"/>
  <c r="I152" i="6"/>
  <c r="I871" i="6"/>
  <c r="H997" i="6"/>
  <c r="I68" i="6"/>
  <c r="H654" i="6"/>
  <c r="I219" i="6"/>
  <c r="H423" i="6"/>
  <c r="H560" i="6"/>
  <c r="I446" i="6"/>
  <c r="I462" i="6"/>
  <c r="H837" i="6"/>
  <c r="I1137" i="6"/>
  <c r="I421" i="6"/>
  <c r="I129" i="6"/>
  <c r="I164" i="6"/>
  <c r="I910" i="6"/>
  <c r="I600" i="6"/>
  <c r="I1088" i="6"/>
  <c r="H307" i="6"/>
  <c r="H879" i="6"/>
  <c r="I1040" i="6"/>
  <c r="I1037" i="6"/>
  <c r="I66" i="6"/>
  <c r="H615" i="6"/>
  <c r="H810" i="6"/>
  <c r="I983" i="6"/>
  <c r="H171" i="6"/>
  <c r="H466" i="6"/>
  <c r="H118" i="6"/>
  <c r="I466" i="6"/>
  <c r="H222" i="6"/>
  <c r="I576" i="6"/>
  <c r="I1006" i="6"/>
  <c r="H1105" i="6"/>
  <c r="H833" i="6"/>
  <c r="I303" i="6"/>
  <c r="I551" i="6"/>
  <c r="H1127" i="6"/>
  <c r="H820" i="6"/>
  <c r="H218" i="6"/>
  <c r="H888" i="6"/>
  <c r="I957" i="6"/>
  <c r="I1124" i="6"/>
  <c r="H965" i="6"/>
  <c r="I918" i="6"/>
  <c r="H447" i="6"/>
  <c r="I10" i="6"/>
  <c r="I318" i="6"/>
  <c r="H148" i="6"/>
  <c r="I701" i="6"/>
  <c r="H325" i="6"/>
  <c r="H84" i="6"/>
  <c r="H94" i="6"/>
  <c r="I707" i="6"/>
  <c r="I869" i="6"/>
  <c r="I1086" i="6"/>
  <c r="I367" i="6"/>
  <c r="I1084" i="6"/>
  <c r="H804" i="6"/>
  <c r="I617" i="6"/>
  <c r="H785" i="6"/>
  <c r="I463" i="6"/>
  <c r="H119" i="6"/>
  <c r="I689" i="6"/>
  <c r="I515" i="6"/>
  <c r="I607" i="6"/>
  <c r="H394" i="6"/>
  <c r="I642" i="6"/>
  <c r="I78" i="6"/>
  <c r="I1104" i="6"/>
  <c r="I1100" i="6"/>
  <c r="H304" i="6"/>
  <c r="I158" i="6"/>
  <c r="I148" i="6"/>
  <c r="I815" i="6"/>
  <c r="I91" i="6"/>
  <c r="I1119" i="6"/>
  <c r="I883" i="6"/>
  <c r="I432" i="6"/>
  <c r="H1063" i="6"/>
  <c r="I360" i="6"/>
  <c r="H769" i="6"/>
  <c r="H386" i="6"/>
  <c r="H1032" i="6"/>
  <c r="I494" i="6"/>
  <c r="H836" i="6"/>
  <c r="H935" i="6"/>
  <c r="H1001" i="6"/>
  <c r="I74" i="6"/>
  <c r="H929" i="6"/>
  <c r="H953" i="6"/>
  <c r="I333" i="6"/>
  <c r="H878" i="6"/>
  <c r="I212" i="6"/>
  <c r="H642" i="6"/>
  <c r="I105" i="6"/>
  <c r="I633" i="6"/>
  <c r="H796" i="6"/>
  <c r="H1036" i="6"/>
  <c r="H1116" i="6"/>
  <c r="H788" i="6"/>
  <c r="H580" i="6"/>
  <c r="H1131" i="6"/>
  <c r="I142" i="6"/>
  <c r="I1023" i="6"/>
  <c r="I1083" i="6"/>
  <c r="H465" i="6"/>
  <c r="H41" i="6"/>
  <c r="I849" i="6"/>
  <c r="I304" i="6"/>
  <c r="I528" i="6"/>
  <c r="H98" i="6"/>
  <c r="I468" i="6"/>
  <c r="I1089" i="6"/>
  <c r="H771" i="6"/>
  <c r="I886" i="6"/>
  <c r="H762" i="6"/>
  <c r="H681" i="6"/>
  <c r="I90" i="6"/>
  <c r="I345" i="6"/>
  <c r="H664" i="6"/>
  <c r="H644" i="6"/>
  <c r="I425" i="6"/>
  <c r="H498" i="6"/>
  <c r="I546" i="6"/>
  <c r="H845" i="6"/>
  <c r="H647" i="6"/>
  <c r="I308" i="6"/>
  <c r="I1111" i="6"/>
  <c r="H624" i="6"/>
  <c r="H127" i="6"/>
  <c r="H245" i="6"/>
  <c r="I584" i="6"/>
  <c r="I979" i="6"/>
  <c r="H992" i="6"/>
  <c r="I1018" i="6"/>
  <c r="H921" i="6"/>
  <c r="I55" i="6"/>
  <c r="I327" i="6"/>
  <c r="I1021" i="6"/>
  <c r="I310" i="6"/>
  <c r="H34" i="6"/>
  <c r="H699" i="6"/>
  <c r="I880" i="6"/>
  <c r="H851" i="6"/>
  <c r="I698" i="6"/>
  <c r="I71" i="6"/>
  <c r="H1058" i="6"/>
  <c r="I750" i="6"/>
  <c r="H1026" i="6"/>
  <c r="H669" i="6"/>
  <c r="H544" i="6"/>
  <c r="H754" i="6"/>
  <c r="I1043" i="6"/>
  <c r="I41" i="6"/>
  <c r="H457" i="6"/>
  <c r="I187" i="6"/>
  <c r="I858" i="6"/>
  <c r="I255" i="6"/>
  <c r="H413" i="6"/>
  <c r="I621" i="6"/>
  <c r="I693" i="6"/>
  <c r="I667" i="6"/>
  <c r="H705" i="6"/>
  <c r="I430" i="6"/>
  <c r="H599" i="6"/>
  <c r="H553" i="6"/>
  <c r="I710" i="6"/>
  <c r="I291" i="6"/>
  <c r="H583" i="6"/>
  <c r="H662" i="6"/>
  <c r="H650" i="6"/>
  <c r="H137" i="6"/>
  <c r="H39" i="6"/>
  <c r="H934" i="6"/>
  <c r="I901" i="6"/>
  <c r="I99" i="6"/>
  <c r="H438" i="6"/>
  <c r="I831" i="6"/>
  <c r="H59" i="6"/>
  <c r="I648" i="6"/>
  <c r="I810" i="6"/>
  <c r="H671" i="6"/>
  <c r="I1117" i="6"/>
  <c r="I281" i="6"/>
  <c r="I705" i="6"/>
  <c r="I383" i="6"/>
  <c r="I52" i="6"/>
  <c r="H374" i="6"/>
  <c r="H77" i="6"/>
  <c r="H300" i="6"/>
  <c r="I724" i="6"/>
  <c r="H513" i="6"/>
  <c r="H751" i="6"/>
  <c r="H649" i="6"/>
  <c r="I771" i="6"/>
  <c r="H450" i="6"/>
  <c r="I162" i="6"/>
  <c r="I728" i="6"/>
  <c r="I236" i="6"/>
  <c r="I1036" i="6"/>
  <c r="I756" i="6"/>
  <c r="I79" i="6"/>
  <c r="H507" i="6"/>
  <c r="I738" i="6"/>
  <c r="I878" i="6"/>
  <c r="H752" i="6"/>
  <c r="I577" i="6"/>
  <c r="I513" i="6"/>
  <c r="I850" i="6"/>
  <c r="I469" i="6"/>
  <c r="H1040" i="6"/>
  <c r="H337" i="6"/>
  <c r="I434" i="6"/>
  <c r="I252" i="6"/>
  <c r="H1111" i="6"/>
  <c r="H739" i="6"/>
  <c r="H740" i="6"/>
  <c r="I786" i="6"/>
  <c r="I587" i="6"/>
  <c r="I294" i="6"/>
  <c r="H46" i="6"/>
  <c r="H648" i="6"/>
  <c r="H453" i="6"/>
  <c r="I269" i="6"/>
  <c r="H919" i="6"/>
  <c r="H892" i="6"/>
  <c r="H151" i="6"/>
  <c r="I145" i="6"/>
  <c r="H587" i="6"/>
  <c r="H403" i="6"/>
  <c r="I228" i="6"/>
  <c r="H631" i="6"/>
  <c r="I48" i="6"/>
  <c r="I278" i="6"/>
  <c r="I937" i="6"/>
  <c r="I1142" i="6"/>
  <c r="I409" i="6"/>
  <c r="H565" i="6"/>
  <c r="H619" i="6"/>
  <c r="I95" i="6"/>
  <c r="I547" i="6"/>
  <c r="H96" i="6"/>
  <c r="I827" i="6"/>
  <c r="I492" i="6"/>
  <c r="I744" i="6"/>
  <c r="I11" i="6"/>
  <c r="H320" i="6"/>
  <c r="I1115" i="6"/>
  <c r="I680" i="6"/>
  <c r="H598" i="6"/>
  <c r="I567" i="6"/>
  <c r="H280" i="6"/>
  <c r="H324" i="6"/>
  <c r="I410" i="6"/>
  <c r="H657" i="6"/>
  <c r="H11" i="6"/>
  <c r="I604" i="6"/>
  <c r="I202" i="6"/>
  <c r="H1019" i="6"/>
  <c r="H106" i="6"/>
  <c r="I426" i="6"/>
  <c r="I332" i="6"/>
  <c r="I1070" i="6"/>
  <c r="H1095" i="6"/>
  <c r="H1086" i="6"/>
  <c r="H696" i="6"/>
  <c r="I1042" i="6"/>
  <c r="H332" i="6"/>
  <c r="H571" i="6"/>
  <c r="H729" i="6"/>
  <c r="I330" i="6"/>
  <c r="H795" i="6"/>
  <c r="I460" i="6"/>
  <c r="I519" i="6"/>
  <c r="I922" i="6"/>
  <c r="H817" i="6"/>
  <c r="I669" i="6"/>
  <c r="I991" i="6"/>
  <c r="H529" i="6"/>
  <c r="H87" i="6"/>
  <c r="H1064" i="6"/>
  <c r="H342" i="6"/>
  <c r="H925" i="6"/>
  <c r="I200" i="6"/>
  <c r="H1055" i="6"/>
  <c r="I440" i="6"/>
  <c r="H839" i="6"/>
  <c r="H108" i="6"/>
  <c r="I1121" i="6"/>
  <c r="I341" i="6"/>
  <c r="I539" i="6"/>
  <c r="H224" i="6"/>
  <c r="I1019" i="6"/>
  <c r="H430" i="6"/>
  <c r="I1069" i="6"/>
  <c r="I1138" i="6"/>
  <c r="H1035" i="6"/>
  <c r="I792" i="6"/>
  <c r="H375" i="6"/>
  <c r="H998" i="6"/>
  <c r="H799" i="6"/>
  <c r="I437" i="6"/>
  <c r="I299" i="6"/>
  <c r="H1126" i="6"/>
  <c r="H401" i="6"/>
  <c r="I504" i="6"/>
  <c r="I413" i="6"/>
  <c r="H51" i="6"/>
  <c r="I183" i="6"/>
  <c r="I780" i="6"/>
  <c r="I109" i="6"/>
  <c r="H724" i="6"/>
  <c r="H160" i="6"/>
  <c r="I754" i="6"/>
  <c r="I660" i="6"/>
  <c r="I271" i="6"/>
  <c r="I1016" i="6"/>
  <c r="H353" i="6"/>
  <c r="H24" i="6"/>
  <c r="I936" i="6"/>
  <c r="I748" i="6"/>
  <c r="I373" i="6"/>
  <c r="I905" i="6"/>
  <c r="I1057" i="6"/>
  <c r="H1043" i="6"/>
  <c r="H742" i="6"/>
  <c r="H389" i="6"/>
  <c r="H298" i="6"/>
  <c r="H69" i="6"/>
  <c r="I832" i="6"/>
  <c r="H443" i="6"/>
  <c r="H976" i="6"/>
  <c r="H535" i="6"/>
  <c r="I461" i="6"/>
  <c r="I338" i="6"/>
  <c r="I53" i="6"/>
  <c r="I721" i="6"/>
  <c r="H1048" i="6"/>
  <c r="H358" i="6"/>
  <c r="H17" i="6"/>
  <c r="H1068" i="6"/>
  <c r="I1035" i="6"/>
  <c r="I624" i="6"/>
  <c r="I157" i="6"/>
  <c r="I622" i="6"/>
  <c r="H21" i="6"/>
  <c r="H704" i="6"/>
  <c r="I370" i="6"/>
  <c r="I703" i="6"/>
  <c r="H716" i="6"/>
  <c r="I555" i="6"/>
  <c r="H871" i="6"/>
  <c r="H1057" i="6"/>
  <c r="I990" i="6"/>
  <c r="H955" i="6"/>
  <c r="I752" i="6"/>
  <c r="H848" i="6"/>
  <c r="I94" i="6"/>
  <c r="I248" i="6"/>
  <c r="H226" i="6"/>
  <c r="H192" i="6"/>
  <c r="I588" i="6"/>
  <c r="H99" i="6"/>
  <c r="H161" i="6"/>
  <c r="I591" i="6"/>
  <c r="I21" i="6"/>
  <c r="H524" i="6"/>
  <c r="I1093" i="6"/>
  <c r="I635" i="6"/>
  <c r="I397" i="6"/>
  <c r="H62" i="6"/>
  <c r="I260" i="6"/>
  <c r="I480" i="6"/>
  <c r="I765" i="6"/>
  <c r="I1076" i="6"/>
  <c r="I388" i="6"/>
  <c r="H637" i="6"/>
  <c r="H688" i="6"/>
  <c r="I595" i="6"/>
  <c r="H165" i="6"/>
  <c r="I213" i="6"/>
  <c r="I684" i="6"/>
  <c r="H274" i="6"/>
  <c r="H495" i="6"/>
  <c r="H1069" i="6"/>
  <c r="H595" i="6"/>
  <c r="I49" i="6"/>
  <c r="I767" i="6"/>
  <c r="H860" i="6"/>
  <c r="H866" i="6"/>
  <c r="H924" i="6"/>
  <c r="I510" i="6"/>
  <c r="H499" i="6"/>
  <c r="H331" i="6"/>
  <c r="I300" i="6"/>
  <c r="H557" i="6"/>
  <c r="H801" i="6"/>
  <c r="I298" i="6"/>
  <c r="H132" i="6"/>
  <c r="I1031" i="6"/>
  <c r="I784" i="6"/>
  <c r="H400" i="6"/>
  <c r="I1106" i="6"/>
  <c r="H541" i="6"/>
  <c r="I992" i="6"/>
  <c r="H155" i="6"/>
  <c r="H1143" i="6"/>
  <c r="H285" i="6"/>
  <c r="H932" i="6"/>
  <c r="I85" i="6"/>
  <c r="I67" i="6"/>
  <c r="H928" i="6"/>
  <c r="H107" i="6"/>
  <c r="I666" i="6"/>
  <c r="I411" i="6"/>
  <c r="I349" i="6"/>
  <c r="H634" i="6"/>
  <c r="I753" i="6"/>
  <c r="I458" i="6"/>
  <c r="I216" i="6"/>
  <c r="I549" i="6"/>
  <c r="I658" i="6"/>
  <c r="H179" i="6"/>
  <c r="H813" i="6"/>
  <c r="I242" i="6"/>
  <c r="I102" i="6"/>
  <c r="H1129" i="6"/>
  <c r="I1041" i="6"/>
  <c r="I554" i="6"/>
  <c r="I733" i="6"/>
  <c r="I995" i="6"/>
  <c r="I848" i="6"/>
  <c r="H392" i="6"/>
  <c r="I651" i="6"/>
  <c r="I122" i="6"/>
  <c r="I956" i="6"/>
  <c r="H80" i="6"/>
  <c r="H994" i="6"/>
  <c r="H948" i="6"/>
  <c r="H469" i="6"/>
  <c r="I1144" i="6"/>
  <c r="H1061" i="6"/>
  <c r="H193" i="6"/>
  <c r="H111" i="6"/>
  <c r="H903" i="6"/>
  <c r="H858" i="6"/>
  <c r="H25" i="6"/>
  <c r="H1022" i="6"/>
  <c r="I355" i="6"/>
  <c r="H143" i="6"/>
  <c r="H360" i="6"/>
  <c r="H485" i="6"/>
  <c r="I926" i="6"/>
  <c r="H692" i="6"/>
  <c r="H225" i="6"/>
  <c r="H261" i="6"/>
  <c r="I1013" i="6"/>
  <c r="H593" i="6"/>
  <c r="H427" i="6"/>
  <c r="H938" i="6"/>
  <c r="I1025" i="6"/>
  <c r="I346" i="6"/>
  <c r="I390" i="6"/>
  <c r="H982" i="6"/>
  <c r="H802" i="6"/>
  <c r="I650" i="6"/>
  <c r="H287" i="6"/>
  <c r="I946" i="6"/>
  <c r="H990" i="6"/>
  <c r="I545" i="6"/>
  <c r="I1131" i="6"/>
  <c r="I96" i="6"/>
  <c r="H787" i="6"/>
  <c r="H1003" i="6"/>
  <c r="H1081" i="6"/>
  <c r="I375" i="6"/>
  <c r="I77" i="6"/>
  <c r="I138" i="6"/>
  <c r="H936" i="6"/>
  <c r="I451" i="6"/>
  <c r="I997" i="6"/>
  <c r="H632" i="6"/>
  <c r="H55" i="6"/>
  <c r="H562" i="6"/>
  <c r="H550" i="6"/>
  <c r="H235" i="6"/>
  <c r="H229" i="6"/>
  <c r="H798" i="6"/>
  <c r="H574" i="6"/>
  <c r="H8" i="6"/>
  <c r="H510" i="6"/>
  <c r="H273" i="6"/>
  <c r="H923" i="6"/>
  <c r="H846" i="6"/>
  <c r="H514" i="6"/>
  <c r="H620" i="6"/>
  <c r="I927" i="6"/>
  <c r="H197" i="6"/>
  <c r="I256" i="6"/>
  <c r="I287" i="6"/>
  <c r="H689" i="6"/>
  <c r="I36" i="6"/>
  <c r="H1044" i="6"/>
  <c r="I56" i="6"/>
  <c r="H1045" i="6"/>
  <c r="I233" i="6"/>
  <c r="H496" i="6"/>
  <c r="H257" i="6"/>
  <c r="I31" i="6"/>
  <c r="H82" i="6"/>
  <c r="I62" i="6"/>
  <c r="I309" i="6"/>
  <c r="H1013" i="6"/>
  <c r="I683" i="6"/>
  <c r="I735" i="6"/>
  <c r="H849" i="6"/>
  <c r="I1081" i="6"/>
  <c r="I445" i="6"/>
  <c r="I155" i="6"/>
  <c r="H800" i="6"/>
  <c r="I641" i="6"/>
  <c r="H1000" i="6"/>
  <c r="I100" i="6"/>
  <c r="H534" i="6"/>
  <c r="H711" i="6"/>
  <c r="H214" i="6"/>
  <c r="I377" i="6"/>
  <c r="H35" i="6"/>
  <c r="H770" i="6"/>
  <c r="H1082" i="6"/>
  <c r="H373" i="6"/>
  <c r="I50" i="6"/>
  <c r="H177" i="6"/>
  <c r="H276" i="6"/>
  <c r="I632" i="6"/>
  <c r="I210" i="6"/>
  <c r="H167" i="6"/>
  <c r="H378" i="6"/>
  <c r="H233" i="6"/>
  <c r="H1054" i="6"/>
  <c r="I320" i="6"/>
  <c r="I929" i="6"/>
  <c r="H22" i="6"/>
  <c r="H1100" i="6"/>
  <c r="H412" i="6"/>
  <c r="I323" i="6"/>
  <c r="I1132" i="6"/>
  <c r="I745" i="6"/>
  <c r="I802" i="6"/>
  <c r="I706" i="6"/>
  <c r="I168" i="6"/>
  <c r="H628" i="6"/>
  <c r="H313" i="6"/>
  <c r="H172" i="6"/>
  <c r="H1085" i="6"/>
  <c r="H83" i="6"/>
  <c r="H1059" i="6"/>
  <c r="I873" i="6"/>
  <c r="I975" i="6"/>
  <c r="I404" i="6"/>
  <c r="H741" i="6"/>
  <c r="H459" i="6"/>
  <c r="H652" i="6"/>
  <c r="I12" i="6"/>
  <c r="I133" i="6"/>
  <c r="I499" i="6"/>
  <c r="H44" i="6"/>
  <c r="H683" i="6"/>
  <c r="I760" i="6"/>
  <c r="I900" i="6"/>
  <c r="I875" i="6"/>
  <c r="H32" i="6"/>
  <c r="H228" i="6"/>
  <c r="H112" i="6"/>
  <c r="H676" i="6"/>
  <c r="H281" i="6"/>
  <c r="H809" i="6"/>
  <c r="H250" i="6"/>
  <c r="I8" i="6"/>
  <c r="H410" i="6"/>
  <c r="I438" i="6"/>
  <c r="I662" i="6"/>
  <c r="H483" i="6"/>
  <c r="H364" i="6"/>
  <c r="H365" i="6"/>
  <c r="I830" i="6"/>
  <c r="H538" i="6"/>
  <c r="H760" i="6"/>
  <c r="H336" i="6"/>
  <c r="I636" i="6"/>
  <c r="I889" i="6"/>
  <c r="I376" i="6"/>
  <c r="H989" i="6"/>
  <c r="I402" i="6"/>
  <c r="I967" i="6"/>
  <c r="H105" i="6"/>
  <c r="H1074" i="6"/>
  <c r="I169" i="6"/>
  <c r="H29" i="6"/>
  <c r="I1140" i="6"/>
  <c r="H467" i="6"/>
  <c r="H81" i="6"/>
  <c r="I568" i="6"/>
  <c r="H551" i="6"/>
  <c r="I387" i="6"/>
  <c r="I331" i="6"/>
  <c r="I193" i="6"/>
  <c r="I535" i="6"/>
  <c r="H792" i="6"/>
  <c r="I872" i="6"/>
  <c r="H653" i="6"/>
  <c r="I986" i="6"/>
  <c r="I1054" i="6"/>
  <c r="I856" i="6"/>
  <c r="H1087" i="6"/>
  <c r="I1101" i="6"/>
  <c r="H1142" i="6"/>
  <c r="I690" i="6"/>
  <c r="I803" i="6"/>
  <c r="H678" i="6"/>
  <c r="I953" i="6"/>
  <c r="H773" i="6"/>
  <c r="I352" i="6"/>
  <c r="H420" i="6"/>
  <c r="H670" i="6"/>
  <c r="H988" i="6"/>
  <c r="I841" i="6"/>
  <c r="I977" i="6"/>
  <c r="H90" i="6"/>
  <c r="I199" i="6"/>
  <c r="I826" i="6"/>
  <c r="H1078" i="6"/>
  <c r="I498" i="6"/>
  <c r="H1145" i="6"/>
  <c r="H569" i="6"/>
  <c r="H548" i="6"/>
  <c r="I365" i="6"/>
  <c r="I924" i="6"/>
  <c r="I147" i="6"/>
  <c r="I58" i="6"/>
  <c r="H241" i="6"/>
  <c r="H109" i="6"/>
  <c r="H303" i="6"/>
  <c r="I340" i="6"/>
  <c r="H442" i="6"/>
  <c r="I938" i="6"/>
  <c r="I544" i="6"/>
  <c r="H702" i="6"/>
  <c r="H201" i="6"/>
  <c r="I19" i="6"/>
  <c r="H659" i="6"/>
  <c r="H122" i="6"/>
  <c r="I695" i="6"/>
  <c r="H511" i="6"/>
  <c r="H91" i="6"/>
  <c r="I971" i="6"/>
  <c r="H70" i="6"/>
  <c r="H638" i="6"/>
  <c r="H667" i="6"/>
  <c r="H895" i="6"/>
  <c r="H12" i="6"/>
  <c r="H26" i="6"/>
  <c r="I311" i="6"/>
  <c r="I694" i="6"/>
  <c r="H277" i="6"/>
  <c r="I305" i="6"/>
  <c r="H50" i="6"/>
  <c r="H1099" i="6"/>
  <c r="H1008" i="6"/>
  <c r="H979" i="6"/>
  <c r="I716" i="6"/>
  <c r="H283" i="6"/>
  <c r="H626" i="6"/>
  <c r="H110" i="6"/>
  <c r="H506" i="6"/>
  <c r="I661" i="6"/>
  <c r="H756" i="6"/>
  <c r="H134" i="6"/>
  <c r="I173" i="6"/>
  <c r="H1037" i="6"/>
  <c r="I699" i="6"/>
  <c r="I540" i="6"/>
  <c r="I818" i="6"/>
  <c r="I296" i="6"/>
  <c r="H894" i="6"/>
  <c r="H1077" i="6"/>
  <c r="H312" i="6"/>
  <c r="H487" i="6"/>
  <c r="I988" i="6"/>
  <c r="H602" i="6"/>
  <c r="I408" i="6"/>
  <c r="H528" i="6"/>
  <c r="I240" i="6"/>
  <c r="H610" i="6"/>
  <c r="H1021" i="6"/>
  <c r="H904" i="6"/>
  <c r="H672" i="6"/>
  <c r="H1009" i="6"/>
  <c r="H66" i="6"/>
  <c r="H622" i="6"/>
  <c r="I762" i="6"/>
  <c r="H9" i="6"/>
  <c r="I573" i="6"/>
  <c r="I1103" i="6"/>
  <c r="H444" i="6"/>
  <c r="I362" i="6"/>
  <c r="I1094" i="6"/>
  <c r="I885" i="6"/>
  <c r="H234" i="6"/>
  <c r="I35" i="6"/>
  <c r="H354" i="6"/>
  <c r="H582" i="6"/>
  <c r="I351" i="6"/>
  <c r="H940" i="6"/>
  <c r="H1146" i="6"/>
  <c r="H45" i="6"/>
  <c r="H382" i="6"/>
  <c r="I613" i="6"/>
  <c r="I65" i="6"/>
  <c r="H947" i="6"/>
  <c r="H577" i="6"/>
  <c r="I619" i="6"/>
  <c r="I166" i="6"/>
  <c r="H104" i="6"/>
  <c r="H299" i="6"/>
  <c r="H356" i="6"/>
  <c r="H612" i="6"/>
  <c r="H1138" i="6"/>
  <c r="I559" i="6"/>
  <c r="I93" i="6"/>
  <c r="G1152" i="4"/>
  <c r="G1151" i="4"/>
  <c r="G1153" i="4" s="1"/>
  <c r="G1151" i="5"/>
  <c r="G1152" i="5"/>
  <c r="O1172" i="1" l="1"/>
  <c r="O1096" i="1"/>
  <c r="O1092" i="1"/>
  <c r="O1113" i="1"/>
  <c r="O1108" i="1"/>
  <c r="O1109" i="1"/>
  <c r="O1110" i="1"/>
  <c r="O1111" i="1"/>
  <c r="O1112" i="1"/>
  <c r="O1114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07" i="1"/>
  <c r="O1082" i="1"/>
  <c r="O1084" i="1"/>
  <c r="O1085" i="1"/>
  <c r="O1086" i="1"/>
  <c r="O1087" i="1"/>
  <c r="O1088" i="1"/>
  <c r="O1089" i="1"/>
  <c r="O1090" i="1"/>
  <c r="O1091" i="1"/>
  <c r="O1093" i="1"/>
  <c r="O1094" i="1"/>
  <c r="O1095" i="1"/>
  <c r="O1099" i="1"/>
  <c r="O1100" i="1"/>
  <c r="O1102" i="1"/>
  <c r="O1103" i="1"/>
  <c r="O1104" i="1"/>
  <c r="O1132" i="1"/>
  <c r="O1139" i="1"/>
  <c r="O1140" i="1"/>
  <c r="O1141" i="1"/>
  <c r="O1142" i="1"/>
  <c r="O1143" i="1"/>
  <c r="O1145" i="1"/>
  <c r="O1153" i="1"/>
  <c r="O1155" i="1"/>
  <c r="O1157" i="1"/>
  <c r="O1159" i="1"/>
  <c r="O1160" i="1"/>
  <c r="O1161" i="1"/>
  <c r="O1164" i="1"/>
  <c r="O1165" i="1"/>
  <c r="O1166" i="1"/>
  <c r="O1167" i="1"/>
  <c r="O1169" i="1"/>
  <c r="O1171" i="1"/>
  <c r="O1174" i="1"/>
  <c r="O1176" i="1"/>
  <c r="J1" i="1"/>
  <c r="O1076" i="1"/>
  <c r="O1079" i="1"/>
  <c r="O1063" i="1"/>
  <c r="O1038" i="1"/>
  <c r="O1032" i="1"/>
  <c r="O1018" i="1"/>
  <c r="O935" i="1"/>
  <c r="O1005" i="1"/>
  <c r="O962" i="1"/>
  <c r="O1056" i="1"/>
  <c r="O1050" i="1"/>
  <c r="O933" i="1"/>
  <c r="O954" i="1"/>
  <c r="O924" i="1"/>
  <c r="O970" i="1"/>
  <c r="O999" i="1"/>
  <c r="O1058" i="1"/>
  <c r="O1069" i="1"/>
  <c r="O1014" i="1"/>
  <c r="O989" i="1"/>
  <c r="O1052" i="1"/>
  <c r="O931" i="1"/>
  <c r="O905" i="1"/>
  <c r="O1021" i="1"/>
  <c r="O921" i="1"/>
  <c r="O909" i="1"/>
  <c r="O1025" i="1"/>
  <c r="J7" i="19"/>
  <c r="O1028" i="1"/>
  <c r="O983" i="1"/>
  <c r="O991" i="1"/>
  <c r="O928" i="1"/>
  <c r="O929" i="1"/>
  <c r="O16" i="1"/>
  <c r="O28" i="1"/>
  <c r="O40" i="1"/>
  <c r="O52" i="1"/>
  <c r="O64" i="1"/>
  <c r="O76" i="1"/>
  <c r="O88" i="1"/>
  <c r="O100" i="1"/>
  <c r="O112" i="1"/>
  <c r="O124" i="1"/>
  <c r="O136" i="1"/>
  <c r="O149" i="1"/>
  <c r="O161" i="1"/>
  <c r="O173" i="1"/>
  <c r="O185" i="1"/>
  <c r="O197" i="1"/>
  <c r="O209" i="1"/>
  <c r="O221" i="1"/>
  <c r="O233" i="1"/>
  <c r="O245" i="1"/>
  <c r="O257" i="1"/>
  <c r="O269" i="1"/>
  <c r="O281" i="1"/>
  <c r="O293" i="1"/>
  <c r="O305" i="1"/>
  <c r="O317" i="1"/>
  <c r="O329" i="1"/>
  <c r="O1074" i="1"/>
  <c r="O1034" i="1"/>
  <c r="O1059" i="1"/>
  <c r="O1070" i="1"/>
  <c r="O1013" i="1"/>
  <c r="O1041" i="1"/>
  <c r="O927" i="1"/>
  <c r="O1020" i="1"/>
  <c r="O1004" i="1"/>
  <c r="O881" i="1"/>
  <c r="O907" i="1"/>
  <c r="O939" i="1"/>
  <c r="O1007" i="1"/>
  <c r="O895" i="1"/>
  <c r="O911" i="1"/>
  <c r="O828" i="1"/>
  <c r="O960" i="1"/>
  <c r="O961" i="1"/>
  <c r="O17" i="1"/>
  <c r="O29" i="1"/>
  <c r="O41" i="1"/>
  <c r="O53" i="1"/>
  <c r="O65" i="1"/>
  <c r="O77" i="1"/>
  <c r="O89" i="1"/>
  <c r="O101" i="1"/>
  <c r="O113" i="1"/>
  <c r="O125" i="1"/>
  <c r="O137" i="1"/>
  <c r="O150" i="1"/>
  <c r="O162" i="1"/>
  <c r="O1075" i="1"/>
  <c r="O988" i="1"/>
  <c r="O1060" i="1"/>
  <c r="O1071" i="1"/>
  <c r="O1002" i="1"/>
  <c r="O1042" i="1"/>
  <c r="O943" i="1"/>
  <c r="O1003" i="1"/>
  <c r="O997" i="1"/>
  <c r="O926" i="1"/>
  <c r="J9" i="19"/>
  <c r="O973" i="1"/>
  <c r="O1001" i="1"/>
  <c r="O982" i="1"/>
  <c r="O941" i="1"/>
  <c r="O984" i="1"/>
  <c r="O936" i="1"/>
  <c r="O981" i="1"/>
  <c r="O906" i="1"/>
  <c r="O914" i="1"/>
  <c r="O18" i="1"/>
  <c r="O30" i="1"/>
  <c r="O42" i="1"/>
  <c r="O54" i="1"/>
  <c r="O66" i="1"/>
  <c r="O78" i="1"/>
  <c r="O90" i="1"/>
  <c r="O102" i="1"/>
  <c r="O976" i="1"/>
  <c r="O1061" i="1"/>
  <c r="O1072" i="1"/>
  <c r="O836" i="1"/>
  <c r="O1043" i="1"/>
  <c r="O942" i="1"/>
  <c r="O958" i="1"/>
  <c r="O971" i="1"/>
  <c r="O946" i="1"/>
  <c r="O978" i="1"/>
  <c r="O1024" i="1"/>
  <c r="O986" i="1"/>
  <c r="O1033" i="1"/>
  <c r="O957" i="1"/>
  <c r="O1016" i="1"/>
  <c r="O857" i="1"/>
  <c r="O1019" i="1"/>
  <c r="O874" i="1"/>
  <c r="O915" i="1"/>
  <c r="O19" i="1"/>
  <c r="O31" i="1"/>
  <c r="O43" i="1"/>
  <c r="O55" i="1"/>
  <c r="O67" i="1"/>
  <c r="O79" i="1"/>
  <c r="O91" i="1"/>
  <c r="O103" i="1"/>
  <c r="O115" i="1"/>
  <c r="O127" i="1"/>
  <c r="O140" i="1"/>
  <c r="O152" i="1"/>
  <c r="O164" i="1"/>
  <c r="O176" i="1"/>
  <c r="O188" i="1"/>
  <c r="O200" i="1"/>
  <c r="O212" i="1"/>
  <c r="O224" i="1"/>
  <c r="O236" i="1"/>
  <c r="O248" i="1"/>
  <c r="O260" i="1"/>
  <c r="O272" i="1"/>
  <c r="O284" i="1"/>
  <c r="O296" i="1"/>
  <c r="O308" i="1"/>
  <c r="O320" i="1"/>
  <c r="O332" i="1"/>
  <c r="O344" i="1"/>
  <c r="O356" i="1"/>
  <c r="O368" i="1"/>
  <c r="O380" i="1"/>
  <c r="O392" i="1"/>
  <c r="O404" i="1"/>
  <c r="O416" i="1"/>
  <c r="O428" i="1"/>
  <c r="O440" i="1"/>
  <c r="O1077" i="1"/>
  <c r="O967" i="1"/>
  <c r="O1062" i="1"/>
  <c r="O1073" i="1"/>
  <c r="O1044" i="1"/>
  <c r="O945" i="1"/>
  <c r="O996" i="1"/>
  <c r="O904" i="1"/>
  <c r="O887" i="1"/>
  <c r="O920" i="1"/>
  <c r="O1006" i="1"/>
  <c r="O980" i="1"/>
  <c r="O1026" i="1"/>
  <c r="O919" i="1"/>
  <c r="O994" i="1"/>
  <c r="O1017" i="1"/>
  <c r="O968" i="1"/>
  <c r="O8" i="1"/>
  <c r="O20" i="1"/>
  <c r="O32" i="1"/>
  <c r="O44" i="1"/>
  <c r="O56" i="1"/>
  <c r="O68" i="1"/>
  <c r="O80" i="1"/>
  <c r="O92" i="1"/>
  <c r="O104" i="1"/>
  <c r="O116" i="1"/>
  <c r="O950" i="1"/>
  <c r="O1053" i="1"/>
  <c r="O1045" i="1"/>
  <c r="O951" i="1"/>
  <c r="O1022" i="1"/>
  <c r="O977" i="1"/>
  <c r="O908" i="1"/>
  <c r="O1000" i="1"/>
  <c r="O1008" i="1"/>
  <c r="O1027" i="1"/>
  <c r="O913" i="1"/>
  <c r="O1015" i="1"/>
  <c r="O995" i="1"/>
  <c r="O9" i="1"/>
  <c r="O21" i="1"/>
  <c r="O33" i="1"/>
  <c r="O45" i="1"/>
  <c r="O57" i="1"/>
  <c r="O69" i="1"/>
  <c r="O81" i="1"/>
  <c r="O93" i="1"/>
  <c r="O105" i="1"/>
  <c r="O117" i="1"/>
  <c r="O129" i="1"/>
  <c r="O142" i="1"/>
  <c r="O154" i="1"/>
  <c r="O166" i="1"/>
  <c r="O178" i="1"/>
  <c r="O190" i="1"/>
  <c r="O202" i="1"/>
  <c r="O214" i="1"/>
  <c r="O226" i="1"/>
  <c r="O238" i="1"/>
  <c r="O250" i="1"/>
  <c r="O262" i="1"/>
  <c r="O274" i="1"/>
  <c r="O286" i="1"/>
  <c r="O298" i="1"/>
  <c r="O310" i="1"/>
  <c r="O1064" i="1"/>
  <c r="O1054" i="1"/>
  <c r="O1036" i="1"/>
  <c r="O1046" i="1"/>
  <c r="O949" i="1"/>
  <c r="O1080" i="1"/>
  <c r="O1065" i="1"/>
  <c r="O1037" i="1"/>
  <c r="O1047" i="1"/>
  <c r="O948" i="1"/>
  <c r="O998" i="1"/>
  <c r="O972" i="1"/>
  <c r="O878" i="1"/>
  <c r="O916" i="1"/>
  <c r="O990" i="1"/>
  <c r="O952" i="1"/>
  <c r="O918" i="1"/>
  <c r="O900" i="1"/>
  <c r="O11" i="1"/>
  <c r="O23" i="1"/>
  <c r="O35" i="1"/>
  <c r="O47" i="1"/>
  <c r="O1067" i="1"/>
  <c r="O1039" i="1"/>
  <c r="O1049" i="1"/>
  <c r="O934" i="1"/>
  <c r="O955" i="1"/>
  <c r="O938" i="1"/>
  <c r="O925" i="1"/>
  <c r="O1023" i="1"/>
  <c r="O910" i="1"/>
  <c r="O1031" i="1"/>
  <c r="O896" i="1"/>
  <c r="O13" i="1"/>
  <c r="O25" i="1"/>
  <c r="O37" i="1"/>
  <c r="O49" i="1"/>
  <c r="O61" i="1"/>
  <c r="O73" i="1"/>
  <c r="O85" i="1"/>
  <c r="O97" i="1"/>
  <c r="O109" i="1"/>
  <c r="O121" i="1"/>
  <c r="O1055" i="1"/>
  <c r="G1154" i="4"/>
  <c r="O975" i="1"/>
  <c r="O1051" i="1"/>
  <c r="O944" i="1"/>
  <c r="O963" i="1"/>
  <c r="O1048" i="1"/>
  <c r="O1068" i="1"/>
  <c r="O139" i="1"/>
  <c r="J8" i="19"/>
  <c r="O947" i="1"/>
  <c r="O1012" i="1"/>
  <c r="G1153" i="5"/>
  <c r="G1154" i="5" s="1"/>
  <c r="O974" i="1"/>
  <c r="O932" i="1"/>
  <c r="O1066" i="1"/>
  <c r="H1151" i="6"/>
  <c r="O903" i="1"/>
  <c r="O1029" i="1"/>
  <c r="O923" i="1"/>
  <c r="O1040" i="1"/>
  <c r="O1057" i="1"/>
  <c r="H1152" i="6"/>
  <c r="H1153" i="6" s="1"/>
  <c r="H115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Administrador</author>
  </authors>
  <commentList>
    <comment ref="S6" authorId="0" shapeId="0" xr:uid="{77BE87EB-E403-4E8D-B560-3C790D53713C}">
      <text>
        <r>
          <rPr>
            <b/>
            <sz val="8"/>
            <color indexed="81"/>
            <rFont val="Tahoma"/>
            <family val="2"/>
          </rPr>
          <t>En caso de no aplicar sentencia registrar N.A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Administrador</author>
  </authors>
  <commentList>
    <comment ref="F6" authorId="0" shapeId="0" xr:uid="{EAE62CD8-49A2-4070-970F-EADF116DCE51}">
      <text>
        <r>
          <rPr>
            <b/>
            <sz val="8"/>
            <color indexed="81"/>
            <rFont val="Tahoma"/>
            <family val="2"/>
          </rPr>
          <t>En caso de no aplicar se debe registrar N.A</t>
        </r>
      </text>
    </comment>
    <comment ref="I6" authorId="0" shapeId="0" xr:uid="{B30A0272-303E-47D7-BFEB-2D14A8D2B468}">
      <text>
        <r>
          <rPr>
            <b/>
            <sz val="8"/>
            <color indexed="81"/>
            <rFont val="Tahoma"/>
            <family val="2"/>
          </rPr>
          <t>En caso de no aplicar sentencia registrar N.A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Administrador</author>
  </authors>
  <commentList>
    <comment ref="F6" authorId="0" shapeId="0" xr:uid="{4B6D9E90-6D0B-4B9C-8BA1-0012951C2FEA}">
      <text>
        <r>
          <rPr>
            <b/>
            <sz val="8"/>
            <color indexed="81"/>
            <rFont val="Tahoma"/>
            <family val="2"/>
          </rPr>
          <t>En caso de no aplicar se debe registrar N.A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Administrador</author>
  </authors>
  <commentList>
    <comment ref="F6" authorId="0" shapeId="0" xr:uid="{E0BF1A29-B894-424C-8E42-535D78D98668}">
      <text>
        <r>
          <rPr>
            <b/>
            <sz val="8"/>
            <color indexed="81"/>
            <rFont val="Tahoma"/>
            <family val="2"/>
          </rPr>
          <t>En caso de no aplicar se debe registrar N.A</t>
        </r>
      </text>
    </comment>
    <comment ref="I6" authorId="0" shapeId="0" xr:uid="{8C8E36AC-28DA-4E0A-898C-2E63DC2B5F8C}">
      <text>
        <r>
          <rPr>
            <b/>
            <sz val="8"/>
            <color indexed="81"/>
            <rFont val="Tahoma"/>
            <family val="2"/>
          </rPr>
          <t>En caso de no aplicar sentencia registrar N.A</t>
        </r>
      </text>
    </comment>
  </commentList>
</comments>
</file>

<file path=xl/sharedStrings.xml><?xml version="1.0" encoding="utf-8"?>
<sst xmlns="http://schemas.openxmlformats.org/spreadsheetml/2006/main" count="27283" uniqueCount="4854">
  <si>
    <t>SEGUIMIENTO A TÉRMINOS PROCESALES - PROCESOS</t>
  </si>
  <si>
    <t>Juzgado:</t>
  </si>
  <si>
    <t>JUZGADO 004 CIVIL MUNICIPAL DE ENVIDAGO</t>
  </si>
  <si>
    <t>N°</t>
  </si>
  <si>
    <t>Radicado</t>
  </si>
  <si>
    <t>Clase de proceso</t>
  </si>
  <si>
    <t xml:space="preserve">Sub clase de proceso </t>
  </si>
  <si>
    <t>Cuantía</t>
  </si>
  <si>
    <t xml:space="preserve">Concepto de Ingreso </t>
  </si>
  <si>
    <t>Fecha de
ingreso</t>
  </si>
  <si>
    <t>Demandante(s)</t>
  </si>
  <si>
    <t>M</t>
  </si>
  <si>
    <t>F</t>
  </si>
  <si>
    <t>Demandado(s)</t>
  </si>
  <si>
    <t>FECHA DEL
AUTO PRIMERA ACTUACIÓN
dd-mm-aaaa</t>
  </si>
  <si>
    <t>¿CUMPLIÓ PRIMERA ACTUACIÓN DENTRO DEL TÉRMINO? (SI/NO)</t>
  </si>
  <si>
    <t>OBSERVACIONES (EN CASO DE NO CUMPLIR LOS TÉRMINOS)</t>
  </si>
  <si>
    <t>PERSPECTIVA DE GÉNERO (SI/NO)</t>
  </si>
  <si>
    <t>Fecha de notificación al último de los ddos</t>
  </si>
  <si>
    <t>ALERTA</t>
  </si>
  <si>
    <t>Pérdida de competencia en 1a. Instancia</t>
  </si>
  <si>
    <t>Pérdida de competencia en 2a instancia</t>
  </si>
  <si>
    <t>No. DE DÍAS</t>
  </si>
  <si>
    <t>FECHA DE SENTENCIA O DECISIÓN DEFINITIVA PRIMERA INSTANCIA
(dd-mm-aaaa)</t>
  </si>
  <si>
    <t>FINALIZADO / DESCARGA EN ESTADÍSTICA</t>
  </si>
  <si>
    <t>FECHA DE SENTENCIA O DECISIÓN DEFINITIVA SEGUNDA INSTANCIA
(dd-mm-aaaa)</t>
  </si>
  <si>
    <t>No. DE DÍAS FIN DEL PROCESO PRIMERA INSTANCIA</t>
  </si>
  <si>
    <t>No. DE DÍAS FIN DEL PROCESO SEGUNDA INSTANCIA</t>
  </si>
  <si>
    <t>CAUSAL DE TERMINACIÓN DEFINITIVA (ACORDE CON LA ESTADÍSTICA)</t>
  </si>
  <si>
    <t>TRIMESTRE DE SALIDA</t>
  </si>
  <si>
    <t>ULTIMA ACTUACIÓN</t>
  </si>
  <si>
    <t>FECHA 
ÚLTIMA ACTUACIÓN</t>
  </si>
  <si>
    <t>TRAMITADOR</t>
  </si>
  <si>
    <t>ORIGEN</t>
  </si>
  <si>
    <t>UBICACIÓN</t>
  </si>
  <si>
    <t xml:space="preserve">FECHA
ARCHIVO DEFINITIVO </t>
  </si>
  <si>
    <t>INICIO TP</t>
  </si>
  <si>
    <t>FIN
TP</t>
  </si>
  <si>
    <t>FECHA TERMINACIÓN TRÁMITE POSTERIOR</t>
  </si>
  <si>
    <t xml:space="preserve">OBSERVACIONES </t>
  </si>
  <si>
    <t> </t>
  </si>
  <si>
    <t>RESTITUCION BIEN INMUEBLE</t>
  </si>
  <si>
    <t>VERBAL SUMARIO</t>
  </si>
  <si>
    <t>MINIMA</t>
  </si>
  <si>
    <t xml:space="preserve">REMITIDA POR OTRO DESPACHO </t>
  </si>
  <si>
    <t>VISTA INMOBILIARIA SAS</t>
  </si>
  <si>
    <t>SEBASTIAN COLORADO SALZAR</t>
  </si>
  <si>
    <t>NO</t>
  </si>
  <si>
    <t>N/A</t>
  </si>
  <si>
    <t>FIJA CAUCION</t>
  </si>
  <si>
    <t>CAROLINA</t>
  </si>
  <si>
    <t>01 CIVIL MCPAL</t>
  </si>
  <si>
    <t>ELECTRONICO</t>
  </si>
  <si>
    <t>Así mismo se deberá cumplir la ritualidad contemplada en el artículo 375 del CGP, sumando a la fijación de la valla que cumpla con (i) las dimensiones legales; (ii) la información que debe contener y (iii) el lugar de ubicación y el tiempo que debe permanecer alii, conforme al numeral 7° del multicitado canon 375 de la ley 1564 de 2012, y la inclusión mediática alii contemplada en el registro de procesos de pertenencia.</t>
  </si>
  <si>
    <t>PERTENENCIA</t>
  </si>
  <si>
    <t>VERBAL</t>
  </si>
  <si>
    <t>IMPORTADORA GIRATORIA SAS</t>
  </si>
  <si>
    <t>HECTOR EMILIO LOPERA QUICENO</t>
  </si>
  <si>
    <t xml:space="preserve">REQUIERE </t>
  </si>
  <si>
    <t xml:space="preserve">CAMILA </t>
  </si>
  <si>
    <r>
      <t xml:space="preserve">P. OFICIOS - </t>
    </r>
    <r>
      <rPr>
        <sz val="10"/>
        <color indexed="10"/>
        <rFont val="Calibri"/>
        <scheme val="minor"/>
      </rPr>
      <t>EMPLAZAMIENTO</t>
    </r>
    <r>
      <rPr>
        <sz val="10"/>
        <rFont val="Calibri"/>
        <scheme val="minor"/>
      </rPr>
      <t xml:space="preserve"> </t>
    </r>
  </si>
  <si>
    <t>PRESCRIPCIÓN EXTINTIVA OBLIGACION HIPOTECARIA</t>
  </si>
  <si>
    <t>DECLARATIVO VERBAL SUMARIO OTROS PROCESO</t>
  </si>
  <si>
    <t>HERNANDO DE JESUS GONZALEZ CORTES</t>
  </si>
  <si>
    <t>MARIA JUDITH GONZALES DE GUTIERREZ</t>
  </si>
  <si>
    <t>DESISTIMIENTO TACITO</t>
  </si>
  <si>
    <t>2025-1</t>
  </si>
  <si>
    <t>TERMINA PROCESO POR DESISTIMIENTO</t>
  </si>
  <si>
    <t>LACIDES</t>
  </si>
  <si>
    <t>Vence Req. 05/12/2024</t>
  </si>
  <si>
    <t>Se le informa a la parte actora que una vez se encuentre instalada la valla o el aviso, deberá aportar fotografías del inmueble en las que se observe el contenido de ellos y la certificación expedida por la empresa responsable de elaborar la valla con las dimensiones requeridas. La valla o el aviso deberán permanecer instalados hasta la audiencia de instrucción y juzgamiento.</t>
  </si>
  <si>
    <t>NULIDAD ABSOLUTA CONTRATO</t>
  </si>
  <si>
    <t>DECLARATIVO VERBAL OTROS PROCESO</t>
  </si>
  <si>
    <t>MENOR</t>
  </si>
  <si>
    <t>NATHALIA CORDOBA CASTAÑO</t>
  </si>
  <si>
    <t xml:space="preserve">JULIANA URIBE MEJIA </t>
  </si>
  <si>
    <t xml:space="preserve">INCORPORA Y PONE EN CONOCIMIENTO </t>
  </si>
  <si>
    <t>001-2023-00453</t>
  </si>
  <si>
    <t>RESPONSABILIDAD CIVIL EXTRACONTRACTUAL</t>
  </si>
  <si>
    <t>CESAR AUGUSTO CALLE OQUENDO</t>
  </si>
  <si>
    <t>SANTIAGO DUQUE ALVAREZ Y OTROS</t>
  </si>
  <si>
    <t>DECRETA DESISTIMIENTO TACITO ART. 317</t>
  </si>
  <si>
    <t>001-2023-00619</t>
  </si>
  <si>
    <t xml:space="preserve">RESTITUCION BIEN INMUEBLE </t>
  </si>
  <si>
    <t xml:space="preserve">MINIMA </t>
  </si>
  <si>
    <t>GERENCIAR Y SERVIR SAS</t>
  </si>
  <si>
    <t>HEYMAR LOPEZ VILLAMIZAR</t>
  </si>
  <si>
    <t>SENTENCIA ANTICIPADA</t>
  </si>
  <si>
    <t>2024-4</t>
  </si>
  <si>
    <t>001-2023-00960</t>
  </si>
  <si>
    <t xml:space="preserve">PAGO POR CONSIGNACIÓN </t>
  </si>
  <si>
    <t xml:space="preserve">MARIA DEL CARMEN RESTREPO VELEZ </t>
  </si>
  <si>
    <t>BLANCA LIGIA PEREZ MONA</t>
  </si>
  <si>
    <t xml:space="preserve">ORDENA REAJUSTAR CONSIGNACION </t>
  </si>
  <si>
    <t>001-2023-01227</t>
  </si>
  <si>
    <t>HERNAN ALBERTO GARCES BEDOYA</t>
  </si>
  <si>
    <t>LINA MARCELA MEJIA LONDOÑO</t>
  </si>
  <si>
    <t xml:space="preserve">DESISTIMIENTO TACITO </t>
  </si>
  <si>
    <t>2025-2</t>
  </si>
  <si>
    <t>DESISTIMIENTO TACITO PROCESO</t>
  </si>
  <si>
    <t>001-2023-01613</t>
  </si>
  <si>
    <t xml:space="preserve">EJECUTIVO </t>
  </si>
  <si>
    <t>POR SUMAS DE DINERO</t>
  </si>
  <si>
    <t>DAISY JANETH PASCUAL MONSALVE</t>
  </si>
  <si>
    <t>JUAN ESTEBAN VANEGAS ECHAVARRIA</t>
  </si>
  <si>
    <t>REQUIERE 30 DÌAS</t>
  </si>
  <si>
    <t>001-2023-01614</t>
  </si>
  <si>
    <t>EJECUTIVO</t>
  </si>
  <si>
    <t>URBANIZACIÓN RESERVA DE LA MARIA</t>
  </si>
  <si>
    <t>BANCOLOMBIA Y OTROS</t>
  </si>
  <si>
    <t>TERMINA POR PAGO TOTAL</t>
  </si>
  <si>
    <t>INCORPORA Y RESUELVE</t>
  </si>
  <si>
    <t>001-2024-00018</t>
  </si>
  <si>
    <t xml:space="preserve">MENOR </t>
  </si>
  <si>
    <t xml:space="preserve">BANCO DAVIVIENDA </t>
  </si>
  <si>
    <t>WILLIAM GALLEGO HURTADO</t>
  </si>
  <si>
    <t xml:space="preserve">REQUIERE 5 DIAS </t>
  </si>
  <si>
    <t>001-2024-00031</t>
  </si>
  <si>
    <t xml:space="preserve">POR SUMAS DE DINERO </t>
  </si>
  <si>
    <t xml:space="preserve">SEGUROS COMERCIALES BOLIVAR </t>
  </si>
  <si>
    <t>LOURDES GARCIA Y OTROS</t>
  </si>
  <si>
    <t>ORDENA SEGUIR ADELANTE CON LA EJECUCIÓN</t>
  </si>
  <si>
    <t xml:space="preserve">LACIDES </t>
  </si>
  <si>
    <t>X</t>
  </si>
  <si>
    <t>001-2024-00032</t>
  </si>
  <si>
    <t xml:space="preserve">RENTA INVERSIONES INMOBILIARIA </t>
  </si>
  <si>
    <t>DOUGLAS ENRIQUE VALBUENA RINCON</t>
  </si>
  <si>
    <t xml:space="preserve">TERMINA DESISTIMIENTO TACITO MEDIDA </t>
  </si>
  <si>
    <t>001-2024-00035</t>
  </si>
  <si>
    <t>BANCO SCOTIBANK COLPATRIA S.A</t>
  </si>
  <si>
    <t xml:space="preserve">PAULA ANDREA GALEANO MARULANDA </t>
  </si>
  <si>
    <r>
      <rPr>
        <sz val="10"/>
        <color rgb="FF000000"/>
        <rFont val="Calibri"/>
        <scheme val="minor"/>
      </rPr>
      <t>TERMINA X PAGO</t>
    </r>
    <r>
      <rPr>
        <b/>
        <sz val="10"/>
        <color rgb="FF000000"/>
        <rFont val="Calibri"/>
        <scheme val="minor"/>
      </rPr>
      <t xml:space="preserve"> CON OSAE</t>
    </r>
  </si>
  <si>
    <t>001-2024-00053</t>
  </si>
  <si>
    <t xml:space="preserve">BANCO DE OCCIDENTE S.A </t>
  </si>
  <si>
    <t>DIANA CAROLINA LOPERA FLOREZ</t>
  </si>
  <si>
    <t>ORDENA TRASLADO</t>
  </si>
  <si>
    <t>001-2024-00074</t>
  </si>
  <si>
    <t>COTRAFA COOPERATIVA FINANCIERA</t>
  </si>
  <si>
    <t>DIANA MARCELA MAZO CASTRO</t>
  </si>
  <si>
    <t>APRUEBA LIQUIDACION CREDITO</t>
  </si>
  <si>
    <t>001-2024-00078</t>
  </si>
  <si>
    <t xml:space="preserve">ALAMACENES EXITOS S.A </t>
  </si>
  <si>
    <t>GIOVANNY ALEXANDER HERNANDEZ</t>
  </si>
  <si>
    <t>P. COSTAS</t>
  </si>
  <si>
    <t>001-2024-00083</t>
  </si>
  <si>
    <t xml:space="preserve">BANCO FINANDINA S.A </t>
  </si>
  <si>
    <t xml:space="preserve">CARLOS ANDRES MORALES ECHAVARRIA </t>
  </si>
  <si>
    <t xml:space="preserve">ORDENA TRASLADO Y REQUIERE 5 DIAS </t>
  </si>
  <si>
    <t>001-2024-00097</t>
  </si>
  <si>
    <t>NUEVO SUR INMOBILIARIA S.A.S</t>
  </si>
  <si>
    <t>OSCAR LEONARDO RODRIGUEZ HERNANDEZ</t>
  </si>
  <si>
    <t>001-2024-00100</t>
  </si>
  <si>
    <t>RESPONSABILIDAD CIVIL CONTRACTUAL</t>
  </si>
  <si>
    <t>LISETH ALEJANDRA GUTIERREZ MARIN</t>
  </si>
  <si>
    <t xml:space="preserve">MARTHA ELENA LONDOÑO Y OTROS </t>
  </si>
  <si>
    <t>NOTIFICACION PERSONAL ALGUNOS DEMDOS</t>
  </si>
  <si>
    <t>LINA</t>
  </si>
  <si>
    <t>001-2024-00103</t>
  </si>
  <si>
    <t xml:space="preserve">UNIDAD RESIDENCIAL AIRE DEL BOSQUE </t>
  </si>
  <si>
    <t>MARIA DORA MURIEL ECHEVERRI</t>
  </si>
  <si>
    <t xml:space="preserve">REQUIERE ART. 317 </t>
  </si>
  <si>
    <t>LUISA</t>
  </si>
  <si>
    <t>001-2024-00105</t>
  </si>
  <si>
    <t xml:space="preserve">ALCATOP SAS </t>
  </si>
  <si>
    <t>CONSTRUCCIONES TORRE LA VEGA DEL SUR</t>
  </si>
  <si>
    <t>DECRETA TEMRINACION MEDIDA CAUTELAR Y REQUIERE ART. 317</t>
  </si>
  <si>
    <t>VENCEN LO 30 DÍAS EL 22/JULIO/2025</t>
  </si>
  <si>
    <t>001-2024-00107</t>
  </si>
  <si>
    <t>JUAN DAVID JARAMILLO CORREA</t>
  </si>
  <si>
    <t>ALVARO FERNANDO SALAZAR GUERRERO Y OTRO</t>
  </si>
  <si>
    <t>TERMINA POR PAGO</t>
  </si>
  <si>
    <t>001-2024-00126</t>
  </si>
  <si>
    <t xml:space="preserve">BANCO DE BOGOTA </t>
  </si>
  <si>
    <t>NAFER JOSE PEÑA BERTEL</t>
  </si>
  <si>
    <t xml:space="preserve">REQUIERE 10 DIAS </t>
  </si>
  <si>
    <t>x</t>
  </si>
  <si>
    <t>001-2024-00141</t>
  </si>
  <si>
    <t xml:space="preserve">DIVISORIO </t>
  </si>
  <si>
    <t>DIVISORIO</t>
  </si>
  <si>
    <t xml:space="preserve">OLGA ISABEL OROZCO PATIÑO </t>
  </si>
  <si>
    <t>LEOPOLDO DE JESUS JIMENEZ GOMEZ Y OTRO</t>
  </si>
  <si>
    <t xml:space="preserve">TEMRINADO POR DESISTIMIENTO </t>
  </si>
  <si>
    <t>001-2024-00174</t>
  </si>
  <si>
    <t xml:space="preserve">COBELEN </t>
  </si>
  <si>
    <t>JUAN FELIPE CARVAJAL NOREÑA Y OTRO</t>
  </si>
  <si>
    <t xml:space="preserve">SUSPENDE PROCESO </t>
  </si>
  <si>
    <t>001-2024-00175</t>
  </si>
  <si>
    <t xml:space="preserve">AECSA S.A </t>
  </si>
  <si>
    <t xml:space="preserve">NURY DEL SOCORRO CHAVERRA BENITEZ </t>
  </si>
  <si>
    <t>REQUIERE ART. 317</t>
  </si>
  <si>
    <t>001-2024-00213</t>
  </si>
  <si>
    <t>BANCOLOMBIA S.A</t>
  </si>
  <si>
    <t>JHON EDISON MADRIGAL LONDOÑO</t>
  </si>
  <si>
    <t xml:space="preserve">ORDENA SEGUIR ADELANTE CON LA EJECUCION </t>
  </si>
  <si>
    <t>ORDENA TRASLADO LIQUIDACION CRDITO</t>
  </si>
  <si>
    <t>001-2024-00240</t>
  </si>
  <si>
    <t>ALVARO FERNANDO TORO RENDON</t>
  </si>
  <si>
    <t>OSAE - COSTAS</t>
  </si>
  <si>
    <t>001-2024-00263</t>
  </si>
  <si>
    <t>GUILLERMO LEON BENITEZ GARCIA</t>
  </si>
  <si>
    <t>YESSICA YULIANA HERNANDEZ FRANCO</t>
  </si>
  <si>
    <t>001-2024-00277</t>
  </si>
  <si>
    <t>ROGER ALEXANDER FLOREZ GIRLDO</t>
  </si>
  <si>
    <t>001-2024-00279</t>
  </si>
  <si>
    <t xml:space="preserve">DORIS ELENA ZAPATA </t>
  </si>
  <si>
    <t xml:space="preserve">JORGE ALBERTO GIRALDO RESTREPO </t>
  </si>
  <si>
    <t>AUTORIZA NUEVA DIRECCION</t>
  </si>
  <si>
    <t>001-2024-00282</t>
  </si>
  <si>
    <t xml:space="preserve">ANIBAL ARISTIZABAL HOYOS </t>
  </si>
  <si>
    <t>MANUEL RAMIREZ SIERRA</t>
  </si>
  <si>
    <t>REQ. ART. 317</t>
  </si>
  <si>
    <t>001-2024-00289</t>
  </si>
  <si>
    <t>JOSE FERNANDO ROMERO GUARDAMINO</t>
  </si>
  <si>
    <t>ORDENA EXPEDIR COMISION</t>
  </si>
  <si>
    <t>001-2024-00297</t>
  </si>
  <si>
    <t>BANCO DE OCCIDENTE</t>
  </si>
  <si>
    <t xml:space="preserve">MARIA ALEJANDRA PATIÑO RUIZ </t>
  </si>
  <si>
    <t>REMITIDOS A OTROS DESPACHOS</t>
  </si>
  <si>
    <t>INCORPORA/RESPONDE</t>
  </si>
  <si>
    <t>REMITIDO 09/12/2024</t>
  </si>
  <si>
    <t>001-2024-00312</t>
  </si>
  <si>
    <t>ALBERTO NARANJO S.A</t>
  </si>
  <si>
    <t>OSWALDO DE JESUS GOMEZ RAMIREZ</t>
  </si>
  <si>
    <t>TERMINA POR DESISTIMIENTO TACITO</t>
  </si>
  <si>
    <t xml:space="preserve">TERMINA DESISTIMIENTO TACITO </t>
  </si>
  <si>
    <t>001-2024-00319</t>
  </si>
  <si>
    <t xml:space="preserve">BANCO DE OCCIDENTE </t>
  </si>
  <si>
    <t>LUIS ALFREDO ALTAMAR ROJAS</t>
  </si>
  <si>
    <t xml:space="preserve">ORDENA CORRER TRASLADO </t>
  </si>
  <si>
    <t>001-2024-00370</t>
  </si>
  <si>
    <t>INMOBILIARIA BODEGAS Y BODEGAS</t>
  </si>
  <si>
    <t>JHOAN SEBASTIAN PRIETO SANCHEZ Y OTRO</t>
  </si>
  <si>
    <t>001-2024-00385</t>
  </si>
  <si>
    <t xml:space="preserve">SCOTIABANK </t>
  </si>
  <si>
    <t xml:space="preserve">DIEGO ALBERTO HENAO CAMARGO </t>
  </si>
  <si>
    <t>CAMILA</t>
  </si>
  <si>
    <t>001-2024-00392</t>
  </si>
  <si>
    <t xml:space="preserve">VERBAL </t>
  </si>
  <si>
    <t>BLANCA NYDIA URIBE DE CHACON</t>
  </si>
  <si>
    <t>ALVARO AUGUSTO URIBE RODRIGUEZ</t>
  </si>
  <si>
    <t>REITERA REQUERIMIENTO</t>
  </si>
  <si>
    <t>001-2024-00394</t>
  </si>
  <si>
    <t>SERVICIOS Y ACESORIAS INTEGRALES S.A.S</t>
  </si>
  <si>
    <t>ALMAVID SALUD S.A.S</t>
  </si>
  <si>
    <t>TERMINA DESISTIMIENTO TACITO</t>
  </si>
  <si>
    <t xml:space="preserve">TERMINA POR DESISTIMIENTO TACITO </t>
  </si>
  <si>
    <t>001-2024-00432</t>
  </si>
  <si>
    <t>ANDRES CARDONA GALLEGO</t>
  </si>
  <si>
    <t>SUPENDIDO</t>
  </si>
  <si>
    <t>001-2024-00448</t>
  </si>
  <si>
    <t xml:space="preserve">SISTICREDITO </t>
  </si>
  <si>
    <t xml:space="preserve">ALICIA MARIA RUIZ ECHEVERRI </t>
  </si>
  <si>
    <t>ACEPTA SUSTITUCION</t>
  </si>
  <si>
    <t>001-2024-00449</t>
  </si>
  <si>
    <t>RCI COLOMBIA COMPAÑIA DE FINANCIAMIENTO</t>
  </si>
  <si>
    <t>JULIAN ALBERTO ARIAS ESCOBAR</t>
  </si>
  <si>
    <t xml:space="preserve">PONE EN CONOCIMIENTO RTA TRANSUNION </t>
  </si>
  <si>
    <t>001-2024-00455</t>
  </si>
  <si>
    <t>BANCO UNION</t>
  </si>
  <si>
    <t xml:space="preserve">MONICA BIBIANA ESCOBAR MARTINEZ </t>
  </si>
  <si>
    <t>001-2024-00468</t>
  </si>
  <si>
    <t>FONDO DE EMPLEADOS ALAMECENES EXITO</t>
  </si>
  <si>
    <t>ANDRES ESTEBAN SANCHEZ HERNANDEZ</t>
  </si>
  <si>
    <t>001-2024-00482</t>
  </si>
  <si>
    <t xml:space="preserve">EDIFICIO SAN BARTOLOMÉ </t>
  </si>
  <si>
    <t xml:space="preserve">ALICIA DE JESUS PEREZ PEREIRA </t>
  </si>
  <si>
    <t>001-2024-00484</t>
  </si>
  <si>
    <t xml:space="preserve">RESOLUCION DE CONTRATO </t>
  </si>
  <si>
    <t>MONICA DEL SOCORRO CANO RAMIREZ</t>
  </si>
  <si>
    <t xml:space="preserve">BIBIAN ASTRID PEREZ MIRA </t>
  </si>
  <si>
    <t>001-2024-00518</t>
  </si>
  <si>
    <t>FRANCISCO JAVIER MUÑOZ CARDONA</t>
  </si>
  <si>
    <t xml:space="preserve">MARTHA EDILDA LOPEZ RIOS </t>
  </si>
  <si>
    <t>001-2024-00525</t>
  </si>
  <si>
    <t>ARRENDAMIENTO ENVIGADO</t>
  </si>
  <si>
    <t>FRANCY ALEJANDRA MARIN ALVAREZ</t>
  </si>
  <si>
    <t>TERMINA PROCEO POR PAGO - CON OSAE</t>
  </si>
  <si>
    <t>001-2024-00544</t>
  </si>
  <si>
    <t>FURTA SECA DE VERONA Y OTRO</t>
  </si>
  <si>
    <t xml:space="preserve">ENTREGA EL EXPEDIENTE </t>
  </si>
  <si>
    <t>001-2024-00545</t>
  </si>
  <si>
    <t>ISABEL CRISTINA CARDOZO GARCIA</t>
  </si>
  <si>
    <t>EXIGE REQUISITO</t>
  </si>
  <si>
    <t>001-2024-00559</t>
  </si>
  <si>
    <t>CORPORACION OTRA PARTE Y CIA</t>
  </si>
  <si>
    <t>VERTELAB SAS Y OTRS - DIEGO FERNANDO LAVID ECHEVERRI</t>
  </si>
  <si>
    <t>PONE EN CONOCIMIENTO Y REQUIERE 5 DIAS</t>
  </si>
  <si>
    <t>VENCEN 04/03/2025</t>
  </si>
  <si>
    <t>001-2024-00565</t>
  </si>
  <si>
    <t xml:space="preserve">BANCO SCOTIABANK </t>
  </si>
  <si>
    <t xml:space="preserve">JHON FREDY DE JESUS VELASQUEZ RIOS </t>
  </si>
  <si>
    <t>001-2024-00155</t>
  </si>
  <si>
    <t>SUCESION</t>
  </si>
  <si>
    <t>LIQUIDATORIO</t>
  </si>
  <si>
    <t>MARIA MELBA FRANCO ZULUAGA</t>
  </si>
  <si>
    <t>LUZ YANET JANETH PATIÑO FRANCO Y OTROS</t>
  </si>
  <si>
    <t>AUTO EXIGE REQUISITO</t>
  </si>
  <si>
    <t>001-2024-00571</t>
  </si>
  <si>
    <t>SANTIAGO ZAPATA DIAZ Y OTRO</t>
  </si>
  <si>
    <t>DECRETA SECUESTRO Y ORDENA COMISIONAR</t>
  </si>
  <si>
    <t>REMISION COMISION OK - 21/03/2025</t>
  </si>
  <si>
    <t>001-2024-00572</t>
  </si>
  <si>
    <t xml:space="preserve">JAIME DE JESUS MARIN CASTAÑEDA </t>
  </si>
  <si>
    <t>LUIS FERNANDO MONTOYA GOMEZ Y OTROS</t>
  </si>
  <si>
    <t xml:space="preserve">INCORPORA Y RESUELVE </t>
  </si>
  <si>
    <t>001-2024-00577</t>
  </si>
  <si>
    <t>BANCO DE BOGOTA S.A</t>
  </si>
  <si>
    <t xml:space="preserve">RIGOBERTO ESPINOSA OLIVA </t>
  </si>
  <si>
    <t>001-2024-00596</t>
  </si>
  <si>
    <t>JHON JAIRO PIEDRAHITA ARROYAVE</t>
  </si>
  <si>
    <t xml:space="preserve">JULIAN ZULUAGA ARROYAVE Y OTROS </t>
  </si>
  <si>
    <t>RECHAZADOS O RETIRADOS</t>
  </si>
  <si>
    <t>RECHAZA NO SUBSANA</t>
  </si>
  <si>
    <t>SE REMITE A CENTRO DE SERVICIOS POR ALFRSCO PARA QUE REMITA AL SUPERIOR  02/7/25</t>
  </si>
  <si>
    <t>001-2024-00599</t>
  </si>
  <si>
    <t xml:space="preserve">JFK COOPERATIVAFINANCIERA </t>
  </si>
  <si>
    <t xml:space="preserve">LORENO HIGUITA GIRON </t>
  </si>
  <si>
    <t xml:space="preserve">ORDENA OFICIAR </t>
  </si>
  <si>
    <t>001-2024-00603</t>
  </si>
  <si>
    <t>ALEXANDER OTERO BARRETO</t>
  </si>
  <si>
    <t>001-2024-00605</t>
  </si>
  <si>
    <t>ANDERSON ZAPATA PAVAS</t>
  </si>
  <si>
    <t>001-2024-00608</t>
  </si>
  <si>
    <t>ARRENDAMIENTOS ROGELIO ACOSTA</t>
  </si>
  <si>
    <t>JOSE VASQUEZ MURILLO</t>
  </si>
  <si>
    <t>001-2024-00616</t>
  </si>
  <si>
    <t xml:space="preserve">MARIA NORELIA CORREA RAMRIEZ </t>
  </si>
  <si>
    <t>ORDENA SEGUIR ADELANTE CON LA EJECUCION</t>
  </si>
  <si>
    <t>001-2024-00626</t>
  </si>
  <si>
    <t xml:space="preserve">BANCO POPULAR </t>
  </si>
  <si>
    <t xml:space="preserve">OSCAR DE JESUS VILLADA CARDONA </t>
  </si>
  <si>
    <t>001-2024-00629</t>
  </si>
  <si>
    <t>BANCO DE OCCIDENTE S.A.</t>
  </si>
  <si>
    <t>CLAUDIA FONNEGRA TOBON</t>
  </si>
  <si>
    <t>REQUIERE</t>
  </si>
  <si>
    <t>001-2024-00642</t>
  </si>
  <si>
    <t>SEGUROS COMERCIALES BOLIVAR S.A.</t>
  </si>
  <si>
    <t>FABIAN DE JESUS PINO JARAMILLO</t>
  </si>
  <si>
    <t>ORDENA TRALADO DE LIQUIDACION DE CREDITO</t>
  </si>
  <si>
    <t>ORDENA SEGUIR ADELANTE LA EJECUCION</t>
  </si>
  <si>
    <t>001-2024-00646</t>
  </si>
  <si>
    <t>ARRENDAMIENTOS ABURRA SUR S.A.S</t>
  </si>
  <si>
    <t>JOSE GUILLERMO RUIZ JARAMILLO</t>
  </si>
  <si>
    <t>001-2024-00647</t>
  </si>
  <si>
    <t>BANCO FINANDINA S.A.</t>
  </si>
  <si>
    <t>CARLOS ANDRES PEREZ PEREZ</t>
  </si>
  <si>
    <t>VENCE 30 DIAS: 25/07/2025</t>
  </si>
  <si>
    <t>001-2024-00693</t>
  </si>
  <si>
    <t>BANCO DAVIVIENDA S.A.</t>
  </si>
  <si>
    <t>JUAN FELIPE TABARES DIAZ</t>
  </si>
  <si>
    <t>APRUEBA LIQUIDACION</t>
  </si>
  <si>
    <t>001-2024-00661</t>
  </si>
  <si>
    <t>EUGENIO ALONSO  MARIN VALLEJO</t>
  </si>
  <si>
    <t>GISELA  TAMAYO LONDOÑO</t>
  </si>
  <si>
    <t>REQUIERE 5 DIAS</t>
  </si>
  <si>
    <t>001-2024-00662</t>
  </si>
  <si>
    <t>CMT ELECTRODOMESTICOS S.A.</t>
  </si>
  <si>
    <t>INDIRA QUINTANA ARANGO</t>
  </si>
  <si>
    <t>2025-3</t>
  </si>
  <si>
    <t xml:space="preserve">9 MAYO VENCE </t>
  </si>
  <si>
    <t>001-2024-00664</t>
  </si>
  <si>
    <t>ANDRES FELIPE ISAZA LONDOÑO</t>
  </si>
  <si>
    <t>001-2024-00665</t>
  </si>
  <si>
    <t>BANCO BBVA COLOMBIA</t>
  </si>
  <si>
    <t>FABIO FRANCO JIMENEZ</t>
  </si>
  <si>
    <t>ADMIITE REFORMA DEMANDA</t>
  </si>
  <si>
    <t>001-2024-00669</t>
  </si>
  <si>
    <t>IMDUCOP  S.A.S.</t>
  </si>
  <si>
    <t>COVINILTEX S.A.S</t>
  </si>
  <si>
    <t xml:space="preserve">DECRETA EMBARGO </t>
  </si>
  <si>
    <t>001-2024-00683</t>
  </si>
  <si>
    <t>SEGUROS DE VIDA SURA</t>
  </si>
  <si>
    <t>ALCIRA  ESTRADA MORALES</t>
  </si>
  <si>
    <t xml:space="preserve">INCORPORA DOCUMENTACION </t>
  </si>
  <si>
    <t>001-2024-00685</t>
  </si>
  <si>
    <t>COOPERATIVA JHON F. KENNEDY</t>
  </si>
  <si>
    <t>MELISSA GARCIA VASQUEZ</t>
  </si>
  <si>
    <t xml:space="preserve">ORDENA SEGUIR ADELANTE CON LA EJECUCIÓN </t>
  </si>
  <si>
    <t xml:space="preserve">ORDENA CORRER TRASLADO LIQUIDACION DE CREDITO </t>
  </si>
  <si>
    <t>001-2024-00701</t>
  </si>
  <si>
    <t>ANA MILENA  NAVARRO MAZO</t>
  </si>
  <si>
    <t>TRASLADO LIQUIDACION DE CREDITO FIJADA EL 19 Y TERMINA EL 25/03/2025</t>
  </si>
  <si>
    <t>001-2024-00711</t>
  </si>
  <si>
    <t>EJECUTIVO CON GARANTIA REAL</t>
  </si>
  <si>
    <t>BANCOLOMBIA S.A.</t>
  </si>
  <si>
    <t>JAIME NELSON LOAIZA RODRIGUEZ</t>
  </si>
  <si>
    <t>001-2024-00719</t>
  </si>
  <si>
    <t>ADRIANA YANETH ARIAS CIFUENTES</t>
  </si>
  <si>
    <t>001-2024-00723</t>
  </si>
  <si>
    <t>CONJUNTO RESIDENCIAL PORTAL DEL VALLE P.H.</t>
  </si>
  <si>
    <t>DARIO MANRIQUE BARAJAS</t>
  </si>
  <si>
    <t xml:space="preserve">TERMINA POR PAGO TOTAL </t>
  </si>
  <si>
    <t>001-2024-00724</t>
  </si>
  <si>
    <t>MONICA LILIANA TABARES PATIÑO</t>
  </si>
  <si>
    <t>001-2024-00727</t>
  </si>
  <si>
    <t>JUAN FERNANDO BERNAL FLOREZ</t>
  </si>
  <si>
    <t xml:space="preserve">INCORPORA Y RESPONDE </t>
  </si>
  <si>
    <t>21/03/20025</t>
  </si>
  <si>
    <t>001-2024-00729</t>
  </si>
  <si>
    <t>CONFIAR COOPERATIVA FINANCIERA</t>
  </si>
  <si>
    <t>KATERINE  AGUDELO MARIN</t>
  </si>
  <si>
    <t>001-2024-00735</t>
  </si>
  <si>
    <t>BANCO AV VILLAS</t>
  </si>
  <si>
    <t>GIOVANNY GERONIMO SERRANO GONZALEZ</t>
  </si>
  <si>
    <t>001-2024-00736</t>
  </si>
  <si>
    <t>BANCOOMEVA</t>
  </si>
  <si>
    <t>ANA MARIA MEDINA DUQUE</t>
  </si>
  <si>
    <t>001-2024-00742</t>
  </si>
  <si>
    <t>CONJUNTO RESIDENCIA ORINOCO  P.H.</t>
  </si>
  <si>
    <t>MATEO MAYA MEJIA</t>
  </si>
  <si>
    <t>TERMINA POR PACO CON OSAE</t>
  </si>
  <si>
    <t>001-2024-00744</t>
  </si>
  <si>
    <t>STIVEN SALAZAR AGUDELO</t>
  </si>
  <si>
    <t xml:space="preserve">ACEPTA RENUNCIA PODER </t>
  </si>
  <si>
    <t>001-2024-00746</t>
  </si>
  <si>
    <t>ALVARO DE JESUS CASTAÑO MOLINA</t>
  </si>
  <si>
    <t>001-2024-00752</t>
  </si>
  <si>
    <t>WILLIAM DE JESUS ACEVEDO CAMPUZANO</t>
  </si>
  <si>
    <t>001-2024-00748</t>
  </si>
  <si>
    <t>BANCO DE BOGOTA S.A.</t>
  </si>
  <si>
    <t>LUIS FERNANDO MURILLO QUICENO</t>
  </si>
  <si>
    <t>001-2024-00755</t>
  </si>
  <si>
    <t>PABLO MARIO VANEGAS VELASQUEZ</t>
  </si>
  <si>
    <t xml:space="preserve">INCORPORA Y ORDENA TRASLADO LIQUIDACION </t>
  </si>
  <si>
    <t>001-2024-00758</t>
  </si>
  <si>
    <t>EDIFICIO PALMAS DE ZUÑIGA P.H.</t>
  </si>
  <si>
    <t>THOMAS ANTONIO FAJARDO DELGADO</t>
  </si>
  <si>
    <t xml:space="preserve">DECRETA SECUESTRO Y COMISIONA </t>
  </si>
  <si>
    <t>VENCE 22/11/2024</t>
  </si>
  <si>
    <t>001-2024-00761</t>
  </si>
  <si>
    <t>ISAIAS GARCERANT CAMPO</t>
  </si>
  <si>
    <t>TERMINA PROCESO POR PAGO - CON OSAE</t>
  </si>
  <si>
    <t>001-2024-00768</t>
  </si>
  <si>
    <t>SCOTIABANK COLPATRIA S.A.</t>
  </si>
  <si>
    <t>LUIS CARLOS CARDENAS ZAPATA</t>
  </si>
  <si>
    <t>MODIFICA LIQUIDACION</t>
  </si>
  <si>
    <t>001-2023-01140</t>
  </si>
  <si>
    <t xml:space="preserve">SUCESION </t>
  </si>
  <si>
    <t>GIOVANNY - VELEZ BOLIVAR</t>
  </si>
  <si>
    <t>GUSTAVO HERNAN VELEZ GOMEZ</t>
  </si>
  <si>
    <t xml:space="preserve">AUTORIZA RETIRO </t>
  </si>
  <si>
    <t>001-2020-00747</t>
  </si>
  <si>
    <t xml:space="preserve">PERTENENCIA </t>
  </si>
  <si>
    <t>JOSE ALEJANDRO  BOTERO VELASQUEZ</t>
  </si>
  <si>
    <t>CARLOS MARIO  NOREÑA CORRALES</t>
  </si>
  <si>
    <t>001-2021-00750</t>
  </si>
  <si>
    <t xml:space="preserve">VERBAL SUMARIO </t>
  </si>
  <si>
    <t>LLERAS PROPIEDAD RAIZ  S.A.S.</t>
  </si>
  <si>
    <t>SEBASTIAN QUINTERO PASOS</t>
  </si>
  <si>
    <t>001-2021-01171</t>
  </si>
  <si>
    <t>MARTHA GARCIA DE BENITEZ</t>
  </si>
  <si>
    <t>AMPARO ELENA BENITEZ GARCIA</t>
  </si>
  <si>
    <t>001-2022-00232</t>
  </si>
  <si>
    <t>RENTA INVERSIONES INMOBILIARIAS S.A.S.</t>
  </si>
  <si>
    <t>NICOLAS JOSE MARCANO ORIHUELA</t>
  </si>
  <si>
    <t>001-2022-01022</t>
  </si>
  <si>
    <t>EXTINCIÓN PROPIEDAD HORIZONTAL</t>
  </si>
  <si>
    <t>CONSUELO -ESTRADA ARAQUE</t>
  </si>
  <si>
    <t>ANGELA MARIA RIVERA ZAPATA</t>
  </si>
  <si>
    <t>001-2023-00064</t>
  </si>
  <si>
    <t xml:space="preserve">ACCION PROTECCION AL CONSUMIDOR </t>
  </si>
  <si>
    <t>THOMAS BADER</t>
  </si>
  <si>
    <t>ARRIENDOS ANTIOQUIA  S.A.S.</t>
  </si>
  <si>
    <t>TERMINA POR DESISTIMIENTO TAICTO</t>
  </si>
  <si>
    <t>001-2023-01490</t>
  </si>
  <si>
    <t>DIANA MARCELA HENAO VALLEJO</t>
  </si>
  <si>
    <t>E.S.T.A.B.L.E  INGENIERIA  S.A.S.</t>
  </si>
  <si>
    <t xml:space="preserve">ORDENA CORRER TRALADO RECURSO </t>
  </si>
  <si>
    <t>RECURSO REPOSICION /17/02/2025</t>
  </si>
  <si>
    <t>001-2023-01554</t>
  </si>
  <si>
    <t>OLIVER AUGUSTO TABARES OSORIO</t>
  </si>
  <si>
    <t>ALEXANDER TABARES OSORIO</t>
  </si>
  <si>
    <t>001-2023-01619</t>
  </si>
  <si>
    <t>E.S.E. HOSPITAL MANUEL URIBE ANGEL</t>
  </si>
  <si>
    <t>DUKASAWI EPS</t>
  </si>
  <si>
    <t>001-2023-01622</t>
  </si>
  <si>
    <t>BANCO FALABELLA S.A.</t>
  </si>
  <si>
    <t>DORIS ALICIA HERNANDEZ HURTADO</t>
  </si>
  <si>
    <t xml:space="preserve">ACEPTA RENUNCIA Y ACEPTA CESION </t>
  </si>
  <si>
    <t>001-2023-01635</t>
  </si>
  <si>
    <t>OSCAR JAIRO - LAVERDE OROZCO</t>
  </si>
  <si>
    <t>NIEGA CORRECCION Y ORDENA TRASLADO CREDITO</t>
  </si>
  <si>
    <t>001-2023-01638</t>
  </si>
  <si>
    <t>MARIA EUGENIA SUAREZ CARO</t>
  </si>
  <si>
    <t>SUSPENDIDO</t>
  </si>
  <si>
    <t xml:space="preserve">DEJA SIN EFECTOS ACTUACION - DECRETA SUSPENSION </t>
  </si>
  <si>
    <t>INLCIOUR EN SUSPENDIDO EN 2025-02</t>
  </si>
  <si>
    <t>001-2023-01642</t>
  </si>
  <si>
    <t>JUAN PABLO VALENCIA ESCOBAR</t>
  </si>
  <si>
    <t>INCORPORA Y REQUIERE</t>
  </si>
  <si>
    <t>001-2023-01644</t>
  </si>
  <si>
    <t>SISTECREDITO S.A.S</t>
  </si>
  <si>
    <t>JORGE LUIS DIAZ LUJAN</t>
  </si>
  <si>
    <t>001-2023-01646</t>
  </si>
  <si>
    <t>HENRY - GRISALES VALENCIA</t>
  </si>
  <si>
    <t xml:space="preserve">APRUEBA LIQUIDACION CREDITO </t>
  </si>
  <si>
    <t>001-2023-01653</t>
  </si>
  <si>
    <t>CANCELACION Y/O REPOSICIÓN TITULO VALOR</t>
  </si>
  <si>
    <t>GUSTAVO HERNAN VALENCIA MORALES</t>
  </si>
  <si>
    <t xml:space="preserve">RECHAZADOS O RETIRADOS </t>
  </si>
  <si>
    <t xml:space="preserve">AUTORIZA RETIRO DEMANDA </t>
  </si>
  <si>
    <t>001-2023-01656</t>
  </si>
  <si>
    <t>TOYOTA FINANCIAL SERVICES COLOMBIA  S.A.S. -  ANTES MAF COLOMBIA  S.A.S.</t>
  </si>
  <si>
    <t>WILIGTON OSWALDO URIBE RODRIGUEZ</t>
  </si>
  <si>
    <t xml:space="preserve">ORDENA OFICIAR Y REMITIR LINK </t>
  </si>
  <si>
    <t>001-2024-00002</t>
  </si>
  <si>
    <t>JUAN FERNANDO - OSORIO ALZATE</t>
  </si>
  <si>
    <t>HORACIO DE JESUS ESCOBAR CARMONA</t>
  </si>
  <si>
    <t>001-2024-00024</t>
  </si>
  <si>
    <t>ELECTROBELLO S.A.</t>
  </si>
  <si>
    <t>ROBINSON OSPINA VARELA</t>
  </si>
  <si>
    <t>REQUIERE PARTE DEMANDANTE</t>
  </si>
  <si>
    <t>001-2024-00025</t>
  </si>
  <si>
    <t>ARVEY ANTONIO DEOSSA CAMPIÑO</t>
  </si>
  <si>
    <t>001-2024-00039</t>
  </si>
  <si>
    <t>JUAN CARLOS RUIZ GIRALDO</t>
  </si>
  <si>
    <t xml:space="preserve">TERMINA POR PAGO </t>
  </si>
  <si>
    <t>001-2024-00058</t>
  </si>
  <si>
    <t>VIVIANA HENAO VASQUEZ</t>
  </si>
  <si>
    <t>ANGELA MARIA- TOBON</t>
  </si>
  <si>
    <t>ORDENA CORRER TRASLADO LIQUIDACION CREDITO</t>
  </si>
  <si>
    <t>001-2024-00075</t>
  </si>
  <si>
    <t>ARRENDAMIENTOS ENVIGADO S.A.</t>
  </si>
  <si>
    <t>COMERCIALIZADORA ALCALATEX LTDA</t>
  </si>
  <si>
    <t>Vence termino 22/10/2024</t>
  </si>
  <si>
    <t>001-2024-00076</t>
  </si>
  <si>
    <t>HECTOR DE JESUS BENJUMEA ESPINOSA</t>
  </si>
  <si>
    <t>001-2024-00090</t>
  </si>
  <si>
    <t>KELLYS JOHANA CARO CARO</t>
  </si>
  <si>
    <t xml:space="preserve">ORDENA ENTREGA TITULOS </t>
  </si>
  <si>
    <t>001-2024-00096</t>
  </si>
  <si>
    <t>CLARA INES - CARDENAS GOMEZ</t>
  </si>
  <si>
    <t>JUAN ANDRES HERNANDEZ MUÑOZ</t>
  </si>
  <si>
    <t xml:space="preserve">PONE EN CONOCIMIENTO </t>
  </si>
  <si>
    <t>001-2024-00127</t>
  </si>
  <si>
    <t>CARLOS ESTEBAN GOMEZ PEREZ</t>
  </si>
  <si>
    <t>001-2024-00138</t>
  </si>
  <si>
    <t>JUAN DAVID VELEZ HENAO</t>
  </si>
  <si>
    <t>JONATHAN ESTEBAN ALVAREZ ISAZA</t>
  </si>
  <si>
    <t>001-2024-00144</t>
  </si>
  <si>
    <t>ARRENDAMIENTOS DEL SUR S.A.S.</t>
  </si>
  <si>
    <t>JUAN FERNANDO MUÑOZ GALLEGO</t>
  </si>
  <si>
    <t>ORDENA TRASLADO LIQUIDACION CREDITO</t>
  </si>
  <si>
    <t>001-2024-00154</t>
  </si>
  <si>
    <t>LEIDY AMPARO GOMEZ RIVEROS</t>
  </si>
  <si>
    <t>001-2024-00172</t>
  </si>
  <si>
    <t>JENNIL ANDRES MARTINEZ GOMEZ</t>
  </si>
  <si>
    <t>ACEPTA CESION CREDITO Y REQUIERE 5 DIAS</t>
  </si>
  <si>
    <t>001-2024-00176</t>
  </si>
  <si>
    <t>JORGE LUIS RAMIREZ BARRIOS</t>
  </si>
  <si>
    <t>MIGUEL FELIPE LOPEZ DIAZ</t>
  </si>
  <si>
    <t>001-2024-00181</t>
  </si>
  <si>
    <t>CONJUNTO RESIDENCIAL LA PROVINCIA DE TOSCANA</t>
  </si>
  <si>
    <t>OSVALDO MUÑOZ CANO</t>
  </si>
  <si>
    <t>001-2024-00197</t>
  </si>
  <si>
    <t>FABIO AUGUSTO MISSAS GOMEZ</t>
  </si>
  <si>
    <t>001-2024-00211</t>
  </si>
  <si>
    <t>JOHN JAIME ESPAÑA LOPEZ</t>
  </si>
  <si>
    <t>001-2024-00215</t>
  </si>
  <si>
    <t>GALAXIA SEGURIDAD LIMITADA</t>
  </si>
  <si>
    <t>OBRA LA RESERVA S.A.S.</t>
  </si>
  <si>
    <t>001-2024-00230</t>
  </si>
  <si>
    <t>ROSA ANGELICA RODRIGUEZ RUIZ</t>
  </si>
  <si>
    <t>001-2024-00242</t>
  </si>
  <si>
    <t>MARIA CAMILA RIOS CASTRO</t>
  </si>
  <si>
    <t>001-2024-00254</t>
  </si>
  <si>
    <t>RESPALDO INMOBILIARIO  S.A.S.</t>
  </si>
  <si>
    <t>VISTA VACATIONS S.A.S.</t>
  </si>
  <si>
    <t>001-2024-00257</t>
  </si>
  <si>
    <t>MOVINCO S.A.S.</t>
  </si>
  <si>
    <t>UNIDAD JARDINES PROPIEDAD HORIZONTAL</t>
  </si>
  <si>
    <t xml:space="preserve">OTRAS TERMINACIONES EFECTIVAS DEL PROCESO </t>
  </si>
  <si>
    <t xml:space="preserve">RECHAZA X CARENCIA ACTUAL DE OBJETO </t>
  </si>
  <si>
    <t>001-2024-00262</t>
  </si>
  <si>
    <t>GUILLERMO LEON - BENITEZ GARCIA</t>
  </si>
  <si>
    <t>ELIANA MARIA CARDONA LONDOÑO</t>
  </si>
  <si>
    <t xml:space="preserve">TERMINA CON OSAE - Y ORDENA ENTREGR TITULOS </t>
  </si>
  <si>
    <t>001-2024-00271</t>
  </si>
  <si>
    <t>CONJUNTO RESIDENCIAL MAGDALENA DE LA CUENCA P.H</t>
  </si>
  <si>
    <t>ALIANZA FIDUCIARIA S.A.</t>
  </si>
  <si>
    <t>INCORPORA-RESPONDE</t>
  </si>
  <si>
    <t>DECRETA NULIDAD</t>
  </si>
  <si>
    <t>001-2024-00285</t>
  </si>
  <si>
    <t>GONZALO BURGOS EUSSE</t>
  </si>
  <si>
    <t>ORDENA CORRER TRASLADO Y REQUIERE JUZGADO 28</t>
  </si>
  <si>
    <t>001-2024-00290</t>
  </si>
  <si>
    <t>COOPERATIVA DE CAFICULTORES DE ANDES LTDA</t>
  </si>
  <si>
    <t>JHON MAURICIO GUERRA OSORIO</t>
  </si>
  <si>
    <t>TERMINA PROCESO POR PAGO CON OSAE</t>
  </si>
  <si>
    <t>001-2024-00299</t>
  </si>
  <si>
    <t>YORLADIS DEL SOCORRO OSPINA CANO</t>
  </si>
  <si>
    <t>001-2024-00303</t>
  </si>
  <si>
    <t>SARA ALEJANDRA LOAIZA CARDONA</t>
  </si>
  <si>
    <t>001-2024-00305</t>
  </si>
  <si>
    <t>TUYA S.A.</t>
  </si>
  <si>
    <t>JULIAN DARIO RESTREPO GONZALEZ</t>
  </si>
  <si>
    <t>OSAE- COSTAS</t>
  </si>
  <si>
    <t>001-2024-00310</t>
  </si>
  <si>
    <t>PEDRO ENRIQUE MEJIA MANJARRES</t>
  </si>
  <si>
    <t>TERMINA UNA OBLIGACION CONTINUA CON RESPECTO A OTRA</t>
  </si>
  <si>
    <t>001-2024-00322</t>
  </si>
  <si>
    <t>GARANTIA INMOBILIARIA M.R.</t>
  </si>
  <si>
    <t>ROSALBA RESTREPO CORREA</t>
  </si>
  <si>
    <t>OFICA JUZGADO</t>
  </si>
  <si>
    <t>001-2024-00325</t>
  </si>
  <si>
    <t>ERIKA MARCELA CALLE MARIN</t>
  </si>
  <si>
    <t>001-2024-00346</t>
  </si>
  <si>
    <t>RAUL DE LA PAVA BEDOYA</t>
  </si>
  <si>
    <t xml:space="preserve">ACEPTA CESION DE CREDITO Y REQUIERE </t>
  </si>
  <si>
    <t>001-2024-00361</t>
  </si>
  <si>
    <t>CATALINA ARANGO GOMEZ</t>
  </si>
  <si>
    <t>001-2024-00363</t>
  </si>
  <si>
    <t xml:space="preserve">
TUYA S.A.</t>
  </si>
  <si>
    <t>JORGE HUMBERTO GONGORA NAFORO</t>
  </si>
  <si>
    <t xml:space="preserve">TERMINACION PROCESO POR PAGO </t>
  </si>
  <si>
    <t>001-2024-00364</t>
  </si>
  <si>
    <t>ALEJANDRA CARDONA BEDOYA</t>
  </si>
  <si>
    <t>INCORPORA-RESPONE</t>
  </si>
  <si>
    <t>001-2024-00367</t>
  </si>
  <si>
    <t>CRISTIAN FERNEY MONTOYA ESCOBAR / LUIS FERNANDO RAMIREZ LOPEZ</t>
  </si>
  <si>
    <t>001-2024-00377</t>
  </si>
  <si>
    <t>RCI COLOMBIA  S.A.  COMPAÑIA DE FINANCIAMIENTO</t>
  </si>
  <si>
    <t>ROBINSON ANDRES ROJAS BEDOYA</t>
  </si>
  <si>
    <t>AV. CONOCIMIENTO</t>
  </si>
  <si>
    <t>001-2024-00383</t>
  </si>
  <si>
    <t>MARIA DE LOS ANGELES RESTREPO HENAO</t>
  </si>
  <si>
    <t>SANTIAGO ZEA ARANGO</t>
  </si>
  <si>
    <t>PONE EN CONOCIMIENTO</t>
  </si>
  <si>
    <t>001-2024-00388</t>
  </si>
  <si>
    <t>MARCELA MARIA SANTAMARIA MONCADA</t>
  </si>
  <si>
    <t>ORDENA ENTREGAR TITULOS</t>
  </si>
  <si>
    <t>001-2024-00390</t>
  </si>
  <si>
    <t>NESTOR JAIME MESA SANCHEZ</t>
  </si>
  <si>
    <t>001-2024-00401</t>
  </si>
  <si>
    <t>TATAIANA ANDREA AGUDELO CARDONA</t>
  </si>
  <si>
    <t xml:space="preserve">APRUEBA LIQUIDACION </t>
  </si>
  <si>
    <t>001-2024-00405</t>
  </si>
  <si>
    <t>EDWIN ANDRES OCHOA OSORIO</t>
  </si>
  <si>
    <t>REQUIERE ART, 317</t>
  </si>
  <si>
    <t>001-2024-00415</t>
  </si>
  <si>
    <t>COOFINEP COOPERATIVA FINANCIERA</t>
  </si>
  <si>
    <t>JUAN DIEGO HERRERA ALMECIGA</t>
  </si>
  <si>
    <t>REMITIDO AUTO ORDENADO EN 13/5/2025</t>
  </si>
  <si>
    <t>001-2024-00416</t>
  </si>
  <si>
    <t>ROBINSON CAÑAS RAMIREZ</t>
  </si>
  <si>
    <t>JORGE ALBERTO BARRETO LOPEZ</t>
  </si>
  <si>
    <t>RECONOCE PERSONERIA</t>
  </si>
  <si>
    <t>001-2023-00383</t>
  </si>
  <si>
    <t>ARMANDO VELASQUEZ PUERTA</t>
  </si>
  <si>
    <t>JULIA ESTER VELASQUEZ RAMIREZ</t>
  </si>
  <si>
    <t xml:space="preserve">AUTO PONE EN CONOCIMIENTO </t>
  </si>
  <si>
    <t>001-2024-00417</t>
  </si>
  <si>
    <t>HERMES DE JESUS PEREZ ZAPATA</t>
  </si>
  <si>
    <t xml:space="preserve">POEN EN CONOCIMIENTO Y REQUIERE </t>
  </si>
  <si>
    <t>001-2024-00428</t>
  </si>
  <si>
    <t>ALMACENES EXITO</t>
  </si>
  <si>
    <t>JUAN PABLO AMORTEGUI VASQUEZ</t>
  </si>
  <si>
    <t>DECRETA MEDIDA Y MODULA EMBARGO</t>
  </si>
  <si>
    <t>001-2024-00430</t>
  </si>
  <si>
    <t>ARRENDAMIENTOS AYURA S.A.</t>
  </si>
  <si>
    <t>ANDRES FELIPE PANIAGUA TABORDA</t>
  </si>
  <si>
    <t>001-2024-00435</t>
  </si>
  <si>
    <t>MANUEL ALBERTO - LEMA FERNANDEZ</t>
  </si>
  <si>
    <t xml:space="preserve">ORDENA TRASLADO LIQUIDACION </t>
  </si>
  <si>
    <t>001-2024-00440</t>
  </si>
  <si>
    <t>MARIA FERNANDA ROZO HINCAPIE</t>
  </si>
  <si>
    <t xml:space="preserve">TERMINACION POR PAGO TOTAL </t>
  </si>
  <si>
    <t xml:space="preserve">TERMINACIÓN PAGO TOTAL </t>
  </si>
  <si>
    <t>ci</t>
  </si>
  <si>
    <t>001-2024-00446</t>
  </si>
  <si>
    <t>GABRIEL ALEXANDER PINTO SANCHEZ</t>
  </si>
  <si>
    <t>001-2024-00474</t>
  </si>
  <si>
    <t>INSOLVENCIA</t>
  </si>
  <si>
    <t>SIN CUANTIA</t>
  </si>
  <si>
    <t>LEVIS ESTIVEN - MORENO LLOREDA</t>
  </si>
  <si>
    <t>LEVIS ESTIVEN</t>
  </si>
  <si>
    <t xml:space="preserve">FIJA HONORARIOS DEFINITIVOS </t>
  </si>
  <si>
    <t>001-2024-00477</t>
  </si>
  <si>
    <t xml:space="preserve">BANCO DE LA MICROEMPRESA DE COLOMBIA </t>
  </si>
  <si>
    <t>GLORIA ISABEL MONTAÑES CAMACHO</t>
  </si>
  <si>
    <t>001-2024-00483</t>
  </si>
  <si>
    <t>POSICION DIGITAL  S.A.S.</t>
  </si>
  <si>
    <t>VTEX COLOMBIA TECNOLOGIA PARA ECOMMERCE  S.A.S.</t>
  </si>
  <si>
    <t>ACLARA MANDAMIENTO</t>
  </si>
  <si>
    <t>001-2024-00489</t>
  </si>
  <si>
    <t>LUZ ESTELLA - MARTINEZ VERGARA</t>
  </si>
  <si>
    <t>MODIFICA LIQUIDACION CREDITO</t>
  </si>
  <si>
    <t>001-2024-00494</t>
  </si>
  <si>
    <t>FARMACERES S.A.</t>
  </si>
  <si>
    <t>COMED INSTITUCIONAL S.A.S.</t>
  </si>
  <si>
    <t>REQUIERE Y PONE EN CONOCIMIENTO</t>
  </si>
  <si>
    <t>001-2024-00504</t>
  </si>
  <si>
    <t>BANCO AGRARIO DE COLOMBIA</t>
  </si>
  <si>
    <t>ANDERSON ALFONSO CHARA ARIAS</t>
  </si>
  <si>
    <t xml:space="preserve">CORREGIR MANDAMIENTO DE PAGO </t>
  </si>
  <si>
    <t>001-2024-00506</t>
  </si>
  <si>
    <t>FABIAN ANTONIO - AGUDELO ECHAVARRIA</t>
  </si>
  <si>
    <t>NORY ELY DEL SOCORRO - AGUDELO DE ECHAVARRIA</t>
  </si>
  <si>
    <t xml:space="preserve">DECRETA PRUEBA DE OFICIO </t>
  </si>
  <si>
    <t>001-2024-00529</t>
  </si>
  <si>
    <t>SERVIREENCAUCHE DE COLOMBIA</t>
  </si>
  <si>
    <t>001-2024-00533</t>
  </si>
  <si>
    <t>CHRISTIAN ALEXANDER ESTRADA MARIN</t>
  </si>
  <si>
    <t>EDISON WILLIAM GOMEZ ALARCON</t>
  </si>
  <si>
    <t>DECRETAR SECUESTRO - COMISION REMITIDA</t>
  </si>
  <si>
    <t>001-2024-00569</t>
  </si>
  <si>
    <t>PRA GROUP COLOMBIA HOLDING  S.A.S.</t>
  </si>
  <si>
    <t>FREYDER JOSE RESTREPO BALVIN</t>
  </si>
  <si>
    <t xml:space="preserve">OSAE - COSTAS </t>
  </si>
  <si>
    <t>001-2024-00590</t>
  </si>
  <si>
    <t>MAS RAPIDO MOTOS  S.A.S.</t>
  </si>
  <si>
    <t xml:space="preserve">SUSPENSION PROCESO </t>
  </si>
  <si>
    <t>001-2024-00611</t>
  </si>
  <si>
    <t>MUNDO GRIFOS Y ACABADOS  S.A.S.</t>
  </si>
  <si>
    <t>PENDIENTE OFICIO - VENCE EL 21 DE ABRIL DE 2025</t>
  </si>
  <si>
    <t>001-2024-00620</t>
  </si>
  <si>
    <t>LINA BEATRIZ GAY RESTREPO</t>
  </si>
  <si>
    <t>001-2024-00623</t>
  </si>
  <si>
    <t>COMERCIALIZADORA LA ROCHELA  S.A.S.</t>
  </si>
  <si>
    <t xml:space="preserve">INCORPORA </t>
  </si>
  <si>
    <t>001-2024-00630</t>
  </si>
  <si>
    <t>DANIEL FELIPE SANCHEZ ALVAREZ</t>
  </si>
  <si>
    <t>001-2024-00635</t>
  </si>
  <si>
    <t>LUIS JAVIER  ESTRADA ARANGO</t>
  </si>
  <si>
    <t>001-2024-00636</t>
  </si>
  <si>
    <t>DEISY CATERINE CARRILLO ZULETA</t>
  </si>
  <si>
    <t>001-2024-00670</t>
  </si>
  <si>
    <t>CLAUDIA BIBIANA ACEVEDO PANIAGUA</t>
  </si>
  <si>
    <t xml:space="preserve">ORDENA TRASLADO LIQUYIDACION CREDITO </t>
  </si>
  <si>
    <t>001-2024-00672</t>
  </si>
  <si>
    <t>SEMPLI S.A.S.</t>
  </si>
  <si>
    <t>PROYECTO A209 SAS</t>
  </si>
  <si>
    <t xml:space="preserve">INCOPORA Y PONE EN CONOCIMIENTO </t>
  </si>
  <si>
    <t>001-2024-00680</t>
  </si>
  <si>
    <t>NATALIA PATIÑO VALENCIA</t>
  </si>
  <si>
    <t>001-2024-00705</t>
  </si>
  <si>
    <t>DIEGO FERNANDO PEREZ LOPEZ</t>
  </si>
  <si>
    <t>VICTOR MANUEL CARRILLO HERNANDEZ</t>
  </si>
  <si>
    <t>INCORPORA Y PONE EN CONOCIMIENTO</t>
  </si>
  <si>
    <t>001-2024-00738</t>
  </si>
  <si>
    <t>CONSTRUCCIONES ANDRES SOLARTE  S.A.S.</t>
  </si>
  <si>
    <t>SUNMEDICAL</t>
  </si>
  <si>
    <t>001-2024-00741</t>
  </si>
  <si>
    <t>MANUEL ALEJANDRO LOPEZ MARIN</t>
  </si>
  <si>
    <t>001-2024-00771</t>
  </si>
  <si>
    <t>DEISY JANNETH IBARRA BAENA</t>
  </si>
  <si>
    <t>001-2023-00574</t>
  </si>
  <si>
    <t>LUZ ERYSBEY LUJAN ZULUAGA</t>
  </si>
  <si>
    <t>LUIS FERNANDO - CALLEJAS ROJAS</t>
  </si>
  <si>
    <t>001-2023-00897</t>
  </si>
  <si>
    <t>JAQUELINE OMAIRA DEL SOCORRO - URIBE TORO</t>
  </si>
  <si>
    <t>VICTOR OBDULIO - URIBE MEJIA</t>
  </si>
  <si>
    <t>SENTENCIA DE ADJUDICACION</t>
  </si>
  <si>
    <t>RESUELVE SOLICITUD</t>
  </si>
  <si>
    <t xml:space="preserve">PENDIENTE ORDENES QUE CUMPLIR DEL INTERESADO ANTES DE PAGAR TITULOS Y DE ARCHIVAR </t>
  </si>
  <si>
    <t>001-2023-01178</t>
  </si>
  <si>
    <t>CARMEN AUXILIADORA ALVAREZ BRUN</t>
  </si>
  <si>
    <t>DECRETA SECUENSTRO</t>
  </si>
  <si>
    <t>001-2023-01293</t>
  </si>
  <si>
    <t>JHON JAIRO - SALDARRIAGA LONDOÑO Y OTROS</t>
  </si>
  <si>
    <t>LEIDY MARCELA ZANO ZULUAGA</t>
  </si>
  <si>
    <t>001-2024-00020</t>
  </si>
  <si>
    <t>MARIA LIBIA GÓMEZ BOTERO</t>
  </si>
  <si>
    <t>ALEJANDRA ARISTIZÁBAL BARÓN
JULIETA ARISTIZÁBAL BARÓN
JORGE ENRIQUE ARISTIZÁBAL DUQUE
INDETERMINADOS</t>
  </si>
  <si>
    <t xml:space="preserve">RESUELVE RECURSO </t>
  </si>
  <si>
    <t>001-2024-00102</t>
  </si>
  <si>
    <t>ANA SOFIA MAYA PELAEZ</t>
  </si>
  <si>
    <t>WILMAR AQUILES MAYA CUERVO</t>
  </si>
  <si>
    <t xml:space="preserve">TRASLADA EXCEPCIONES PREVIAS </t>
  </si>
  <si>
    <t>TRASLADO HECHO se fija el 27/5/2025 - inicia el 28/5/2025 y termina el 30/05/2025</t>
  </si>
  <si>
    <t>001-2024-00111</t>
  </si>
  <si>
    <t xml:space="preserve"> BANCOLOMBIA S.A.</t>
  </si>
  <si>
    <t>PEDRO IGANCIO MESA C.</t>
  </si>
  <si>
    <t>001-2024-00122</t>
  </si>
  <si>
    <t>REINTEGRA S.A.S</t>
  </si>
  <si>
    <t>CLAUDIA PATRICIA RIVERA ALVARADO</t>
  </si>
  <si>
    <t>002-2024-00057</t>
  </si>
  <si>
    <t>LUZ STELLA GRISALES MONTOYA</t>
  </si>
  <si>
    <t>02 CIVIL MCPAL</t>
  </si>
  <si>
    <t>002-2024-00060</t>
  </si>
  <si>
    <t>JUAN FERNANDO ROJAS RUIZ</t>
  </si>
  <si>
    <t>002-2024-00062</t>
  </si>
  <si>
    <t>CARLOS ANDRES HERNANDEZ LONDOÑO</t>
  </si>
  <si>
    <t>002-2024-00065</t>
  </si>
  <si>
    <t>LUIS FERNANDO GONZALEZ USUGA</t>
  </si>
  <si>
    <t>LEXEN GLOBAL  S.A.S.</t>
  </si>
  <si>
    <t>DECRETA MEDIDA CAUTELAR</t>
  </si>
  <si>
    <t>002-2024-00066</t>
  </si>
  <si>
    <t>DUBIAN DIEGO GARCIA GIRALDO</t>
  </si>
  <si>
    <t>JUAN MANUEL PULGARIN GUTIERREZ</t>
  </si>
  <si>
    <t>NOMBRA SECUESTRE</t>
  </si>
  <si>
    <t>002-2024-00068</t>
  </si>
  <si>
    <t>FONDO DE EMPLEADOS ALMACENES ÉXITO - PRESENTE</t>
  </si>
  <si>
    <t>HAROLD YERLEY CHAVEZ RODRIGUEZ</t>
  </si>
  <si>
    <t>APRUEBA LIQUIDACION DE CREDITO</t>
  </si>
  <si>
    <t xml:space="preserve"> 15/7/25</t>
  </si>
  <si>
    <t>002-2024-00071</t>
  </si>
  <si>
    <t>COOPERATIVA FINANCIERA COTRAFA</t>
  </si>
  <si>
    <t>LIDA MARYORI GUTIERREZ ROJAS</t>
  </si>
  <si>
    <t>DECRETA EMBARGO</t>
  </si>
  <si>
    <t>002-2024-00072</t>
  </si>
  <si>
    <t>WILLIAM ALBERTO HERRERA TAUTIVA</t>
  </si>
  <si>
    <t>DECRETA DT SOBRE CAUTELAS</t>
  </si>
  <si>
    <t>002-2024-00073</t>
  </si>
  <si>
    <t>CAROLINA RENGIFO</t>
  </si>
  <si>
    <t>002-2024-00077</t>
  </si>
  <si>
    <t>JULIANA QUINTERO TIRADO</t>
  </si>
  <si>
    <t>RECHAZA POR COMPETENCIA</t>
  </si>
  <si>
    <t>REMITIDO EL 11/06/2025 - PEQUEÑAS CAUSAS - ACTA OK</t>
  </si>
  <si>
    <t>002-2024-00078</t>
  </si>
  <si>
    <t>PAULA ANDREA HOYOS QUIROZ</t>
  </si>
  <si>
    <t xml:space="preserve">ACEPTA CESION Y ORDENA CORRER TRALADO LIQUIDACION </t>
  </si>
  <si>
    <t>002-2024-00080</t>
  </si>
  <si>
    <t>COMERCIALIZADORA INTERNACIONAL DE LLANTAS S.A.</t>
  </si>
  <si>
    <t>BATERIAS  MDA  S.A.S.</t>
  </si>
  <si>
    <t>002-2024-00081</t>
  </si>
  <si>
    <t>LEONARDO MENDOZA RIAÑO</t>
  </si>
  <si>
    <t>002-2024-00083</t>
  </si>
  <si>
    <t>JOHANA CASTAÑEDA VELASQUEZ</t>
  </si>
  <si>
    <t>002-2024-00085</t>
  </si>
  <si>
    <t>JORGE ALEXANDER TRUJILLO RESTREPO</t>
  </si>
  <si>
    <t xml:space="preserve">TERMINACION PAGO TOTAL </t>
  </si>
  <si>
    <t>002-2024-00089</t>
  </si>
  <si>
    <t>YOANNA OSORIO DUQUE</t>
  </si>
  <si>
    <t xml:space="preserve">ACEPTA RENUNCIA </t>
  </si>
  <si>
    <t>002-2024-00092</t>
  </si>
  <si>
    <t>DAVID PIZANO POSADA</t>
  </si>
  <si>
    <t>JAVIER MEJIA</t>
  </si>
  <si>
    <t xml:space="preserve">DESJA SIN EFECTO PROVIDENCIA </t>
  </si>
  <si>
    <t>002-2024-00095</t>
  </si>
  <si>
    <t>LUIS ANGEL QUINTERO ZULUAGA</t>
  </si>
  <si>
    <t>JOSE GABRIEL RESTREPO ACOSTA</t>
  </si>
  <si>
    <t>002-2024-00096</t>
  </si>
  <si>
    <t xml:space="preserve">SIN CUANTIA </t>
  </si>
  <si>
    <t>ESTEFANIA GAVIRIA ARROYAVE</t>
  </si>
  <si>
    <t>002-2024-00097</t>
  </si>
  <si>
    <t>SANDRA MILENA ALVAREZ GUTIERREZ</t>
  </si>
  <si>
    <t>002-2024-00102</t>
  </si>
  <si>
    <t>JOAQUIN ALONSO ALVAREZ PIEDRAHITA</t>
  </si>
  <si>
    <t>TERMINA POR PAGO TOTAL - CON OSAE</t>
  </si>
  <si>
    <t>002-2024-00103</t>
  </si>
  <si>
    <t>TUYA  S.A.</t>
  </si>
  <si>
    <t>CAMILO ANDRES CONTRERAS VILLAMIL</t>
  </si>
  <si>
    <t>002-2024-00104</t>
  </si>
  <si>
    <t>INMOBILIARIA Y ADMINISTRACIONES PROTEGER LTDA</t>
  </si>
  <si>
    <t>JUAN CARLOS GIRALDO CANO</t>
  </si>
  <si>
    <t>REMITIDO 26/11/2024</t>
  </si>
  <si>
    <t>002-2024-00107</t>
  </si>
  <si>
    <t>ANGELA MARIA ALVAREZ GIRALDO</t>
  </si>
  <si>
    <t>002-2024-00108</t>
  </si>
  <si>
    <t>JULIANA MOLINA MOLINA</t>
  </si>
  <si>
    <t>002-2024-00109</t>
  </si>
  <si>
    <t>EDISON ODILIO BEDOYA BOTERO</t>
  </si>
  <si>
    <t xml:space="preserve">ORDENA SEGUIR ADELANTE LA JECUCIÓN </t>
  </si>
  <si>
    <t>2025-02</t>
  </si>
  <si>
    <t>002-2024-00112</t>
  </si>
  <si>
    <t>DEINAR YERNEFI AGUDELO ORTIZ</t>
  </si>
  <si>
    <t>REQUIERE 30 DÍAS DESISTIMIENTO MEDIDAS</t>
  </si>
  <si>
    <t>002-2024-00113</t>
  </si>
  <si>
    <t>KATTY LORENA LADINO FLOREZ</t>
  </si>
  <si>
    <t xml:space="preserve">ADMITE REFORMA DEMANDA </t>
  </si>
  <si>
    <t>002-2024-00114</t>
  </si>
  <si>
    <t>COOPANTEX</t>
  </si>
  <si>
    <t>ROBINSON ALEXANDER DIAZ ARANGO</t>
  </si>
  <si>
    <t>002-2024-00116</t>
  </si>
  <si>
    <t>JULIANA - GARCIA CARVAJAL</t>
  </si>
  <si>
    <t>002-2024-00120</t>
  </si>
  <si>
    <t>ARRENDAMIENTOS ABACO  S.A.S.</t>
  </si>
  <si>
    <t>JEFFERSON DAMIAN NIÑO JAIMES</t>
  </si>
  <si>
    <t>002-2024-00122</t>
  </si>
  <si>
    <t>STIVEN MARIN AYALA</t>
  </si>
  <si>
    <t>002-2024-00124</t>
  </si>
  <si>
    <t>UNIDAD RESIDENCIAL QUINTAS DE ZUÑIGA P.H.</t>
  </si>
  <si>
    <t>ALONSO LOPEZ ACEVEDO</t>
  </si>
  <si>
    <t>002-2024-00125</t>
  </si>
  <si>
    <t>KAREN MELISSA VASQUEZ SOLIS</t>
  </si>
  <si>
    <t>TERMINADO POR RECHAZO</t>
  </si>
  <si>
    <t>002-2024-00126</t>
  </si>
  <si>
    <t>LUZ MARINA GUTIERREZ OROZCO</t>
  </si>
  <si>
    <t>RECHAZA DEMANDA - COMPETENCIA</t>
  </si>
  <si>
    <t>002-2024-00131</t>
  </si>
  <si>
    <t>002-2024-00132</t>
  </si>
  <si>
    <t>ORLANDO MUÑOZ MANCERA</t>
  </si>
  <si>
    <t>PENDIENTE OFICIO</t>
  </si>
  <si>
    <t>002-2024-00134</t>
  </si>
  <si>
    <t>GLORIA EDID RUIZ VELASQUEZ</t>
  </si>
  <si>
    <t xml:space="preserve">ANA MARIA ANGEL ORTIZ </t>
  </si>
  <si>
    <t xml:space="preserve">SENTENCIA </t>
  </si>
  <si>
    <t>ORDENA ARCHIVO DEFINITIVO</t>
  </si>
  <si>
    <t>002-2024-00137</t>
  </si>
  <si>
    <t>CONJUNTO RESIDENCIAL URBANIZACION SAO BENTO P.H.</t>
  </si>
  <si>
    <t>JOSE RAFAEL ARAUJO ARZUAGA</t>
  </si>
  <si>
    <t>002-2024-00139</t>
  </si>
  <si>
    <t>REMITIDO 05/12/2024</t>
  </si>
  <si>
    <t>002-2024-00141</t>
  </si>
  <si>
    <t>COOPERATIVA MULTIACTIVA COOPFUR LIMITADA COOPFUR</t>
  </si>
  <si>
    <t>LUZ MARINA ZULUAGA MUÑETONES</t>
  </si>
  <si>
    <t>002-2024-00143</t>
  </si>
  <si>
    <t>JUAN MANUEL GOMEZ SANCHEZ</t>
  </si>
  <si>
    <t>002-2024-00147</t>
  </si>
  <si>
    <t>MI BANCO-BANCO DE LA MICROEMPRESA DE COLOMBIA  S.A.</t>
  </si>
  <si>
    <t>CESAR AUGUSTO QUINTERO GIRALDO</t>
  </si>
  <si>
    <t>ACEPTA RENUNCIA Y ACEPTA CESION DE CREDITO</t>
  </si>
  <si>
    <t>002-2024-00148</t>
  </si>
  <si>
    <t>COOPERATIVA DE AHORRO Y CREDITO CREARCOOP</t>
  </si>
  <si>
    <t>CARLOS MARIO VARGAS GUTIERREZ</t>
  </si>
  <si>
    <t>ADMITE ACUMULACION DEMANDA Y DECRETA EMBARGO</t>
  </si>
  <si>
    <t>VENCEN LOS 30 DÌAS (7/02/2025/</t>
  </si>
  <si>
    <t>002-2024-00150</t>
  </si>
  <si>
    <t>CARLOS ALBERTO MAZO MUÑOZ</t>
  </si>
  <si>
    <t>LUISA FERNANDA SANCHEZ SERNA</t>
  </si>
  <si>
    <t>002-2024-00151</t>
  </si>
  <si>
    <t>GUILLERMO LEON GIRALDO PAREJA</t>
  </si>
  <si>
    <t>Remitido 05-12-2024</t>
  </si>
  <si>
    <t>002-2024-00154</t>
  </si>
  <si>
    <t>JUAN GUILLERMO TOBON GARCIA</t>
  </si>
  <si>
    <t>VENCEN LOS 30 DÌAS (14/04/2025)</t>
  </si>
  <si>
    <t>002-2024-00157</t>
  </si>
  <si>
    <t>GERARDO FELIX PINILLA VILLA</t>
  </si>
  <si>
    <t xml:space="preserve">INCORPORA Y CORRE TRASLADO </t>
  </si>
  <si>
    <t>5 DIAS VENCEN (3/3/25)</t>
  </si>
  <si>
    <t>002-2024-00159</t>
  </si>
  <si>
    <t>DIEGO DE JESUS POSADA SALDARRIAGA</t>
  </si>
  <si>
    <t>002-2024-00161</t>
  </si>
  <si>
    <t>ANDRES GALLEGO &amp; ABOGADOS S.A.S.</t>
  </si>
  <si>
    <t>002-2024-00165</t>
  </si>
  <si>
    <t>LENIS ELENA PEREZ MUNERA</t>
  </si>
  <si>
    <t>002-2024-00167</t>
  </si>
  <si>
    <t>PARCELACION PALMA ALTA</t>
  </si>
  <si>
    <t>INGRID JOHANNA VILORIA ZAMBRANO</t>
  </si>
  <si>
    <t>002-2024-00169</t>
  </si>
  <si>
    <t>BLADIMIR PUERTA RIZO</t>
  </si>
  <si>
    <t xml:space="preserve">TERMINACION -DESISTIMIENTO TACITO </t>
  </si>
  <si>
    <t>002-2024-00171</t>
  </si>
  <si>
    <t>COMFENALCO ANTIOQUIA</t>
  </si>
  <si>
    <t>JUAN CAMILO BEDOYA MUÑOZ</t>
  </si>
  <si>
    <t>NO TIENE POR NOTIFICADO</t>
  </si>
  <si>
    <t>002-2024-00172</t>
  </si>
  <si>
    <t>EDIFICIO TORRE DE ZUÑIGA P.H.</t>
  </si>
  <si>
    <t>CARLOS ALBERTO ARANGO RESTREPO</t>
  </si>
  <si>
    <t>002-2024-00173</t>
  </si>
  <si>
    <t>JHON DE JESUS - PUERTA ACEVEDO</t>
  </si>
  <si>
    <t>002-2024-00175</t>
  </si>
  <si>
    <t>CARLOS AUGUSTO BETANCURT  QUINTANA</t>
  </si>
  <si>
    <t xml:space="preserve">LIBRA MANDAMIENTO/DECRETA MEDIDA </t>
  </si>
  <si>
    <t>002-2024-00179</t>
  </si>
  <si>
    <t>EVER ARCANGEL MEJIA AGUIRRE</t>
  </si>
  <si>
    <t xml:space="preserve">ORDENA ENTREGA DE TITULOS </t>
  </si>
  <si>
    <t>002-2024-00180</t>
  </si>
  <si>
    <t>OBLIGACION DE HACER</t>
  </si>
  <si>
    <t>GLORIA MARIA - DIAZ VELEZ</t>
  </si>
  <si>
    <t>MANUEL ANGEL MOLINA CARVAJAL</t>
  </si>
  <si>
    <t>002-2024-00182</t>
  </si>
  <si>
    <t>PIEDAD ADIELA OCAMPO PIEDRAHITA</t>
  </si>
  <si>
    <t>002-2024-00188</t>
  </si>
  <si>
    <t>UNIDAD RESIDENCIAL SONATA P.H.</t>
  </si>
  <si>
    <t>ALEJANDRO DE JESUS - MARQUEZ CALLE</t>
  </si>
  <si>
    <t>REMITIDO 02/12/2024</t>
  </si>
  <si>
    <t>002-2024-00190</t>
  </si>
  <si>
    <t>CRISTIAN CAMILO GARCIA CARMONA</t>
  </si>
  <si>
    <t xml:space="preserve">AUTORIZA ENTREGA TITULOS </t>
  </si>
  <si>
    <t>002-2024-00193</t>
  </si>
  <si>
    <t xml:space="preserve">DIEGO IVAN GALEANO </t>
  </si>
  <si>
    <t xml:space="preserve">WILSON ARANA </t>
  </si>
  <si>
    <t>002-2024-00195</t>
  </si>
  <si>
    <t xml:space="preserve">APRUEBA LIQUIDACION COSTAS </t>
  </si>
  <si>
    <t>002-2024-00197</t>
  </si>
  <si>
    <t xml:space="preserve">SEGUROS COMERCIALES BOLIVAR S.A </t>
  </si>
  <si>
    <t>ALEJANDRA GRANADA VASQUEZ</t>
  </si>
  <si>
    <t>002-2024-00199</t>
  </si>
  <si>
    <t>ARRENDAMIENTOS COLOMBIA LTDA</t>
  </si>
  <si>
    <t>FREDY PATIÑO LIZARAZO</t>
  </si>
  <si>
    <t>SENTENCIA</t>
  </si>
  <si>
    <t>002-2024-00201</t>
  </si>
  <si>
    <t>YANETH ROCIO HINCAPIE GIRALDO</t>
  </si>
  <si>
    <t>PROPONE CONFLICTO COMPETENCIA</t>
  </si>
  <si>
    <t xml:space="preserve">REMITIDO 02/12/2024. COMPETENCIA ASIGNADA AL JUZGADO DE PEQUEÑAS CUASAS </t>
  </si>
  <si>
    <t>002-2024-00204</t>
  </si>
  <si>
    <t>BAN100  S.A</t>
  </si>
  <si>
    <t>JUAN CAMILO BETANCUR TANGARIFE</t>
  </si>
  <si>
    <t>002-2024-00206</t>
  </si>
  <si>
    <t>ANDERSSON SANCHEZ HENAO</t>
  </si>
  <si>
    <t>REQUIERE 30 DIAS CAUTELAS</t>
  </si>
  <si>
    <t>002-2024-00207</t>
  </si>
  <si>
    <t>LUZ STELLA MOLINA CORREA</t>
  </si>
  <si>
    <t xml:space="preserve">DECLARA PAGO DE UNA OBLIGACION - CONTINUA CON LAS DEMAS </t>
  </si>
  <si>
    <t>002-2024-00208</t>
  </si>
  <si>
    <t>MARTHA INES TRUJILLO ZULETA</t>
  </si>
  <si>
    <t>OMAR DE JESUS CORREA CARMONA</t>
  </si>
  <si>
    <t>002-2024-00209</t>
  </si>
  <si>
    <t>DANIEL ALBERTO BARRERO FERNANDEZ</t>
  </si>
  <si>
    <t>EXITO VIAJES Y TURISMO  S.A.S.</t>
  </si>
  <si>
    <t>NIEGA MANDAMIENTO DE PAGO</t>
  </si>
  <si>
    <t>002-2024-00212</t>
  </si>
  <si>
    <t>ARELYS AMPARO PRECIADO SUCERQUIA</t>
  </si>
  <si>
    <t xml:space="preserve">ORDENA SEGUIR ADELANTE LA EJECUCION </t>
  </si>
  <si>
    <t>002-2024-00214</t>
  </si>
  <si>
    <t>CLAUDIA TERESA OSORIO GIRALDO</t>
  </si>
  <si>
    <t xml:space="preserve">TERMINA PROCESO POR DESISTIMIENTO TACITO </t>
  </si>
  <si>
    <t>002-2024-00216</t>
  </si>
  <si>
    <t>LEIDY JOHANNA SIMBAQUEBA PRECIADO</t>
  </si>
  <si>
    <t>REQUIERE DEMANDANTE</t>
  </si>
  <si>
    <t>002-2024-00217</t>
  </si>
  <si>
    <t>CAROLINA MARIA - ORTEGA MEJIA</t>
  </si>
  <si>
    <t>LIBERTY SEGUROS S.A.</t>
  </si>
  <si>
    <t>002-2024-00219</t>
  </si>
  <si>
    <t>JUSTINE OSORIO CHAVARRIAGA</t>
  </si>
  <si>
    <t>JOSE FERNANDO RIOS PEREZ</t>
  </si>
  <si>
    <t>002-2024-00221</t>
  </si>
  <si>
    <t>AGROPECUARIA DE PAPA  S.A.S.</t>
  </si>
  <si>
    <t>DISTRIFRUVERS DOBLE O  S.A.S.</t>
  </si>
  <si>
    <t xml:space="preserve">DECRETAR EMBARGO </t>
  </si>
  <si>
    <t>002-2024-00223</t>
  </si>
  <si>
    <t>ADRIANA ISABEL ARRIETA CANCHILLA</t>
  </si>
  <si>
    <t xml:space="preserve">ACEPTA RENUNCIA ENDOSO </t>
  </si>
  <si>
    <t>002-2024-00224</t>
  </si>
  <si>
    <t>002-2024-00225</t>
  </si>
  <si>
    <t>002-2024-00229</t>
  </si>
  <si>
    <t>CARLOS ARTURO - FRANCO BOTERO</t>
  </si>
  <si>
    <t>DIEGO ALEJANDRO ALMECIGA BOHORQUEZ</t>
  </si>
  <si>
    <t>002-2024-00231</t>
  </si>
  <si>
    <t>YESID CESPEDES BARRERA</t>
  </si>
  <si>
    <t>MANDAMIENTO/DECRETA MEDIDA</t>
  </si>
  <si>
    <t>002-2024-00234</t>
  </si>
  <si>
    <t>GILDARDO DE JESUS ARISITZABAL BOTERO</t>
  </si>
  <si>
    <t>002-2024-00236</t>
  </si>
  <si>
    <t>ANA MARIA YEPES RESTREPO</t>
  </si>
  <si>
    <t>002-2024-00241</t>
  </si>
  <si>
    <t>PAULA TRUJILLO VELEZ</t>
  </si>
  <si>
    <t xml:space="preserve">LIBRAR DESPACHO COMISORIO </t>
  </si>
  <si>
    <t>002-2024-00244</t>
  </si>
  <si>
    <t>JUAN DAVID GALLEGO VARGAS</t>
  </si>
  <si>
    <t xml:space="preserve">AUTO ORDENA CORRER TRASLADO LIQUIDACION </t>
  </si>
  <si>
    <t>002-2024-00247</t>
  </si>
  <si>
    <t>JOHNY - RENDON</t>
  </si>
  <si>
    <r>
      <rPr>
        <sz val="10"/>
        <color rgb="FF000000"/>
        <rFont val="Calibri"/>
        <scheme val="minor"/>
      </rPr>
      <t xml:space="preserve">TEMRINA X PAGO </t>
    </r>
    <r>
      <rPr>
        <b/>
        <sz val="10"/>
        <color rgb="FF000000"/>
        <rFont val="Calibri"/>
        <scheme val="minor"/>
      </rPr>
      <t>CON OSAE</t>
    </r>
  </si>
  <si>
    <t>002-2024-00248</t>
  </si>
  <si>
    <t xml:space="preserve">SIMULACIÓN </t>
  </si>
  <si>
    <t>SAMUEL ADOLFO CELOS ACEVEDO</t>
  </si>
  <si>
    <t>JUAN FERNANDO CELIS ACEVEDO</t>
  </si>
  <si>
    <t>002-2024-00250</t>
  </si>
  <si>
    <t>NORA STELLA ZAPATA GOMEZ</t>
  </si>
  <si>
    <t>002-2024-00251</t>
  </si>
  <si>
    <t>ANGELA MARIA LOPEZ</t>
  </si>
  <si>
    <t>REMITIDO 24/02/2025</t>
  </si>
  <si>
    <t>002-2024-00252</t>
  </si>
  <si>
    <t>MARIA CAMILA SALDARRIAGA</t>
  </si>
  <si>
    <t>002-2024-00253</t>
  </si>
  <si>
    <t>MARIA CAMILA RODRIGUEZ AGUDELO</t>
  </si>
  <si>
    <t>REMITIDO 05-12-2024</t>
  </si>
  <si>
    <t>002-2024-00257</t>
  </si>
  <si>
    <t>SEBASTIAN VELASQUEZ PELAEZ</t>
  </si>
  <si>
    <t xml:space="preserve">OSAE- COSTAS </t>
  </si>
  <si>
    <t>002-2024-00259</t>
  </si>
  <si>
    <t>CONJUNTO RESIDENCIAL ALTOS DE LOS ALMENDROS P.H.</t>
  </si>
  <si>
    <t>CARLOS ANDRES OSSA MEJIA</t>
  </si>
  <si>
    <t xml:space="preserve">REQUIERE 5 DÍAS </t>
  </si>
  <si>
    <t>002-2024-00260</t>
  </si>
  <si>
    <t>JUAN PABLO HERNANDEZ MIRA</t>
  </si>
  <si>
    <t xml:space="preserve">DECRETA MEDIA </t>
  </si>
  <si>
    <t>002-2024-00262</t>
  </si>
  <si>
    <t>REFINANCIA   S.A.S.</t>
  </si>
  <si>
    <t>JORGE ABDUL JAEN SORIANO</t>
  </si>
  <si>
    <t>002-2024-00264</t>
  </si>
  <si>
    <t>BANCO CAJA SOCIAL</t>
  </si>
  <si>
    <t>VANESSA LILIANA - AGUIRRE VERGARA</t>
  </si>
  <si>
    <t xml:space="preserve">AUTO CORRIGE </t>
  </si>
  <si>
    <t>002-2024-00265</t>
  </si>
  <si>
    <t>FUNDACION DE LAMUJER COLOMBIA  S.A.S.</t>
  </si>
  <si>
    <t>JAIRO DE JESUS CASTRO JARAMILLO</t>
  </si>
  <si>
    <t>002-2024-00270</t>
  </si>
  <si>
    <t>DANIEL ANDRES ECHEVERRY ANGEL</t>
  </si>
  <si>
    <t>002-2024-00273</t>
  </si>
  <si>
    <t>EMANUEL VILLA JOYA</t>
  </si>
  <si>
    <t>002-2024-00274</t>
  </si>
  <si>
    <t>WILSON DAVID PEREZ HERRERA</t>
  </si>
  <si>
    <t>LIBRA MANDAMIENTO/MEDIDA</t>
  </si>
  <si>
    <t>002-2024-00275</t>
  </si>
  <si>
    <t>GRUPO AREASUR INMOBILIARIA S.A..S</t>
  </si>
  <si>
    <t>002-2024-00276</t>
  </si>
  <si>
    <t>DIEGO FERNANDO PADIERNA BORJA</t>
  </si>
  <si>
    <t>IMOBISUR S.A.S</t>
  </si>
  <si>
    <t>002-2024-00277</t>
  </si>
  <si>
    <t>WILSON HERNANDO MARÌN MONROY</t>
  </si>
  <si>
    <t xml:space="preserve">REMITIDO A OTROS DESPACHOS </t>
  </si>
  <si>
    <t>REMITE PROCESO X COMPETENCIA LIQUIDATORIO</t>
  </si>
  <si>
    <t>REMITIDO A JUZGADO 20 CIVIL MPAL DE MEDELLIN - 22/7/2025 - INSOLVENCIA</t>
  </si>
  <si>
    <t>002-2024-00279</t>
  </si>
  <si>
    <t>EDUARD ALEXANDER DELGADO</t>
  </si>
  <si>
    <t>002-2024-00280</t>
  </si>
  <si>
    <t>BANCO POPULAR</t>
  </si>
  <si>
    <t>ANDRES FELIPE RESTREPO PALACIO</t>
  </si>
  <si>
    <t>REQUIERE LIQUIDACION CREDITO</t>
  </si>
  <si>
    <t>002-2024-00281</t>
  </si>
  <si>
    <t>TOMAS MAYA JARAMILLO</t>
  </si>
  <si>
    <t>002-2024-00282</t>
  </si>
  <si>
    <t>WILLIAM ORLANDO CARBALLO ARROYAVE</t>
  </si>
  <si>
    <t>002-2024-00286</t>
  </si>
  <si>
    <t>JULIO CESAR RODRIGUEZ RIVERA</t>
  </si>
  <si>
    <t>TERMINA X PAGO CON OSAE</t>
  </si>
  <si>
    <t>002-2024-00288</t>
  </si>
  <si>
    <t>PARCELACION TRES CORRIENTES  P.H.</t>
  </si>
  <si>
    <t>CARLOS FEDERICO ARANGO FERNANDEZ</t>
  </si>
  <si>
    <t>002-2024-00289</t>
  </si>
  <si>
    <t>FONDO DE EMPLEADOS ALMACENES EXITO - PRESENTE</t>
  </si>
  <si>
    <t>JOAQUIN FERNANDO BERNAL OLAYA</t>
  </si>
  <si>
    <t>002-2024-00294</t>
  </si>
  <si>
    <t>IVAN DARIO LOPERA PASTOR</t>
  </si>
  <si>
    <t xml:space="preserve">SENTENCIA ANTICIPADA </t>
  </si>
  <si>
    <t>SENTENCIA ANTICIPADA - ORDENA EXPEDIR COPIA AUTENTICA</t>
  </si>
  <si>
    <t>002-2024-00296</t>
  </si>
  <si>
    <t>MICHAEL NARANJO OSSA</t>
  </si>
  <si>
    <t xml:space="preserve">REMITE PROCESO - A PROCESO LIQUIDATORIOS </t>
  </si>
  <si>
    <t xml:space="preserve">SE REMITE PROCESO SUSPENDIDO AL JUZGADO 24 Y 01 CIVIL MUNICIPAL DE MEDELLIN - A PROCESO LIQUIDATORIOS </t>
  </si>
  <si>
    <t>002-2024-00298</t>
  </si>
  <si>
    <t>HUMBERTO ESPINOSA CASTAÑO</t>
  </si>
  <si>
    <t>AUTO PONE EN CONOCIMIENTO</t>
  </si>
  <si>
    <t>002-2024-00304</t>
  </si>
  <si>
    <t>MANUELA RODRIGUEZ AREIZA</t>
  </si>
  <si>
    <t>MIGUEL ANGEL GIRALDO QUINTERO</t>
  </si>
  <si>
    <t xml:space="preserve">REMITIDOS A OTROS DESPACHOS </t>
  </si>
  <si>
    <t>002-2024-00306</t>
  </si>
  <si>
    <t>MANUEL SALVADOR - PEREZ MADRID</t>
  </si>
  <si>
    <t>31/2/2025</t>
  </si>
  <si>
    <t>002-2024-00307</t>
  </si>
  <si>
    <t>JONATAN SALAZAR CARVAJAL</t>
  </si>
  <si>
    <t>002-2024-00312</t>
  </si>
  <si>
    <t>RESOLUCION DE CONTRATO</t>
  </si>
  <si>
    <t>SANTA MARIA Y ASOCIADOS S A</t>
  </si>
  <si>
    <t>BABINTON DARIO FLOREZ MORENO</t>
  </si>
  <si>
    <t>002-2024-00313</t>
  </si>
  <si>
    <t>YULY ANDREA ARROYAVE HURTADO</t>
  </si>
  <si>
    <t xml:space="preserve">REQUIRE 5 DIAS </t>
  </si>
  <si>
    <t>TRASLADO LIQUIDACION CREDITO - FIJA EL 19 - TEMRINA EL 25/03/2025</t>
  </si>
  <si>
    <t>002-2024-00318</t>
  </si>
  <si>
    <t>COLEGIO FONTAN S.A.S.</t>
  </si>
  <si>
    <t>DAYENU  DC  S.A.S.</t>
  </si>
  <si>
    <t>002-2024-00320</t>
  </si>
  <si>
    <t>SANTIAGO RODRIGUEZ ATEHORTUA</t>
  </si>
  <si>
    <t xml:space="preserve">AUTO RQEUIERE </t>
  </si>
  <si>
    <t>002-2024-00323</t>
  </si>
  <si>
    <t>FONDO DE EMPLEADOS DE PELDAR  FONDELPAR</t>
  </si>
  <si>
    <t>LUIS ALVARO YEPES VILLADA</t>
  </si>
  <si>
    <t xml:space="preserve">RECHAZA POR COMPETENCIA </t>
  </si>
  <si>
    <t>002-2024-00326</t>
  </si>
  <si>
    <t>MARIA ASCENETH - DUQUE URREA</t>
  </si>
  <si>
    <t>EDWIN FERNANDO MATOMA MORA</t>
  </si>
  <si>
    <t>002-2024-00327</t>
  </si>
  <si>
    <t>WILMER FLOREZ DELGADO</t>
  </si>
  <si>
    <t>002-2024-00331</t>
  </si>
  <si>
    <t>ARRENDAMIENTOS KOALA  S.A.S.</t>
  </si>
  <si>
    <t>ANA CELINA ARROYAVE ACEVEDO</t>
  </si>
  <si>
    <t>002-2024-00332</t>
  </si>
  <si>
    <t>SILVIA PAULINA CHICA RODAS</t>
  </si>
  <si>
    <t>JULIAN ZULUAGA ARROYAVE</t>
  </si>
  <si>
    <t>002-2024-00334</t>
  </si>
  <si>
    <t>CARLOS ALEJANDRO AHUMADA MEJIA</t>
  </si>
  <si>
    <t xml:space="preserve">APRUEBA LIQUIDACION DE CREDITO </t>
  </si>
  <si>
    <t>002-2024-00345</t>
  </si>
  <si>
    <t>ELKIN DE JESUS ARENAS VALLEJO</t>
  </si>
  <si>
    <t>S.B.S.SEGUROS COLOMBIA S.A.</t>
  </si>
  <si>
    <t>CONCEDE AMPARO</t>
  </si>
  <si>
    <t>002-2024-00347</t>
  </si>
  <si>
    <t>COOVIPROC</t>
  </si>
  <si>
    <t>LUIS TAIRON MEDINA</t>
  </si>
  <si>
    <t>002-2024-00348</t>
  </si>
  <si>
    <t>URBANIZACION BOSQUE ADENTRO P.H.</t>
  </si>
  <si>
    <t>ALEJANDRA MARIA LEMA ZAPATA</t>
  </si>
  <si>
    <t>002-2024-00350</t>
  </si>
  <si>
    <t>AUTECO MOBILITY  S.A.S.</t>
  </si>
  <si>
    <t>CARLOS HUMBERTO ROMERO PALMAR</t>
  </si>
  <si>
    <t>002-2024-00353</t>
  </si>
  <si>
    <t>MARIA ANGELICA ENCISO RODRIGUEZ</t>
  </si>
  <si>
    <t>002-2024-00356</t>
  </si>
  <si>
    <t>URBITIERRAS  S.A.S.</t>
  </si>
  <si>
    <t>NELSON DE JESUS OCAMPO CARDONA</t>
  </si>
  <si>
    <t>002-2024-00360</t>
  </si>
  <si>
    <t>NELSON DE JESUS - RESTREPO SALAZAR</t>
  </si>
  <si>
    <t>002-2024-00365</t>
  </si>
  <si>
    <t>COOPERATIVA NACIONAL DE TRABAJADORES COOPETRABAN</t>
  </si>
  <si>
    <t>FELIPE GONZALEZ CORREA</t>
  </si>
  <si>
    <t>002-2024-00367</t>
  </si>
  <si>
    <t>JULIAN DAVID - DURANGO RUA</t>
  </si>
  <si>
    <t>INCORPORA Y ORDENA TRASLADO LIQUIDACION C</t>
  </si>
  <si>
    <t>002-2024-00369</t>
  </si>
  <si>
    <t>DANIEL FELIPE PEREZ PALACIO</t>
  </si>
  <si>
    <t>002-2024-00371</t>
  </si>
  <si>
    <t>ALBERTO ALVAREZ S.   S.A</t>
  </si>
  <si>
    <t>VALENTINA CHICA VARGAS</t>
  </si>
  <si>
    <t>002-2024-00372</t>
  </si>
  <si>
    <t>002-2024-00373</t>
  </si>
  <si>
    <t>CORPORACION  INTERACTUAR</t>
  </si>
  <si>
    <t>DANIEL EDUARDO TORO RESTREPO</t>
  </si>
  <si>
    <t>002-2024-00375</t>
  </si>
  <si>
    <t>BANCOLDEX</t>
  </si>
  <si>
    <t>LUBRIEQUIP  EXPRESS  S.A.S.</t>
  </si>
  <si>
    <t>002-2024-00376</t>
  </si>
  <si>
    <t>SOCIEDAD DANKO  S.A.S.</t>
  </si>
  <si>
    <t>WILLIAM HUMBERTO TATIS MERCADO</t>
  </si>
  <si>
    <t>REQUIEERE CAJERO PAGADOR</t>
  </si>
  <si>
    <t>002-2024-00377</t>
  </si>
  <si>
    <t>DISTRIZAVA  S.A.S.</t>
  </si>
  <si>
    <t>002-2024-00379</t>
  </si>
  <si>
    <t>LUISA FERNANDA LONDOÑO MONTOYA</t>
  </si>
  <si>
    <t>002-2024-00381</t>
  </si>
  <si>
    <t>JULIANA CASTRILLON FLOREZ</t>
  </si>
  <si>
    <t>DIEGO ALEJANDRO ANTONIO CORREA MUÑOZ</t>
  </si>
  <si>
    <t xml:space="preserve">POSESIONA CURADOR </t>
  </si>
  <si>
    <t>002-2024-00384</t>
  </si>
  <si>
    <t>FEMFUTURO</t>
  </si>
  <si>
    <t>ELIZABETH CRISTINA - MENA CUARTAS</t>
  </si>
  <si>
    <t>002-2024-00389</t>
  </si>
  <si>
    <t>OSCAR DAVID ALZATE REDONDO</t>
  </si>
  <si>
    <t>002-2024-00393</t>
  </si>
  <si>
    <t>MONICA MARCELA ARENAS CARDONA</t>
  </si>
  <si>
    <t>002-2024-00395</t>
  </si>
  <si>
    <t xml:space="preserve">FONDO DE EMPLEADOS ALMACENES EXITO </t>
  </si>
  <si>
    <t>MAURICIO ANDRES GARCIA SANCHEZ</t>
  </si>
  <si>
    <t>SECUESTRO DECRETADO</t>
  </si>
  <si>
    <t>002-2024-00397</t>
  </si>
  <si>
    <t>FONDO DE EMPLEADOS ALMACENES EXITO -</t>
  </si>
  <si>
    <t>WILDER ALFREDO RAMIREZ BRITO</t>
  </si>
  <si>
    <t>002-2024-00400</t>
  </si>
  <si>
    <t>BNCO UNION  S.A.</t>
  </si>
  <si>
    <t>CAROLINA - ARANGO MARTINEZ</t>
  </si>
  <si>
    <t>REMISION PROCESO AL JUZGADO 33 CIVIL MEDELLIN</t>
  </si>
  <si>
    <t>SE REMITE AL JUZGADO 33 CIVIL MUNICIPAL DE MEDELLIN - 27/03/2025</t>
  </si>
  <si>
    <t>002-2024-00401</t>
  </si>
  <si>
    <t>BANCO UNION  S.A.</t>
  </si>
  <si>
    <t>CLAUDIA PATRICIA ROJAS CAMARGO</t>
  </si>
  <si>
    <t>002-2024-00403</t>
  </si>
  <si>
    <t>JAVIER JOSE LONDOÑO PULGARIN</t>
  </si>
  <si>
    <t>002-2024-00404</t>
  </si>
  <si>
    <t>POR OBLIGACIÓN DE SUSCRIBIR DOCUMENTO</t>
  </si>
  <si>
    <t>GLORIA PATRICIA - PRADA HINCAPIE</t>
  </si>
  <si>
    <t>ACIERTO INMOBILIARIO S.A.</t>
  </si>
  <si>
    <t>002-2024-00405</t>
  </si>
  <si>
    <t>INMOBILIARIA COLPROPIEDADES  S.A.S.</t>
  </si>
  <si>
    <t>ANDERSON DAVID PEÑARANDA</t>
  </si>
  <si>
    <t>002-2024-00406</t>
  </si>
  <si>
    <t>JONATHAN SAUL ORTIZ MONTOYA</t>
  </si>
  <si>
    <t>002-2024-00407</t>
  </si>
  <si>
    <t>CARLOS ALBERTO TORRES NARANJO</t>
  </si>
  <si>
    <t>002-2024-00412</t>
  </si>
  <si>
    <t>CINDY ANDREA MONCADA ZAPATA</t>
  </si>
  <si>
    <t>CORRIGE AUTO DECRETA MEDIDAS</t>
  </si>
  <si>
    <t>002-2024-00417</t>
  </si>
  <si>
    <t>COOPERATIVA BELEN AHORRO Y CREDITO</t>
  </si>
  <si>
    <t>DAVID ALEJANDRO PATIÑO NARANJO</t>
  </si>
  <si>
    <t xml:space="preserve">AUTO MODIFICA LIQUIDACION </t>
  </si>
  <si>
    <t>002-2024-00419</t>
  </si>
  <si>
    <t xml:space="preserve">JURISDICCION VOLUNTARIA </t>
  </si>
  <si>
    <t>RUBI ESTER NARANJO LONDOÑO</t>
  </si>
  <si>
    <t xml:space="preserve">SENTENCIA ORDENA CORRECCION REGISTRO CIVIL </t>
  </si>
  <si>
    <t>SENTENCIA - ORDENA MODIFICACION CORRECCION DE REGISTRO CIVIL</t>
  </si>
  <si>
    <t>002-2024-00420</t>
  </si>
  <si>
    <t>NATALIA MARTINEZ VILLA</t>
  </si>
  <si>
    <t>TERMINA PROCESO</t>
  </si>
  <si>
    <t>002-2024-00422</t>
  </si>
  <si>
    <t>RUSSELL BEDFORD GCT S.A.S.</t>
  </si>
  <si>
    <t>INGENIERIA Y OBRAS ELECTRICAS S.A.S.</t>
  </si>
  <si>
    <t xml:space="preserve">TEMRINA POR PAGO TOTAL </t>
  </si>
  <si>
    <t xml:space="preserve">TERMINA PROCESO X PAGO TOTAL </t>
  </si>
  <si>
    <t>INTERPONE RECURSO EL 26/02/2025</t>
  </si>
  <si>
    <t>002-2024-00425</t>
  </si>
  <si>
    <t>DIEGO ALEJANDRO - CATAÑO DUQUE</t>
  </si>
  <si>
    <t>002-2024-00426</t>
  </si>
  <si>
    <t>DANY DE JESUS GUZMAN ZABALA</t>
  </si>
  <si>
    <t>002-2024-00427</t>
  </si>
  <si>
    <t>JULIANA CALLE RESTREPO</t>
  </si>
  <si>
    <t>GUSTAVO ADOLFO TORO OCHOA</t>
  </si>
  <si>
    <t>002-2024-00429</t>
  </si>
  <si>
    <t>LINA MARIA FERNANDEZ GUZMAN</t>
  </si>
  <si>
    <t>002-2024-00430</t>
  </si>
  <si>
    <t>LUIS HERNANDO BETANCUR CALDERON</t>
  </si>
  <si>
    <t>JOSE ARNALDO BETANCUR CALDERON</t>
  </si>
  <si>
    <t>REQUIERE APODERADO</t>
  </si>
  <si>
    <t>002-2024-00432</t>
  </si>
  <si>
    <t>HECTOR AURELIO LOPERA ESCOBAR</t>
  </si>
  <si>
    <t xml:space="preserve">PONE EN CONOCIMIENTO Y ORDENA REPETIR OFICIO </t>
  </si>
  <si>
    <t>002-2024-00434</t>
  </si>
  <si>
    <t>ANGELA MARIA MOSCOSO BALZAN</t>
  </si>
  <si>
    <t>MARICELA RIVERA ESTRADA</t>
  </si>
  <si>
    <t>002-2024-00437</t>
  </si>
  <si>
    <t>COOPANTEX COOPERATIVA ESPECIALIZADA DE AHORRO Y CREDITO</t>
  </si>
  <si>
    <t>SERGIO JARAMILLO CASTAÑO</t>
  </si>
  <si>
    <t>002-2024-00438</t>
  </si>
  <si>
    <t>MAYRA ALEJANDRA GUZMAN HINESTROZA</t>
  </si>
  <si>
    <t>ADELA DEL SOCORRO ALVAREZ DE GUZMAN</t>
  </si>
  <si>
    <t>002-2024-00439</t>
  </si>
  <si>
    <t>WILLIAM DE JESUS GARCIA CORRALES</t>
  </si>
  <si>
    <t>MARIA YANETH RESTREPO SALAS</t>
  </si>
  <si>
    <t>REMITIDO 19/11/2024</t>
  </si>
  <si>
    <t>002-2024-00442</t>
  </si>
  <si>
    <t>LEONARDO ALONSO GOMEZ GONZALEZ</t>
  </si>
  <si>
    <t>002-2024-00445</t>
  </si>
  <si>
    <t>ALBERTO ALONSO MEJIA RAMIREZ</t>
  </si>
  <si>
    <t>HECTOR ANTONIO GONZALEZ GARZON</t>
  </si>
  <si>
    <t xml:space="preserve">INCORPORA Y REQUIERE PREVIO A TERMINAR </t>
  </si>
  <si>
    <t>002-2024-00448</t>
  </si>
  <si>
    <t>CARLOS MARIO LEDESMA IBARGUEN</t>
  </si>
  <si>
    <t>002-2024-00449</t>
  </si>
  <si>
    <t>EMILSE MENDIVELSO GOMEZ</t>
  </si>
  <si>
    <t>REMITEN ACTA REDIRECCIONAMIENTO - 10/3/2025</t>
  </si>
  <si>
    <t>002-2024-00451</t>
  </si>
  <si>
    <t>MARTHA INES ESCOBAR RINCON</t>
  </si>
  <si>
    <t>002-2024-00452</t>
  </si>
  <si>
    <t>ANA MARIA HENRIQUEZ MARIN</t>
  </si>
  <si>
    <t>002-2024-00455</t>
  </si>
  <si>
    <t>JAIRO EDUARDO - CABRERA HIDALGO</t>
  </si>
  <si>
    <t>002-2024-00456</t>
  </si>
  <si>
    <t>VICTOR DE JESUS VERGARA CONDE</t>
  </si>
  <si>
    <t>002-2024-00457</t>
  </si>
  <si>
    <t>SEGURIDAD ATLAS LTDA</t>
  </si>
  <si>
    <t>INVERSIONES DE MARCA INC SAS</t>
  </si>
  <si>
    <t>002-2024-00458</t>
  </si>
  <si>
    <t>ENTREGA TRADENTE AL ADQUIRENTE</t>
  </si>
  <si>
    <t>CAMILO OSPINA RENGIFO</t>
  </si>
  <si>
    <t>MARIA NELLY - DUQUE QUINTERO</t>
  </si>
  <si>
    <t xml:space="preserve">RECONOCE PERSONERIA </t>
  </si>
  <si>
    <t>002-2024-00460</t>
  </si>
  <si>
    <t>JUAN ESTEBAN MONTOYA RESTREPO</t>
  </si>
  <si>
    <t>REQ. ART. 137</t>
  </si>
  <si>
    <t>002-2024-00464</t>
  </si>
  <si>
    <t>JOSE DARIO RESTREPO JARAMILLO</t>
  </si>
  <si>
    <t>002-2024-00465</t>
  </si>
  <si>
    <t>ALBEIRO ALVAREZ MARTINEZ</t>
  </si>
  <si>
    <t>002-2024-00470</t>
  </si>
  <si>
    <t>FREDY ALBERTO CARDONA MARIN</t>
  </si>
  <si>
    <t>002-2024-00471</t>
  </si>
  <si>
    <t>002-2024-00472</t>
  </si>
  <si>
    <t>NORMA ADRIANA  PASTOR SANCHEZ</t>
  </si>
  <si>
    <t xml:space="preserve">RESUELVE RECURSO  </t>
  </si>
  <si>
    <t xml:space="preserve">RESUELVE RECUSO - NO REPONE </t>
  </si>
  <si>
    <t>002-2024-00473</t>
  </si>
  <si>
    <t>CHRISTIAN GIOVANNI QUIÑONES VALERO</t>
  </si>
  <si>
    <t>002-2024-00475</t>
  </si>
  <si>
    <t>MONITORIO</t>
  </si>
  <si>
    <t>MARIA CRISTINA ZAPATA CEBALLOS</t>
  </si>
  <si>
    <t>002-2024-00480</t>
  </si>
  <si>
    <t>JORGE LUIS SAN CAYETANO</t>
  </si>
  <si>
    <t>JAIRO ALONSO JURADO MARTINEZ</t>
  </si>
  <si>
    <t>002-2024-00481</t>
  </si>
  <si>
    <t>IVAN ALFONSO - AMAYA MAZO</t>
  </si>
  <si>
    <t>002-2024-00483</t>
  </si>
  <si>
    <t>LINA MARIA DURANGO GIL</t>
  </si>
  <si>
    <t>002-2024-00487</t>
  </si>
  <si>
    <t>CARLOS MARIO LOPEZ HENAO</t>
  </si>
  <si>
    <t>DECRETA MEDIDA</t>
  </si>
  <si>
    <t>002-2024-00488</t>
  </si>
  <si>
    <t>SANTIAGO MARTINEZ HOYOS</t>
  </si>
  <si>
    <t>002-2024-00490</t>
  </si>
  <si>
    <t>COOPERATIVA DE TRABAJADORES EDATEL -</t>
  </si>
  <si>
    <t>JUAN FERNANDO - GONZALEZ MUÑOZ</t>
  </si>
  <si>
    <t>002-2024-00495</t>
  </si>
  <si>
    <t>LUIS JAVIER SOLANO RUIZ</t>
  </si>
  <si>
    <t>002-2024-00496</t>
  </si>
  <si>
    <t>ANGELICA VILLA BOLIVAR</t>
  </si>
  <si>
    <t>002-2024-00497</t>
  </si>
  <si>
    <t>WALLOOM  S.A.S.</t>
  </si>
  <si>
    <t>002-2024-00501</t>
  </si>
  <si>
    <t>YESID DARIO HERRERA OCHOA</t>
  </si>
  <si>
    <t>002-2024-00502</t>
  </si>
  <si>
    <t>BRAYAN STIWAR RUIZ RUIZ</t>
  </si>
  <si>
    <t>REQUIERE ART. 317 CAUTELAS</t>
  </si>
  <si>
    <t>002-2024-00504</t>
  </si>
  <si>
    <t>COLVANES S.A.S.</t>
  </si>
  <si>
    <t>AGRO BLOCKCHAIN  S.A.S.</t>
  </si>
  <si>
    <t>002-2024-00505</t>
  </si>
  <si>
    <t>MARIA CONSUELO - CONTRERAS GARZON</t>
  </si>
  <si>
    <t>JOSE ANIBAL CASTAÑEDA LOPERA</t>
  </si>
  <si>
    <t>REMITIDO 05-12-2024 - asignado A JUZGADO PROMISCUO MUNICIPAL DE RETIRO - PROCESO 2025-00674</t>
  </si>
  <si>
    <t>002-2024-00506</t>
  </si>
  <si>
    <t>JULIAN DARIO HENAO MARTINEZ</t>
  </si>
  <si>
    <t>REQUIRE DEMANDANTE</t>
  </si>
  <si>
    <t>002-2024-00508</t>
  </si>
  <si>
    <t>SERGIO PEDRO TAMAYO RESTREPO</t>
  </si>
  <si>
    <t xml:space="preserve">DARIO MEJIA </t>
  </si>
  <si>
    <t xml:space="preserve">ACTA AUDIENCIA </t>
  </si>
  <si>
    <t>FIJA AUDIENCIA 9: 00AM -Julio/24/2025</t>
  </si>
  <si>
    <t>002-2024-00509</t>
  </si>
  <si>
    <t>JOSE LUIS SUAZA VELEZ</t>
  </si>
  <si>
    <t>RUBEN DARIO SUAZA CORREA</t>
  </si>
  <si>
    <t>002-2024-00510</t>
  </si>
  <si>
    <t>JUAN CARLOS CALLE MUNERA</t>
  </si>
  <si>
    <t>JULIAN ESTEBAN MESA GIL</t>
  </si>
  <si>
    <t>002-2024-00511</t>
  </si>
  <si>
    <t>GRUPO SAN PIO S.A.S.</t>
  </si>
  <si>
    <t>CONSTRUCTORA ARBEN  S.A.S.</t>
  </si>
  <si>
    <t>002-2024-00513</t>
  </si>
  <si>
    <t>DIEGO ALBERTO FRANCISCO - TRUJILLO TURIZO</t>
  </si>
  <si>
    <t>002-2024-00514</t>
  </si>
  <si>
    <t>JADER ADRIAN OROZCO LUJAN</t>
  </si>
  <si>
    <r>
      <rPr>
        <sz val="10"/>
        <color rgb="FF000000"/>
        <rFont val="Calibri"/>
        <scheme val="minor"/>
      </rPr>
      <t>TERMINA POR PAGO -</t>
    </r>
    <r>
      <rPr>
        <b/>
        <sz val="10"/>
        <color rgb="FF000000"/>
        <rFont val="Calibri"/>
        <scheme val="minor"/>
      </rPr>
      <t xml:space="preserve"> CON OSAE</t>
    </r>
  </si>
  <si>
    <t>002-2024-00515</t>
  </si>
  <si>
    <t xml:space="preserve">NEGOCIACION DE DEUDAS - OBJECION </t>
  </si>
  <si>
    <t>MARINA DE JESUS CARDONA DIEZ</t>
  </si>
  <si>
    <t>TERMINA - YA FUE RESUESTO</t>
  </si>
  <si>
    <t>RESUELVE OBJECIONES - SE DEVUELVE PARA CCONCILIACION</t>
  </si>
  <si>
    <t>REMITIDO AL CENTRO DE CONCILIACION - EL 29/7/2025</t>
  </si>
  <si>
    <t>002-2024-00516</t>
  </si>
  <si>
    <t>PAOLA ANDREA SERRANO RIVERO</t>
  </si>
  <si>
    <t>ADMITE DEMANDA</t>
  </si>
  <si>
    <t>002-2024-00517</t>
  </si>
  <si>
    <t>CORRIGE MANDAMIENTO</t>
  </si>
  <si>
    <t>002-2024-00518</t>
  </si>
  <si>
    <t>JUAN FERNANDO PARRA SALAZAR</t>
  </si>
  <si>
    <t>002-2024-00519</t>
  </si>
  <si>
    <t>CRHISTIAN DAVID GUATUZMAL BEDOYA</t>
  </si>
  <si>
    <t>002-2024-00520</t>
  </si>
  <si>
    <t>ASTORGA MANAGEMENT  S.A.S.</t>
  </si>
  <si>
    <t>ANA LUCIA AMARILES P.</t>
  </si>
  <si>
    <t>002-2024-00523</t>
  </si>
  <si>
    <t>INTER RAPIDISIMO  S.A.</t>
  </si>
  <si>
    <t xml:space="preserve">RESUELVE RECURSO - RECHAZA NO SUBSANA </t>
  </si>
  <si>
    <t>24/02/2025 INTERPONE RECURSO</t>
  </si>
  <si>
    <t>002-2024-00527</t>
  </si>
  <si>
    <t>IVAN DARIO JARAMILLO FLOREZ</t>
  </si>
  <si>
    <t>002-2024-00530</t>
  </si>
  <si>
    <t>MARIA INES CORTES DURAN</t>
  </si>
  <si>
    <t xml:space="preserve">SENTENCIA RIA </t>
  </si>
  <si>
    <t>002-2024-00534</t>
  </si>
  <si>
    <t>BEATRIZ EUGENIA - RIOS</t>
  </si>
  <si>
    <t>CHOOSEEASY MEDELLIN  S.A.S.</t>
  </si>
  <si>
    <t>002-2024-00535</t>
  </si>
  <si>
    <t>CLAUDIA PATRICIA MAYA ECHAVARRIA</t>
  </si>
  <si>
    <t>JOSE ROGER CELIS SANTAMARIA</t>
  </si>
  <si>
    <t xml:space="preserve">RECHAZA - NO SUBSANA </t>
  </si>
  <si>
    <t>002-2024-00536</t>
  </si>
  <si>
    <t>CONJUNTO MULTIFAMILIAR PORTAL DEL NORTE  P.H.</t>
  </si>
  <si>
    <t>RODRIGO - CORREA PEREZ</t>
  </si>
  <si>
    <t>002-2024-00544</t>
  </si>
  <si>
    <t>SANTIAGO BOLIVAR MORENO</t>
  </si>
  <si>
    <t>002-2024-00547</t>
  </si>
  <si>
    <t>ANGELA MARIA CHALARCA SALAZAR</t>
  </si>
  <si>
    <t>002-2024-00549</t>
  </si>
  <si>
    <t>SUMINISTROS CONTRA INCENDIOS UL/FM  S.A.S.</t>
  </si>
  <si>
    <t>OSAE</t>
  </si>
  <si>
    <t>002-2024-00553</t>
  </si>
  <si>
    <t>LUIS FERNANDO GOMEZ YARCE</t>
  </si>
  <si>
    <t>002-2024-00554</t>
  </si>
  <si>
    <t>GLORIA MILENA - TABARES GONZALEZ</t>
  </si>
  <si>
    <t>SE REMITE A CS PARA SU REPARTO Y REMISION</t>
  </si>
  <si>
    <t>002-2024-00555</t>
  </si>
  <si>
    <t>JULIO CESAR GONZALEZ FERNANDEZ</t>
  </si>
  <si>
    <t>002-2024-00556</t>
  </si>
  <si>
    <t>CIRCULO INMOBILIARIO DEL SUR</t>
  </si>
  <si>
    <t>LUIS EDUARDO FRANCO GOMEZ</t>
  </si>
  <si>
    <t xml:space="preserve">TERMINACION POR PAGO </t>
  </si>
  <si>
    <t>SE ENETREGA TITULOS 27/05/2025</t>
  </si>
  <si>
    <t>002-2024-00557</t>
  </si>
  <si>
    <t>RODRIGO DE JESUS - RESTREPO RESTREPO</t>
  </si>
  <si>
    <t>GRUPO ALCANCE INMOBILIARIO  S.A.S.</t>
  </si>
  <si>
    <t>002-2024-00559</t>
  </si>
  <si>
    <t>JHON ALEXANDER CARMONA LEYTON</t>
  </si>
  <si>
    <t>002-2024-00561</t>
  </si>
  <si>
    <t>SENCOARQ  S.A.S.</t>
  </si>
  <si>
    <t xml:space="preserve">REQUIERE 30 DIAS </t>
  </si>
  <si>
    <r>
      <t xml:space="preserve">CORRECCION PROVIDNECIA - SALIDA NO CONFORME </t>
    </r>
    <r>
      <rPr>
        <b/>
        <sz val="10"/>
        <color rgb="FF000000"/>
        <rFont val="Calibri"/>
        <scheme val="minor"/>
      </rPr>
      <t>2025-02</t>
    </r>
  </si>
  <si>
    <t>002-2024-00565</t>
  </si>
  <si>
    <t>MARIA ELENA - ARIAS GALEANO</t>
  </si>
  <si>
    <t>002-2024-00566</t>
  </si>
  <si>
    <t>SANDRA LUCIA RIOZ CORTES</t>
  </si>
  <si>
    <t>002-2024-00568</t>
  </si>
  <si>
    <t>ALEJANDRO - MORENO HERNANDEZ</t>
  </si>
  <si>
    <t>002-2024-00570</t>
  </si>
  <si>
    <t>CONINSA &amp; RAMON H. S.A.</t>
  </si>
  <si>
    <t>CLAUDIA CRISTINA HERRERA TOBÒN</t>
  </si>
  <si>
    <t>002-2024-00572</t>
  </si>
  <si>
    <t>KELLY YOHANA OCHOA CUARTAS</t>
  </si>
  <si>
    <t>002-2024-00573</t>
  </si>
  <si>
    <t>GERMAN ALONSO JIMENEZ OSORIO</t>
  </si>
  <si>
    <t>002-2024-00576</t>
  </si>
  <si>
    <t>JULIAN FELIPE MARIN RESTREPO</t>
  </si>
  <si>
    <t>002-2024-00578</t>
  </si>
  <si>
    <t>IMPUGNACION ACTA ASAMBLEA</t>
  </si>
  <si>
    <t>DIEGO EDIDSON CANO OSSA</t>
  </si>
  <si>
    <t>DECO ENTREGAS  S.A.S.</t>
  </si>
  <si>
    <t>002-2024-00583</t>
  </si>
  <si>
    <t>HUGO ALBERTO  - CORRALES  HENAO</t>
  </si>
  <si>
    <t>002-2024-00584</t>
  </si>
  <si>
    <t>VICTOR HUGO SALAZAR MONTOYA</t>
  </si>
  <si>
    <t>002-2024-00586</t>
  </si>
  <si>
    <t>OVIDIO BUITRAGO ALZATE</t>
  </si>
  <si>
    <t>002-2024-00587</t>
  </si>
  <si>
    <t>GRUPO EMPRESARIAL MERCURY  S.A.S.</t>
  </si>
  <si>
    <t>002-2024-00588</t>
  </si>
  <si>
    <t>MARISCOS ATLANTIC S.A.</t>
  </si>
  <si>
    <t>MALCRIADO SOCIAL CLUB  S.A.S.</t>
  </si>
  <si>
    <t xml:space="preserve">CORRIGE MANDAMIENTO </t>
  </si>
  <si>
    <t>CORRIGE MANDAMIENTO - SALIDA NO CONFORME - 2025-2</t>
  </si>
  <si>
    <t>002-2024-00592</t>
  </si>
  <si>
    <t>WILSON DE JESUS MONTOYA RODRIGUEZ</t>
  </si>
  <si>
    <t>JUAN CARLOS - ARBOLEDA LONDOÑO</t>
  </si>
  <si>
    <t>002-2024-00594</t>
  </si>
  <si>
    <t>BEATRIZ ELENA MEJIA GALLEGO</t>
  </si>
  <si>
    <t>ARQUITECTURA  Y CONCRETO S.A.</t>
  </si>
  <si>
    <t>INCORPORA DOCUMENTACION</t>
  </si>
  <si>
    <t>002-2024-00596</t>
  </si>
  <si>
    <t>CARLOS ANDRES OSPINA GOEZ</t>
  </si>
  <si>
    <t>002-2024-00597</t>
  </si>
  <si>
    <t>RICARDO ANDRES PEREZ MESA</t>
  </si>
  <si>
    <t>002-2024-00601</t>
  </si>
  <si>
    <t>I.P.S. SU SALUD INTEGRAL  S.A.S.</t>
  </si>
  <si>
    <t>ALMAVID  SALUD  S.A.S.</t>
  </si>
  <si>
    <t>LIBRA MANDAMIENTO</t>
  </si>
  <si>
    <t>002-2024-00604</t>
  </si>
  <si>
    <t>ASTRID ELENA MUNERA CORREA</t>
  </si>
  <si>
    <t xml:space="preserve">TERMINACION PAGO </t>
  </si>
  <si>
    <t>002-2024-00605</t>
  </si>
  <si>
    <t>YEISON CANO RESTREPO</t>
  </si>
  <si>
    <t>DT</t>
  </si>
  <si>
    <t>002-2024-00607</t>
  </si>
  <si>
    <t>KARINA MARINA RUIZ DE LA HOZ</t>
  </si>
  <si>
    <t>TERMINACIÓN POR PAGO CON OSAE</t>
  </si>
  <si>
    <t>002-2024-00610</t>
  </si>
  <si>
    <t>WILSON DAVID JARAMILLO ZAPATA</t>
  </si>
  <si>
    <t>GABRIEL JAIME QUICENO MUÑOZ</t>
  </si>
  <si>
    <t>DESISTIMIENTO MEDIDA / REQUIERE ART. 317</t>
  </si>
  <si>
    <t>002-2024-00615</t>
  </si>
  <si>
    <t>JORDAN ANGEL PEREZ QUIROZ</t>
  </si>
  <si>
    <t>002-2024-00616</t>
  </si>
  <si>
    <t>JHONNY ANDRES OSPINA HENAO</t>
  </si>
  <si>
    <t xml:space="preserve">LIBRA MANDAMIENTO </t>
  </si>
  <si>
    <t>002-2024-00617</t>
  </si>
  <si>
    <t>MARIA LUCELLY CAICEDO DE MORALES</t>
  </si>
  <si>
    <t>002-2024-00621</t>
  </si>
  <si>
    <t>ALEJANDRO RESTREPO CARDONA</t>
  </si>
  <si>
    <t>ESCOBAR MEJIA ABOGADOS ASOCIADOS  S.A.S.</t>
  </si>
  <si>
    <t>002-2024-00623</t>
  </si>
  <si>
    <t>JUAN ESTEBAN RICO LOPERA</t>
  </si>
  <si>
    <t xml:space="preserve">ORDENA SEGUIR ADELANTE CON  LA EJECUCIÓN </t>
  </si>
  <si>
    <t xml:space="preserve">ORDENA TRASLADO LIQUIDACION CREDITO </t>
  </si>
  <si>
    <t>002-2024-00624</t>
  </si>
  <si>
    <t>CLAUDIA PATRICIA ACOSTA AGUILAR</t>
  </si>
  <si>
    <t>JULIAN ESTEBAN CORREA MAYUNGO</t>
  </si>
  <si>
    <t xml:space="preserve">SENTENCIA MONITORIO </t>
  </si>
  <si>
    <t>002-2024-00625</t>
  </si>
  <si>
    <t>ENRIQUECIMIENTO SIN CAUSA</t>
  </si>
  <si>
    <t>WILLIAM OSWALDO - TORO CANTILLO</t>
  </si>
  <si>
    <t>ALIMENTOS DG S.A.S.</t>
  </si>
  <si>
    <t>REMITIDO EL 05-12-2024</t>
  </si>
  <si>
    <t>002-2024-00626</t>
  </si>
  <si>
    <t>ORLANDO DE JESUS JARAMILLO</t>
  </si>
  <si>
    <t xml:space="preserve">DESIGNA TERNA DE CURADORES </t>
  </si>
  <si>
    <t>002-2024-00627</t>
  </si>
  <si>
    <t>ROQUE RANGEL ARDILA</t>
  </si>
  <si>
    <t>002-2024-00628</t>
  </si>
  <si>
    <t>MAURICIO PUERTA RESTREPO</t>
  </si>
  <si>
    <t>CARLOS MARIO - GONZALEZ MONTOYA</t>
  </si>
  <si>
    <t>APRUEBA COSTAS</t>
  </si>
  <si>
    <t>002-2024-00629</t>
  </si>
  <si>
    <t>FIRE DEALER COLOMBIA  S.A.S.</t>
  </si>
  <si>
    <t>002-2024-00633</t>
  </si>
  <si>
    <t>URBANIZACION CEREZOS DE LA ABADIA  P.H.</t>
  </si>
  <si>
    <t>JULIANA FERNANDEZ MONSALVE</t>
  </si>
  <si>
    <t>2024-1</t>
  </si>
  <si>
    <t xml:space="preserve">RECHAZA DEMANDA </t>
  </si>
  <si>
    <t>002-2024-00635</t>
  </si>
  <si>
    <t>LILIAN MARIA LOPERA CASTAÑEDA</t>
  </si>
  <si>
    <t>002-2024-00636</t>
  </si>
  <si>
    <t>WILSON DE JESUS GOMEZ NARANJO</t>
  </si>
  <si>
    <t>COMPLEMENTA AUTO DECRETA MEDIDAS</t>
  </si>
  <si>
    <t>002-2024-00637</t>
  </si>
  <si>
    <t>BANCO  PICHINCHA S.A.</t>
  </si>
  <si>
    <t>PAULA ANDREA CASTAÑEDA MORA</t>
  </si>
  <si>
    <t>002-2024-00639</t>
  </si>
  <si>
    <t>ANDRES FELIPE - GIRALDO CIRO</t>
  </si>
  <si>
    <t>PARCELACION ALDEA DE LAS PALMAS  P.H.</t>
  </si>
  <si>
    <t xml:space="preserve">NO REPONE </t>
  </si>
  <si>
    <t>002-2024-00642</t>
  </si>
  <si>
    <t>OSCAR JORDY URIBE OTALVARO</t>
  </si>
  <si>
    <t>002-2024-00643</t>
  </si>
  <si>
    <t>002-2024-00644</t>
  </si>
  <si>
    <t>ERNESTO ANTONIO - BEDOYA ROSSO</t>
  </si>
  <si>
    <t>JORGE ELIECER BEDOYA ROZO</t>
  </si>
  <si>
    <t>002-2024-00647</t>
  </si>
  <si>
    <t>PATRICIA DEL ROSARIO ACEVEDO PENAGOS</t>
  </si>
  <si>
    <t>002-2024-00648</t>
  </si>
  <si>
    <t>SEBASTIAN HERRERA TORRES</t>
  </si>
  <si>
    <t>002-2024-00650</t>
  </si>
  <si>
    <t>DIANA CRISTINA - ACOSTA POSADA</t>
  </si>
  <si>
    <t>002-2024-00651</t>
  </si>
  <si>
    <t>TANANY FIGUEROA</t>
  </si>
  <si>
    <t>002-2024-00652</t>
  </si>
  <si>
    <t>002-2024-00653</t>
  </si>
  <si>
    <t>MARIA INES VELEZ ESCOBAR</t>
  </si>
  <si>
    <t>MY INCORPORATED GROUP  S.A.S.</t>
  </si>
  <si>
    <t>002-2024-00657</t>
  </si>
  <si>
    <t>YENI PAOLA LOPEZ ZULUAGA</t>
  </si>
  <si>
    <t>002-2024-00658</t>
  </si>
  <si>
    <t>HERED. IND. DE ELVIA INES VALDERRAMA MARTINEZ</t>
  </si>
  <si>
    <t>002-2024-00659</t>
  </si>
  <si>
    <t>JORGE ELIECER CAICEDO LOPEZ</t>
  </si>
  <si>
    <t>002-2024-00661</t>
  </si>
  <si>
    <t>NICOLAS ALFREDO RAMIREZ BARRERA</t>
  </si>
  <si>
    <t>002-2024-00662</t>
  </si>
  <si>
    <t>BEATRIZ ELENA - NOREÑA VELEZ</t>
  </si>
  <si>
    <t>ASTRID ELENA HENAO CANO</t>
  </si>
  <si>
    <t xml:space="preserve">ORDENA SEGUIR ADELANTE LA EJECUCIÓN </t>
  </si>
  <si>
    <t>002-2024-00665</t>
  </si>
  <si>
    <t>JORGE DILBER GIL SALINAS</t>
  </si>
  <si>
    <t>002-2024-00669</t>
  </si>
  <si>
    <t>ANTONIO ARANGO ARISTIZABAL</t>
  </si>
  <si>
    <t>ICETEX</t>
  </si>
  <si>
    <t>002-2024-00670</t>
  </si>
  <si>
    <t>JULIAN ANDRES LOPEZ HOYOS</t>
  </si>
  <si>
    <t xml:space="preserve">RETIRADOS O RECHAZADOS </t>
  </si>
  <si>
    <t>AUTORIZA RETIRO</t>
  </si>
  <si>
    <t>002-2024-00671</t>
  </si>
  <si>
    <t>MARIA AMPARO LOPEZ VILLA</t>
  </si>
  <si>
    <t>JUAN RAUL POSADA JARAMILLO</t>
  </si>
  <si>
    <t>RECHAZADA LA DEMANDA POR NO SUBSANAR</t>
  </si>
  <si>
    <t>002-2024-00673</t>
  </si>
  <si>
    <t>QUALIFY  U  S.A.S.</t>
  </si>
  <si>
    <t>CANAL VIRTUAL  S.A.S.</t>
  </si>
  <si>
    <t>002-2024-00675</t>
  </si>
  <si>
    <t>GRUPO  CYMAIRES  S.A.S.</t>
  </si>
  <si>
    <t>002-2024-00678</t>
  </si>
  <si>
    <t>JOSE DAVID RIVERA LOPEZ</t>
  </si>
  <si>
    <t>002-2024-00679</t>
  </si>
  <si>
    <t>JOHN HENRI ESCOBAR ESCOBAR</t>
  </si>
  <si>
    <t>LUZ ESTELLA - MONTOYA VELASQUEZ</t>
  </si>
  <si>
    <t xml:space="preserve">RECHAZA - FALTA COMPETENCIA </t>
  </si>
  <si>
    <t xml:space="preserve">REMITIDO EL 22/7/25 - POR ALFRESCO </t>
  </si>
  <si>
    <t>002-2024-00680</t>
  </si>
  <si>
    <t>BANCO  DE BOGOTA</t>
  </si>
  <si>
    <t>MAURICIO RESTREPO LOPEZ</t>
  </si>
  <si>
    <t>RECHAZA NO SUBSANA
AUTO PONE EN CONOCIMIENTO</t>
  </si>
  <si>
    <t>04/12/2024
04/04/2025</t>
  </si>
  <si>
    <t>002-2024-00682</t>
  </si>
  <si>
    <t>JOSE HERNAN DAVILA MEDINA</t>
  </si>
  <si>
    <t xml:space="preserve">PROPONE CONFLICTO COMPETENCIA </t>
  </si>
  <si>
    <t>REMITIDO 05/12/2024. COMPETENCIA ASIGNADA AL JUZGADO 12 CIVIL MUNICIPAL DE ORALIDAD MEDELLIN</t>
  </si>
  <si>
    <t>002-2024-00686</t>
  </si>
  <si>
    <t>ITAU CORPBANCA COLOMBIA S.A.</t>
  </si>
  <si>
    <t>JUAN ALBERTO GOMEZ PINEDA</t>
  </si>
  <si>
    <t>CORRIGE MANDAMIENTO DE PAGO</t>
  </si>
  <si>
    <t>002-2024-00687</t>
  </si>
  <si>
    <t>LUZ STELLA - URIBE BEDOYA</t>
  </si>
  <si>
    <t>JULIAN RODRIGO PIAMBA BURBANO</t>
  </si>
  <si>
    <t>002-2024-00689</t>
  </si>
  <si>
    <t>JHONY AMAYA ARDILA</t>
  </si>
  <si>
    <t xml:space="preserve">PROPONE CONFLICTO 
INCORPORA Y RESUELVE </t>
  </si>
  <si>
    <t>21/11/2024
14/05/2025</t>
  </si>
  <si>
    <t>REMITIDO 05/12/2024,  COMPETENCIA ASIGNADA AL JUZGADO DE PEQUEÑAS CAUSAS MEDELLIN</t>
  </si>
  <si>
    <t>002-2024-00691</t>
  </si>
  <si>
    <t>LINA MARIA - CORDOBA CASTAÑEDA</t>
  </si>
  <si>
    <t>002-2024-00694</t>
  </si>
  <si>
    <t>JOSE FERNANDO RIOS MONTOYA</t>
  </si>
  <si>
    <t>002-2024-00696</t>
  </si>
  <si>
    <t>EFRAÌN  HERNÁNDEZ SALDARRIAGA</t>
  </si>
  <si>
    <t>002-2024-00698</t>
  </si>
  <si>
    <t>OSCAR RAUL ZAPATA ALVAREZ</t>
  </si>
  <si>
    <t>JULIO CESAR - ARENAS ARANGO</t>
  </si>
  <si>
    <t>ENTREGA DE  413590000817140 - $315.629
413590000828634 - $27.815
413590000837331 - $27.815
413590000851672 - $316.257
413590000864529 - $336.980
413590000870682 - $336.980
413590000896919 - $336.980
413590000913378 - $336.980</t>
  </si>
  <si>
    <t>002-2024-00699</t>
  </si>
  <si>
    <t>CIUDADELA SAN PABLO</t>
  </si>
  <si>
    <t>ARLEDY ESTELLA - URIBE RIOS</t>
  </si>
  <si>
    <t>HACER OFICIO DESEMBARGO</t>
  </si>
  <si>
    <t>002-2024-00702</t>
  </si>
  <si>
    <t xml:space="preserve">DE LA S.A.S. </t>
  </si>
  <si>
    <t>002-2024-00703</t>
  </si>
  <si>
    <t xml:space="preserve">DORALBA TOBON </t>
  </si>
  <si>
    <t>002-2024-00707</t>
  </si>
  <si>
    <t>RAUL EDUARDO RIOS ZAPATA</t>
  </si>
  <si>
    <t xml:space="preserve">PERSONAS INDETERMINADAS </t>
  </si>
  <si>
    <t>002-2024-00708</t>
  </si>
  <si>
    <t>ROBERTO ANTONIO GOMEZ</t>
  </si>
  <si>
    <t>DECRETA EMBARGO/OFICIA</t>
  </si>
  <si>
    <t>002-2024-00711</t>
  </si>
  <si>
    <t>REINALDO DE JESUS - BOLIVAR OCHOA</t>
  </si>
  <si>
    <t>002-2024-00712</t>
  </si>
  <si>
    <t>EIDELVER OROZCO ACOSTA</t>
  </si>
  <si>
    <t>002-2024-00716</t>
  </si>
  <si>
    <t>VIVIANA BRAND OCHOA</t>
  </si>
  <si>
    <t xml:space="preserve">RESULVE Y REQUIERE </t>
  </si>
  <si>
    <t>002-2024-00717</t>
  </si>
  <si>
    <t>MARIA EUGENIA RAMIREZ</t>
  </si>
  <si>
    <t>002-2024-00720</t>
  </si>
  <si>
    <t>SOCIEDAD COLOMBIANA DE ANESTESIOLOGIA Y REANIMACION SCARE</t>
  </si>
  <si>
    <t>LEIDY CAROLINA SOTO PADILLA</t>
  </si>
  <si>
    <t>TERMINA PROCESO POR PAGO TOTAL</t>
  </si>
  <si>
    <t>002-2024-00721</t>
  </si>
  <si>
    <t>ELIZABETH BUSTOS GIRALDO</t>
  </si>
  <si>
    <t xml:space="preserve">MODIFICA LIQUIDACION </t>
  </si>
  <si>
    <t>002-2024-00722</t>
  </si>
  <si>
    <t>COOPERATIVA DE TRABAJADORES EDATEL - COEDA</t>
  </si>
  <si>
    <t>ANDREY GABRIEL SANCHEZ GONZALEZ</t>
  </si>
  <si>
    <t>002-2024-00724</t>
  </si>
  <si>
    <t>MARIA OLGA ARANGO VASQUEZ</t>
  </si>
  <si>
    <t>CARLOS HUMBERTO VELEZ VILLEGAS</t>
  </si>
  <si>
    <t>002-2024-00725</t>
  </si>
  <si>
    <t>ASTRID RUBIELA HENAO DE LONDOÑO</t>
  </si>
  <si>
    <t>SALE</t>
  </si>
  <si>
    <t>002-2024-00726</t>
  </si>
  <si>
    <t>TATIANA CORRALES RAMIREZ</t>
  </si>
  <si>
    <t>003-2024-00834</t>
  </si>
  <si>
    <t>TOMAS MORENO RUIZ</t>
  </si>
  <si>
    <t>03 CIVIL MCPAL</t>
  </si>
  <si>
    <t>003-2024-00827</t>
  </si>
  <si>
    <t>003-2024-00815</t>
  </si>
  <si>
    <t xml:space="preserve">CRISTIAN FELIPE FERNANDEZ BUITRAGO </t>
  </si>
  <si>
    <t xml:space="preserve">TRASLADO INVENTARIOS </t>
  </si>
  <si>
    <t>003-2024-00814</t>
  </si>
  <si>
    <t>WILLIAM DARIO - TIRADO BOLIVAR</t>
  </si>
  <si>
    <t>003-2024-00804</t>
  </si>
  <si>
    <t>CORDIANDIONA  S.A.S.</t>
  </si>
  <si>
    <t>DANNY JOHAO MUÑOZ FERNANDEZ</t>
  </si>
  <si>
    <t>REQUIERE POR 5 DIAS</t>
  </si>
  <si>
    <t>003-2024-00797</t>
  </si>
  <si>
    <t>MI LUGAR INMOBILIARIO</t>
  </si>
  <si>
    <t>JUAN FERNANDO MONTOYA OBANDO</t>
  </si>
  <si>
    <t xml:space="preserve">APRUBA LIQUIDACION </t>
  </si>
  <si>
    <t>SE REMITE COMISION A JUZGADO 001 PROMISCUO MUNICIPAL DE BETULIA - ANTIOQUIA -09/6/2025</t>
  </si>
  <si>
    <t>003-2024-00790</t>
  </si>
  <si>
    <t>BEATRIZ ELENA SANTAMARIA CUADROS</t>
  </si>
  <si>
    <t>TERMINA PROCESO POR PAGO SIN OSAE</t>
  </si>
  <si>
    <t>VENCE EL 22/11/2024</t>
  </si>
  <si>
    <t>003-2024-00786</t>
  </si>
  <si>
    <t>CENTRO EMPRESARIAL S-48 TOWER P.H.</t>
  </si>
  <si>
    <t>TERMINA POR PAGO CON OSAE</t>
  </si>
  <si>
    <t>003-2024-00785</t>
  </si>
  <si>
    <t>ANDRES FELIPE - DAZA RESTREPO</t>
  </si>
  <si>
    <t xml:space="preserve">AUTORIZA NOTIFICACION AVISO </t>
  </si>
  <si>
    <t>003-2024-00783</t>
  </si>
  <si>
    <t>CATALINA FERNANDEZ RESTREPO</t>
  </si>
  <si>
    <t>AUTO ACLARACION CORRECCION Y ADICION</t>
  </si>
  <si>
    <t>003-2024-00782</t>
  </si>
  <si>
    <t>LUZ AMERICA NARANJO GIRALDO</t>
  </si>
  <si>
    <t>LILIANA GIRALDO MOLINA</t>
  </si>
  <si>
    <t>003-2024-00774</t>
  </si>
  <si>
    <t>KAREN MARIA OROZCO SANTANA</t>
  </si>
  <si>
    <t>003-2024-00771</t>
  </si>
  <si>
    <t>JUN PABLO CASTAÑO RUIZ</t>
  </si>
  <si>
    <t>003-2024-00764</t>
  </si>
  <si>
    <t>FONDO DE EMPLEADOS - FEISA</t>
  </si>
  <si>
    <t>MARIA ELENA CALDERON MEJIA</t>
  </si>
  <si>
    <t>RECURSO REPOSICION</t>
  </si>
  <si>
    <t>003-2024-00763</t>
  </si>
  <si>
    <t>DANIELA ALEXANDRA LOPEZ SANCHEZ</t>
  </si>
  <si>
    <t>WILLIAM ALBERTO ZORRILLA DIAZ</t>
  </si>
  <si>
    <t>003-2024-00762</t>
  </si>
  <si>
    <t>NELSON MONTOYA PRESIGA</t>
  </si>
  <si>
    <t xml:space="preserve">APRUEBA LIQUIDACION CREDITO /DECRETA MEDIDA </t>
  </si>
  <si>
    <t>003-2024-00757</t>
  </si>
  <si>
    <t>RICARDO PIEDRAHITA MONTOYA</t>
  </si>
  <si>
    <t xml:space="preserve">REMITE ENLACE Y REQUIERE </t>
  </si>
  <si>
    <t>003-2024-00743</t>
  </si>
  <si>
    <t>VIVIANA ZARAMA JIMENEZ</t>
  </si>
  <si>
    <t>003-2024-00738</t>
  </si>
  <si>
    <t>JULY ANDREA VILLA MONSALVE</t>
  </si>
  <si>
    <t>TERMINA POR PAGO  CON OSAE</t>
  </si>
  <si>
    <t>003-2024-00735</t>
  </si>
  <si>
    <t xml:space="preserve">COOPERATIVA JHON F. KENNEDY </t>
  </si>
  <si>
    <t>FERNEL ALBERTO MONTALVO BENITEZ</t>
  </si>
  <si>
    <t xml:space="preserve">ORDENA CORRER TRASLADO LIQUIDACION </t>
  </si>
  <si>
    <t>003-2024-00724</t>
  </si>
  <si>
    <t>BLANCA DORIS - RAMIREZ DE ROMAN</t>
  </si>
  <si>
    <t>PEDRO HERIBERTO ROMAN CARDONA</t>
  </si>
  <si>
    <t xml:space="preserve">DESIGNA CURADOR </t>
  </si>
  <si>
    <t>003-2024-00715</t>
  </si>
  <si>
    <t>LINA PAOLA MERLANO SALAZAR</t>
  </si>
  <si>
    <t>003-2024-00713</t>
  </si>
  <si>
    <t>FABIAN DE JESUS FLOREZ TORO</t>
  </si>
  <si>
    <t xml:space="preserve">TERMINA X DESISTIMIENTO TACITO </t>
  </si>
  <si>
    <t>003-2024-00700</t>
  </si>
  <si>
    <t>LUIS MIGUEL MARQUEZ BEDOYA</t>
  </si>
  <si>
    <t>DECRETA SECUESTRO</t>
  </si>
  <si>
    <t>REMISION COMISION J.PROMISCUO MPAL DE LA UNION - 25//8/2025
REMISIÓN A JUZGADO LA CEJA : HECHO EL 27/5/2025</t>
  </si>
  <si>
    <t>003-2024-00690</t>
  </si>
  <si>
    <t>CARLOS ANDRES SANTOS LEAL</t>
  </si>
  <si>
    <t>003-2024-00685</t>
  </si>
  <si>
    <t>COOPEREN COOPERATIVA DE AHORRO Y CREDITO</t>
  </si>
  <si>
    <t>WILSON CLARET ARRIETA PALENCIA</t>
  </si>
  <si>
    <t>INCORPORA Y PONE CONOCIMIENTO</t>
  </si>
  <si>
    <t>003-2024-00680</t>
  </si>
  <si>
    <t>SUPRECREDITO  S.A.S.</t>
  </si>
  <si>
    <t>GABRIEL MONTOYA GONZALEZ</t>
  </si>
  <si>
    <t>PONE EN CONOCIMEINTO</t>
  </si>
  <si>
    <t>003-2024-00673</t>
  </si>
  <si>
    <t>SANTIAGO -  RAVE HENAO</t>
  </si>
  <si>
    <t>DECRETA MEDIDA EMBARGO - OFICIA</t>
  </si>
  <si>
    <t>003-2024-00663</t>
  </si>
  <si>
    <t>MAGDA LORENA CABRERA AGUDELO</t>
  </si>
  <si>
    <t>003-2024-00648</t>
  </si>
  <si>
    <t xml:space="preserve">NO SE HACE LA SUBCOMISIÓN, EN ATENCION A QUE PRESENTÓ SOLICITUD TERMINACIÓN </t>
  </si>
  <si>
    <t>003-2024-00639</t>
  </si>
  <si>
    <t>GERARDO DE JESUS IDARRAGA ACEVEDO</t>
  </si>
  <si>
    <t xml:space="preserve">INCORPORA Y DISPONE TRÁMITE </t>
  </si>
  <si>
    <t>003-2024-00631</t>
  </si>
  <si>
    <t>ZORAIDA VILLADA ZAPATA</t>
  </si>
  <si>
    <t xml:space="preserve">NO ACEPTA RENUNCIA PODER </t>
  </si>
  <si>
    <t>003-2024-00627</t>
  </si>
  <si>
    <t>GUILLERMO - SERNA ZULUAGA</t>
  </si>
  <si>
    <t>SILVIA LUZ SANCHEZ GALLO</t>
  </si>
  <si>
    <t xml:space="preserve">REMITIDO EL 17/03/2025 - SE TRASLADA TITULOS A JUZGADO 1 CIVIL MUNICIPAL </t>
  </si>
  <si>
    <t>003-2024-00623</t>
  </si>
  <si>
    <t>MARIA AURORA - OCHOA PELAEZ</t>
  </si>
  <si>
    <t xml:space="preserve">CARLOS DARIO OCHOA PELAEZ </t>
  </si>
  <si>
    <t>003-2024-00626</t>
  </si>
  <si>
    <t>ECOHEALTH  S.A.S.</t>
  </si>
  <si>
    <t>003-2024-00622</t>
  </si>
  <si>
    <t>BALADONA  S.A.</t>
  </si>
  <si>
    <t>MARITZA BUSTAMANTE ARBOLEDA</t>
  </si>
  <si>
    <t>003-2024-00621</t>
  </si>
  <si>
    <t>BLANDONA S.A</t>
  </si>
  <si>
    <t>MARITZA BUSTAMENTE ARBOLEDA</t>
  </si>
  <si>
    <t>003-2024-00617</t>
  </si>
  <si>
    <t>BLADIMIR DE JESUS JARAMILLO TABORDA</t>
  </si>
  <si>
    <t>ELCY DE JESUS TABORDA TABORDA</t>
  </si>
  <si>
    <t>003-2024-00614</t>
  </si>
  <si>
    <t>JOSE LUIS NARANJO DUQUE</t>
  </si>
  <si>
    <t>003-2024-00607</t>
  </si>
  <si>
    <t>JAIME ALVAREZ ACEVEDO</t>
  </si>
  <si>
    <t>LUIS OSWALDO ALVAREZ GONZALEZ</t>
  </si>
  <si>
    <t xml:space="preserve">INCORPORA DOCUMENTACION Y RQEUIERE </t>
  </si>
  <si>
    <t>PENDIENTE EMPLAZAMIENTO</t>
  </si>
  <si>
    <t>003-2024-00593</t>
  </si>
  <si>
    <t>NUEVO SUR INMOBILIARIA  S.A.S.</t>
  </si>
  <si>
    <t>MONICA ALEXANDRA VELASQUEZ MONTOYA</t>
  </si>
  <si>
    <t>003-2024-00591</t>
  </si>
  <si>
    <t>INVERSIONES FEVELO S.A.S.</t>
  </si>
  <si>
    <t>003-2024-00572</t>
  </si>
  <si>
    <t>CONTROVERSIA P.H</t>
  </si>
  <si>
    <t>DIANA MARYORY - QUINTERO Q.</t>
  </si>
  <si>
    <t>NUBIA ALICIA RMIREZ DIAZ</t>
  </si>
  <si>
    <t>003-2024-00569</t>
  </si>
  <si>
    <t>DORIAN HERLEY OROZCO HERNANDEZ</t>
  </si>
  <si>
    <t>PERSONAS INDETERMINADAS</t>
  </si>
  <si>
    <t>003-2024-00565</t>
  </si>
  <si>
    <t>JENNY DEL CARMEN MURILLO HOYOS</t>
  </si>
  <si>
    <t>DESISTIMIENTO TACITO - MEDIDA</t>
  </si>
  <si>
    <t>003-2024-00563</t>
  </si>
  <si>
    <t>CONDOMINIO VERANDA P.H.</t>
  </si>
  <si>
    <t>LUIS FELIPE VASQUEZ OSORIO</t>
  </si>
  <si>
    <t>003-2024-00562</t>
  </si>
  <si>
    <t>JUAN JOSE OCHOA ECHEVERRI</t>
  </si>
  <si>
    <t>003-2024-00482</t>
  </si>
  <si>
    <t>RAUL ARGELIS PRADA MELENDEZ</t>
  </si>
  <si>
    <t>003-2024-00480</t>
  </si>
  <si>
    <t>LUIS ALFONSO GARCIA IBAÑEZ</t>
  </si>
  <si>
    <t xml:space="preserve">AUTO PONE EN CONOCIMINETO </t>
  </si>
  <si>
    <t>003-2024-00473</t>
  </si>
  <si>
    <t>MARIA ONEIDA RONCANCIO MARTINEZ</t>
  </si>
  <si>
    <t xml:space="preserve">TERMINA POR PAGO CON OSAE
AUTO ORDEN DE PAGAR TITULOS </t>
  </si>
  <si>
    <t>25/03/2025
26/05/2025</t>
  </si>
  <si>
    <t xml:space="preserve">PENDIENTE ENTREGA TITULOS - FRACCIONARLOS Y PAGAR </t>
  </si>
  <si>
    <t>003-2024-00467</t>
  </si>
  <si>
    <t>CLINISALUD DEL SUR S.A.S.</t>
  </si>
  <si>
    <t xml:space="preserve">REQUIERE PARTE DEMANDANTE </t>
  </si>
  <si>
    <t>003-2024-00462</t>
  </si>
  <si>
    <t>PARCELACION PRADOLARGO  P.H.</t>
  </si>
  <si>
    <t>JUAN GUILLERMO VALENCIA OSORIO</t>
  </si>
  <si>
    <t xml:space="preserve">REQUIERE DEMANDANTE </t>
  </si>
  <si>
    <t>003-2024-00456</t>
  </si>
  <si>
    <t>CIRO RAUL LOPEZ BRAVO</t>
  </si>
  <si>
    <t>003-2024-00442</t>
  </si>
  <si>
    <t xml:space="preserve">DECRETA MEDIDA CAUTELAR </t>
  </si>
  <si>
    <t>003-2024-00430</t>
  </si>
  <si>
    <t>SEBASTIAN ORDOÑEZ RAMIREZ</t>
  </si>
  <si>
    <t xml:space="preserve">DESISTIMIENTO TACITO DE MEDIDA </t>
  </si>
  <si>
    <t>003-2024-00429</t>
  </si>
  <si>
    <t>CONJUNTO RESIDENCIAL SAN FRANCISCO HILLS  P.H.</t>
  </si>
  <si>
    <t>ALIANZA FIDUCIARIA  S.A.  FIDEICOMISO ENTREPARQUES</t>
  </si>
  <si>
    <t xml:space="preserve">ORDENA OFICIAR NUEVAMENTE Y CORREGIR </t>
  </si>
  <si>
    <t>TERMIANCION POR PAGO</t>
  </si>
  <si>
    <t>003-2024-00427</t>
  </si>
  <si>
    <t>HECTOR FADEL ARANGO RODRIGUEZ</t>
  </si>
  <si>
    <t>OFICIA</t>
  </si>
  <si>
    <t>003-2024-00407</t>
  </si>
  <si>
    <t>MARIA BARBARA GAVIRIA BLANDON</t>
  </si>
  <si>
    <t>MARIA CECILIA LONDOÑO ROZO</t>
  </si>
  <si>
    <t>003-2024-00374</t>
  </si>
  <si>
    <t>ROQUE ALONSO RENDON JIMENEZ</t>
  </si>
  <si>
    <t>RAFIR KALAYKHAN MOZES HENRY</t>
  </si>
  <si>
    <t xml:space="preserve">ACTA INSPECCION </t>
  </si>
  <si>
    <t>003-2024-00362</t>
  </si>
  <si>
    <t>ALBERTO ANTONIO ZAPATA HERRERA</t>
  </si>
  <si>
    <t xml:space="preserve">REALIZA ACLARACION </t>
  </si>
  <si>
    <t>003-2024-00358</t>
  </si>
  <si>
    <t>JUAN ESTEBAN VIILA  RAMIREZ</t>
  </si>
  <si>
    <t>003-2024-00355</t>
  </si>
  <si>
    <t>003-2024-00354</t>
  </si>
  <si>
    <t>CONFECCIONES TEXBLANCO  S.A.S.</t>
  </si>
  <si>
    <t>1. TEG SEGURIDAD LTDA</t>
  </si>
  <si>
    <t>ORDENA OFICIAR</t>
  </si>
  <si>
    <t>003-2024-00349</t>
  </si>
  <si>
    <t>HENRY - MUÑOZ CRUZ</t>
  </si>
  <si>
    <t xml:space="preserve">ORDENA OFICIAR A SURA </t>
  </si>
  <si>
    <t>003-2024-00319</t>
  </si>
  <si>
    <t>MARIA EUGENIA MESA ARROYAVE</t>
  </si>
  <si>
    <t>003-2024-00309</t>
  </si>
  <si>
    <t>EMMA VIRGEN CARDONA</t>
  </si>
  <si>
    <t>HERED. DET. E INDET. DE OSCAR ARANGO</t>
  </si>
  <si>
    <t>003-2024-00308</t>
  </si>
  <si>
    <t>CARLOS MARIO DUQUE LOPEZ</t>
  </si>
  <si>
    <t xml:space="preserve">INCORPORA Y REQUIERE </t>
  </si>
  <si>
    <t>003-2024-00256</t>
  </si>
  <si>
    <t>DIEGO CAÑAS RAMIREZ</t>
  </si>
  <si>
    <t>WILSON FERNANDO BASTIDAS MUÑOZ</t>
  </si>
  <si>
    <t>ACEPTA SUSTITUCION PODER</t>
  </si>
  <si>
    <t>003-2024-00250</t>
  </si>
  <si>
    <t>GLORIA LANETH BETANCUR MONCADA</t>
  </si>
  <si>
    <t>MARIA DOLORES MONCADA DE BETANCUR</t>
  </si>
  <si>
    <t>INADMITE</t>
  </si>
  <si>
    <t>003-2024-00230</t>
  </si>
  <si>
    <t>EDIFICARQ  CJ  S.A.S.</t>
  </si>
  <si>
    <t>OLIVE COUNTRY SUITES  S.A.S.</t>
  </si>
  <si>
    <t xml:space="preserve">RESUELVE RECURSO - NO REPONE  - ACEPTA SUSTITUCION </t>
  </si>
  <si>
    <t>003-2024-00228</t>
  </si>
  <si>
    <t>RICARDO LEON MARQUEZ GOMEZ</t>
  </si>
  <si>
    <t>TERMINA PROCESO POR PAGO</t>
  </si>
  <si>
    <t>003-2024-00225</t>
  </si>
  <si>
    <t>COOPERATIVA FINANCIERA DE ANTIOQUIA</t>
  </si>
  <si>
    <t>JOHANA ANDREA ALVAREZ PEREZ</t>
  </si>
  <si>
    <t>003-2024-00214</t>
  </si>
  <si>
    <t>LUISA FERNANDAQ ARDILA ATEHORTUA</t>
  </si>
  <si>
    <t>003-2024-00204</t>
  </si>
  <si>
    <t>ADRIANA MARIA MEJIA HERRERA</t>
  </si>
  <si>
    <t>NO ACCEDE A SUSPENSION PROCESO Y ORDENA</t>
  </si>
  <si>
    <t>003-2024-00177</t>
  </si>
  <si>
    <t>RONALD JAVIER - LOPEZ RIOS</t>
  </si>
  <si>
    <t xml:space="preserve">REQUIRE LIQUIDADOR Y DEUDOR </t>
  </si>
  <si>
    <t>003-2024-00174</t>
  </si>
  <si>
    <t>CRISTIAN DE JESUS VELEZ BAENA</t>
  </si>
  <si>
    <t>ACCION FIDUCIARIA S.A.</t>
  </si>
  <si>
    <t>003-2024-00160</t>
  </si>
  <si>
    <t>DORIAN CARVAJAL CAÑAS</t>
  </si>
  <si>
    <t>VERONICA OBANDO TEJADA</t>
  </si>
  <si>
    <t>003-2024-00154</t>
  </si>
  <si>
    <t>SERVICOMERCIAL TRIPLEX Y MADERAS  S.A.S.</t>
  </si>
  <si>
    <t>ENMADERAS ASOCIADOS  S.A.S.</t>
  </si>
  <si>
    <t>003-2024-00117</t>
  </si>
  <si>
    <t>JUAN DIEGO MONCADA MUÑOZ</t>
  </si>
  <si>
    <t xml:space="preserve">INCORPORA DOCUMENTACION Y RESPONDE </t>
  </si>
  <si>
    <t>003-2024-00116</t>
  </si>
  <si>
    <t>SANDRO DE JESUS - SEPULVEDA MAYA</t>
  </si>
  <si>
    <t xml:space="preserve">TERMINA X PAGO TOTAL </t>
  </si>
  <si>
    <t>003-2024-00064</t>
  </si>
  <si>
    <t>ALBA MERY MESA CALLE</t>
  </si>
  <si>
    <t>HERED. DET. E INDET. DE JUAN GONZALO GIRALDO  RESTREPO</t>
  </si>
  <si>
    <t>003-2024-00059</t>
  </si>
  <si>
    <t>ANDREA - GUZMAN RESTREPO</t>
  </si>
  <si>
    <t>003-2024-00034</t>
  </si>
  <si>
    <t>CARLOS MAURICIO GONZALEZ MEDINA</t>
  </si>
  <si>
    <t>POEN EN CONOCIMIENTO</t>
  </si>
  <si>
    <t>003-2024-00030</t>
  </si>
  <si>
    <t>JULIAN CASTAÑO ROJAS</t>
  </si>
  <si>
    <t>003-2024-00022</t>
  </si>
  <si>
    <t>ELIZABETH PALACIO ECHEVERRI</t>
  </si>
  <si>
    <t>003-2024-00020</t>
  </si>
  <si>
    <t>LAURA CAROLINA MURIEL HURTADO</t>
  </si>
  <si>
    <t>Vencimiento Termino 26/11/2024</t>
  </si>
  <si>
    <t>003-2024-00018</t>
  </si>
  <si>
    <t>MIRYAM GARZA CRISTANCHO</t>
  </si>
  <si>
    <t xml:space="preserve">TERMINA X PAGO </t>
  </si>
  <si>
    <t>OFICIO REMITIDO APODERADO</t>
  </si>
  <si>
    <t>003-2024-00015</t>
  </si>
  <si>
    <t>JORGE IVAN - ROJAS ROJAS</t>
  </si>
  <si>
    <t>003-2023-01613</t>
  </si>
  <si>
    <t>EVELIN ALEXANDRA MONCADA MANRIQUE</t>
  </si>
  <si>
    <t>INGRESAR ESTDISTICA DEL 2025-2</t>
  </si>
  <si>
    <t>003-2023-01610</t>
  </si>
  <si>
    <t>ADRIANA PATRICIA MOLINA ALVAREZ</t>
  </si>
  <si>
    <t>FLOR MARINA ALVAREZ DE MOLINA</t>
  </si>
  <si>
    <t>003-2023-01597</t>
  </si>
  <si>
    <t>JORGE ALONSO ALVAREZ BARRERA</t>
  </si>
  <si>
    <t>003-2023-01594</t>
  </si>
  <si>
    <t>GABRIEL JAIME PALACIO GONZALEZ</t>
  </si>
  <si>
    <t>003-2023-01547</t>
  </si>
  <si>
    <t>HERMEN ALEXANDER GOMEZ SANCHEZ</t>
  </si>
  <si>
    <t>003-2023-01529</t>
  </si>
  <si>
    <t>LUIS FERNANDO SANTA</t>
  </si>
  <si>
    <t xml:space="preserve">ORDENA TRASLADO LIQUDIACION </t>
  </si>
  <si>
    <t>VENCIMIENTO TERMINO 03/12/2024</t>
  </si>
  <si>
    <t>003-2023-01525</t>
  </si>
  <si>
    <t>CONJUNTO RESIDENCIAL VILLA NUEVA DE LA AYURA</t>
  </si>
  <si>
    <t>IVAN DARIO SERNA MENDOZA</t>
  </si>
  <si>
    <t>003-2023-01516</t>
  </si>
  <si>
    <t>LEIDY CAROLINA ALVAREZ OSORIO</t>
  </si>
  <si>
    <t>003-2023-01500</t>
  </si>
  <si>
    <t>MARIA NANCY VELA ARIAS</t>
  </si>
  <si>
    <t>OSAE -. COSTAS</t>
  </si>
  <si>
    <t>003-2023-01498</t>
  </si>
  <si>
    <t>ALBA MERY - AGUDELO AYALA</t>
  </si>
  <si>
    <t>003-2023-01474</t>
  </si>
  <si>
    <t>MARIA ESTELLA - ARSITIZABAL MONTOYA</t>
  </si>
  <si>
    <t>MARIA PATRICIA - QUINTERO ARISTIZABAL</t>
  </si>
  <si>
    <t>003-2023-01462</t>
  </si>
  <si>
    <t>DIANA CAROLINA BOTERO RUIZ</t>
  </si>
  <si>
    <t>ORDENA SEGUIR ADELANTE CONLA EJECUCION</t>
  </si>
  <si>
    <t>003-2023-01461</t>
  </si>
  <si>
    <t>JULIAN GIRALDO PABON</t>
  </si>
  <si>
    <t>003-2023-01460</t>
  </si>
  <si>
    <t>JOHN JAIRO MORENO LOPEZ</t>
  </si>
  <si>
    <t>JUAN JOSE MORENO ROJO</t>
  </si>
  <si>
    <t>003-2023-01450</t>
  </si>
  <si>
    <t>BLANCA LIBIA GARZON CASTAÑO</t>
  </si>
  <si>
    <t>MARIO DE JESUS GARZON CASTAÑO</t>
  </si>
  <si>
    <t xml:space="preserve">FIJA FECHA AUDICENCIA DECRETA PRUEBAS </t>
  </si>
  <si>
    <t>AUDIENCIA PARA EL 18 DE SEPTIEMBRE DE 2025 9: AM</t>
  </si>
  <si>
    <t>003-2023-01435</t>
  </si>
  <si>
    <t>FUNDACION DE LA MUJER COLOMBIA  S.A.S.</t>
  </si>
  <si>
    <t>MARILUZ RAMIREZ MANTILLA</t>
  </si>
  <si>
    <t>TOMA NOTA REMANENTES</t>
  </si>
  <si>
    <t>003-2023-01429</t>
  </si>
  <si>
    <t>CARLOS MARIO CASTILLO SIERRA</t>
  </si>
  <si>
    <t>003-2023-01408</t>
  </si>
  <si>
    <t>SOLUCIONES INMOBILIARIAS DEL SUR</t>
  </si>
  <si>
    <t>NICOLAS LONDOÑO BETANCUR</t>
  </si>
  <si>
    <t xml:space="preserve">TERMINA X CONCILIACION </t>
  </si>
  <si>
    <t xml:space="preserve">TERMINA POR CONCILIACION EN AUDIENCIA </t>
  </si>
  <si>
    <t>003-2023-01388</t>
  </si>
  <si>
    <t>CONSTRUCIVILES LM SAS</t>
  </si>
  <si>
    <t xml:space="preserve"> 30/7/2025</t>
  </si>
  <si>
    <t>003-2023-01367</t>
  </si>
  <si>
    <t>OSCAR DE  JESUS VELEZ MORALES</t>
  </si>
  <si>
    <t>JOSE LUIS RESTREPO BOLIVAR</t>
  </si>
  <si>
    <t>003-2023-01360</t>
  </si>
  <si>
    <t>MARGARITA DEL CARMEN - GONZALEZ DE GOMEZ</t>
  </si>
  <si>
    <t>ANDRES VALDES TRUJILLO</t>
  </si>
  <si>
    <t xml:space="preserve">DECRETAR SECUESTRO Y COMISIONA </t>
  </si>
  <si>
    <t>003-2023-01348</t>
  </si>
  <si>
    <t>AURA ALICIA - RESTREPO</t>
  </si>
  <si>
    <t>CESAR AUGUSTO POSADA DURANGO</t>
  </si>
  <si>
    <t xml:space="preserve">ACATA AUDIENCIA </t>
  </si>
  <si>
    <t>- FIJA FECHA PARA EL 14 DE AGOSTO DE 2025 A LAS 9AM 
- P. EMPLAZAMIENTO</t>
  </si>
  <si>
    <t>003-2023-01347</t>
  </si>
  <si>
    <t>JUAN DAVID CARMONA MEDINA</t>
  </si>
  <si>
    <t>HDI  SEGUROS  S.A</t>
  </si>
  <si>
    <t xml:space="preserve">INCPORPORA Y RESUELVE </t>
  </si>
  <si>
    <t>003-2023-01340</t>
  </si>
  <si>
    <t>MARTHA INES MONTOYA POVEDA</t>
  </si>
  <si>
    <t>HERED INDET. DE PATRICIA RESTREPO VELASQUEZ</t>
  </si>
  <si>
    <t>003-2023-01339</t>
  </si>
  <si>
    <t>EDGAR ALEXANDER RUIZ GARCIA</t>
  </si>
  <si>
    <t>HERED INDET. DE ALEXANDER VANEGAS ZAPATA</t>
  </si>
  <si>
    <t>003-2023-01327</t>
  </si>
  <si>
    <t>WILSON DE JESUS SEPULVEDA VARGAS</t>
  </si>
  <si>
    <t>LA EQUIDAD SEGUROS GENERALES O.C.</t>
  </si>
  <si>
    <t>VENCE DT. 20/08/2025</t>
  </si>
  <si>
    <t>003-2023-01326</t>
  </si>
  <si>
    <t>RUBEN DARIO BERRIO VELEZ</t>
  </si>
  <si>
    <t>003-2023-01323</t>
  </si>
  <si>
    <t>FUNDACION COOMEVA</t>
  </si>
  <si>
    <t>OSCAR DARIO TABARES ELORZA</t>
  </si>
  <si>
    <t xml:space="preserve">DECRETA EMBARGO Y OFICIO </t>
  </si>
  <si>
    <t>003-2023-01277</t>
  </si>
  <si>
    <t>DIEGO ARTURO TAMAYO ZAPATA</t>
  </si>
  <si>
    <t>003-2023-01276</t>
  </si>
  <si>
    <t>JAIRO DE JESUS SALDARRIAGA ORTIZ</t>
  </si>
  <si>
    <t>003-2023-01262</t>
  </si>
  <si>
    <t>JULIANA - URIBE MEJIA</t>
  </si>
  <si>
    <t xml:space="preserve">ORDENA SEGUIR ADELANTAE CON LA EJECUCIÓN </t>
  </si>
  <si>
    <t xml:space="preserve">ORDENA CORRER TRALSADO LIQUIDACION CREDITO </t>
  </si>
  <si>
    <t>2024-00002</t>
  </si>
  <si>
    <t>REPARTO</t>
  </si>
  <si>
    <t>ARRENDAMIENTOS ENVIGADO</t>
  </si>
  <si>
    <t>ALEXIS COROMOTO RAMOS HERNANDEZ</t>
  </si>
  <si>
    <t>2024-3</t>
  </si>
  <si>
    <t>JUEZ</t>
  </si>
  <si>
    <t>CENTRO DE SERIVICIOS ADMINISTRATIVOS</t>
  </si>
  <si>
    <t>2024-00003</t>
  </si>
  <si>
    <t>ANA MARIA LONDOÑO CARDONA</t>
  </si>
  <si>
    <t>COOPENSIONADOS</t>
  </si>
  <si>
    <t>VENCE EL 3/3/·2025</t>
  </si>
  <si>
    <t>2024-00004</t>
  </si>
  <si>
    <t>CAUS: MARIA GABRIELA TORO DE CALLE</t>
  </si>
  <si>
    <t>ADRIANA MARIA CALLE TORO</t>
  </si>
  <si>
    <t xml:space="preserve">INCORPORA Y ORDENA OFICIAR </t>
  </si>
  <si>
    <t>2024-00005</t>
  </si>
  <si>
    <t>CONJUNTO RESIDENCIA TIERRA GRATA</t>
  </si>
  <si>
    <t>ANGELA MERCEDS ROMERO HERNANDEZ</t>
  </si>
  <si>
    <t>SALIÓ EN LA ESTADISTICA DEL 2024-3</t>
  </si>
  <si>
    <t>2024-00006</t>
  </si>
  <si>
    <t>VICTOR HUGO RESTREPO SALAZAR Y OTROS</t>
  </si>
  <si>
    <t>2024-00008</t>
  </si>
  <si>
    <t>BEATRIZ ELENA OTALVARO MARIN</t>
  </si>
  <si>
    <t>BAMCOLOMBIA Y OTROS</t>
  </si>
  <si>
    <t xml:space="preserve">REITERA REQUERIMIENTO 5 DIAS </t>
  </si>
  <si>
    <t>003-2024-00704</t>
  </si>
  <si>
    <t>DESPACHO COMISORIO</t>
  </si>
  <si>
    <t>OTROS ASUNTOS</t>
  </si>
  <si>
    <t>TECNIMOLDCA S.A.S</t>
  </si>
  <si>
    <t>OTRAS TERMINACIONES EFECTIVAS</t>
  </si>
  <si>
    <t>TERMINAR SOLICITUD DE COMISION</t>
  </si>
  <si>
    <t>2024-00009</t>
  </si>
  <si>
    <t>ANDREY GABRIEL SANCHEZ Y OTROS</t>
  </si>
  <si>
    <t>2024-00011</t>
  </si>
  <si>
    <t>DILASER SAS</t>
  </si>
  <si>
    <t>SANDRA LILIANA CASTELLANOS CALIXTO</t>
  </si>
  <si>
    <t>2024-00012</t>
  </si>
  <si>
    <t>JULIO CESAR DE LA CANDELARIA RODAS MEJIA</t>
  </si>
  <si>
    <t>NATALIA MARIA CORREA ARBOLEDA</t>
  </si>
  <si>
    <t>2024-00016</t>
  </si>
  <si>
    <t>GARANTIA MOBILIARIA</t>
  </si>
  <si>
    <t>EDITH BIBIANA FIGUEROA HURTADO</t>
  </si>
  <si>
    <t>Competencia asignada al Juzgado 32 CiviL Municipal Bogota</t>
  </si>
  <si>
    <t>2024-00017</t>
  </si>
  <si>
    <t>TRANSPORTES ENVIGADO</t>
  </si>
  <si>
    <t xml:space="preserve">ADRIANA MARIA ALVAREZ GRISALES </t>
  </si>
  <si>
    <t>2024-00018</t>
  </si>
  <si>
    <t xml:space="preserve">SGUROS COMERCIALES BOLIVAR </t>
  </si>
  <si>
    <t>JONATHAN LOPEZ MUÑETON</t>
  </si>
  <si>
    <t>2024-00020</t>
  </si>
  <si>
    <t>HAMILTON MEJIA BETANCUR</t>
  </si>
  <si>
    <t>VERSUS NADA S.A.S</t>
  </si>
  <si>
    <t>2024-00022</t>
  </si>
  <si>
    <t xml:space="preserve">COOPERATIVA FIANCIERA COTRAFA </t>
  </si>
  <si>
    <t>ANLLY JULIET GIRALDO PARRA</t>
  </si>
  <si>
    <t>2024-00024</t>
  </si>
  <si>
    <t>BASTION SEGURIDAD PRIVADA LIMITADA</t>
  </si>
  <si>
    <t>BLOQUE SOLUCIONES CIVILES</t>
  </si>
  <si>
    <t>2024-00025</t>
  </si>
  <si>
    <t>AMPARO POBREZA</t>
  </si>
  <si>
    <t xml:space="preserve">MARIANA CABALLERO ZARATE </t>
  </si>
  <si>
    <t>ARIEL ANTONIO CABALLERO SANCHEZ</t>
  </si>
  <si>
    <t>DESISTIMIENTO SOLICITUD</t>
  </si>
  <si>
    <t>DESISTIMIENTO AMPARO POBREZA</t>
  </si>
  <si>
    <t>2024-00026</t>
  </si>
  <si>
    <t xml:space="preserve">BANCO COMERCIAL AV. VILLAS </t>
  </si>
  <si>
    <t>MARIA PATRICIA VELEZ CASTRILLON</t>
  </si>
  <si>
    <t>2024-00028</t>
  </si>
  <si>
    <t>BANCO W S.A</t>
  </si>
  <si>
    <t>LINA RESTREPO LONDOÑO</t>
  </si>
  <si>
    <t>2024-00029</t>
  </si>
  <si>
    <t>SOLICITUD ENTREGA INMUEBLE</t>
  </si>
  <si>
    <t>CIRCULO INMOBILIARIA DEL SUR</t>
  </si>
  <si>
    <t>IRMA TATIANA CESPEDES MORENO</t>
  </si>
  <si>
    <t xml:space="preserve">ARCHIVO - RESTITUYE </t>
  </si>
  <si>
    <t xml:space="preserve">TERMINA - ENTREGA INMUBELE - ARCHIVO </t>
  </si>
  <si>
    <t>VENCE 5 DIAS REQUERIMIENTO ( 3/3/25)</t>
  </si>
  <si>
    <t>2024-00030</t>
  </si>
  <si>
    <t xml:space="preserve">BANCO BBVA </t>
  </si>
  <si>
    <t>GLORIA CECILIA ARROYAVE MORA</t>
  </si>
  <si>
    <t>2024-00031</t>
  </si>
  <si>
    <t>ESTEFANIA GIL MORALES</t>
  </si>
  <si>
    <t>INSTITUTO TECNICO SHADDAI SAS</t>
  </si>
  <si>
    <t>016-2021-00080</t>
  </si>
  <si>
    <t>COOPERATIVOA DE AHORRO Y CREDITO GOMEZ PLATA</t>
  </si>
  <si>
    <t>LEON ANDRES ESTRADA BOUHUT</t>
  </si>
  <si>
    <t xml:space="preserve">AVOCA CONOCIMIENTO </t>
  </si>
  <si>
    <t>09/10/2024 Remite Auto al Competente</t>
  </si>
  <si>
    <t>2024-00034</t>
  </si>
  <si>
    <t>WODSAI ENRIQUE USUGA ARIAS</t>
  </si>
  <si>
    <t>LEON DALMIRO USUGA SEGURO</t>
  </si>
  <si>
    <t>2024-00035</t>
  </si>
  <si>
    <t xml:space="preserve">COOPERATIVA FINANCIERA COTRAFA </t>
  </si>
  <si>
    <t>MIGUEL CARDONA ATEHORTUA</t>
  </si>
  <si>
    <t>MANDAMIENTO DE PAGO/ MEDIDA</t>
  </si>
  <si>
    <t>2024-00037</t>
  </si>
  <si>
    <t>REGULACION CANON ARRENDAMIENTO</t>
  </si>
  <si>
    <t xml:space="preserve">PAULA ANDREA CARO VILLADA </t>
  </si>
  <si>
    <t>LA CUMBRE S.A.S INMOBILIARIA</t>
  </si>
  <si>
    <t>2024-00038</t>
  </si>
  <si>
    <t xml:space="preserve">BANCO AGRARIO DE COLOMBIA </t>
  </si>
  <si>
    <t xml:space="preserve">LUISA FERNANDA MONCADA GUAPACHA </t>
  </si>
  <si>
    <t>2024-00040</t>
  </si>
  <si>
    <t>CONJUNTO RESIDENCIAL PALMERAS</t>
  </si>
  <si>
    <t>MARYURI PACHECO RADAS Y OTROS</t>
  </si>
  <si>
    <t>2024-00041</t>
  </si>
  <si>
    <t>BANCOLOMBIA</t>
  </si>
  <si>
    <t>BLANCA IRENE GARCIA RAMIREZ</t>
  </si>
  <si>
    <t xml:space="preserve">CORRIGE MEDIDA CAUTELAR - 2025-3 NUMERO MATRICULA INMOBILIARIA </t>
  </si>
  <si>
    <t>2024-00043</t>
  </si>
  <si>
    <t>ANA SOFIA VEGA YEPES</t>
  </si>
  <si>
    <t>ISAAC BUENO HINCAPIE</t>
  </si>
  <si>
    <t>2024-00044</t>
  </si>
  <si>
    <t xml:space="preserve">EJECUTIVO  </t>
  </si>
  <si>
    <t>BANCO FINANDINA S.A</t>
  </si>
  <si>
    <t>JUAN JOSE MARIN VELEZ</t>
  </si>
  <si>
    <t>2024-00045</t>
  </si>
  <si>
    <t xml:space="preserve">OTROS ASUNTOS </t>
  </si>
  <si>
    <t>PROINTEGRAL INMOBILIARIA Y CONSTRUCTORA</t>
  </si>
  <si>
    <t>KUB&amp;CO S.A.S</t>
  </si>
  <si>
    <t xml:space="preserve">TERMINA X CARENCIA ACTUAL </t>
  </si>
  <si>
    <t>TERMINA POR CARENCIA ACTUAL DE OBJETO</t>
  </si>
  <si>
    <t>2024-00046</t>
  </si>
  <si>
    <t>SISTICREDITO S.A.S</t>
  </si>
  <si>
    <t>DONOVAN ALBEIRO GOMEZ OSPINA</t>
  </si>
  <si>
    <t>2024-00049</t>
  </si>
  <si>
    <t>BANCO DAVIVIENDA</t>
  </si>
  <si>
    <t>CERON LOPEZ YINETH</t>
  </si>
  <si>
    <t xml:space="preserve">DECRETA EMABRGO </t>
  </si>
  <si>
    <t>PENDIENTE OFICIOS</t>
  </si>
  <si>
    <t>2024-00051</t>
  </si>
  <si>
    <t>SCOTIABANK COLPATRIA S.A</t>
  </si>
  <si>
    <t>JENNY PATRICIA GUTIERREZ MARIN</t>
  </si>
  <si>
    <t>REMITIDA 17/10/24 OK</t>
  </si>
  <si>
    <t>2024-00052</t>
  </si>
  <si>
    <t xml:space="preserve">GARANTIA MOBILIARIA </t>
  </si>
  <si>
    <t>DIANA CRISTINA ACOSTA POSADA</t>
  </si>
  <si>
    <t>2024-00053</t>
  </si>
  <si>
    <t>OSWALDO TURIZO JIMENEZ</t>
  </si>
  <si>
    <t>2024-00054</t>
  </si>
  <si>
    <t>BANCO DE BOGOTÁ</t>
  </si>
  <si>
    <t xml:space="preserve">ANDRES DAVID ALZATE LONDOÑO </t>
  </si>
  <si>
    <t xml:space="preserve">SE REMITE PROCESO A 19 CIVIL MPAL MEDELLIN - EXISTE PROCESO IGUAL </t>
  </si>
  <si>
    <t xml:space="preserve">SE REMITE A JUZGADO 019 CIVIL MUNICIPAL DE MEDELLIN - YA SE ADELANTA PROCESO POR LO MIMSO </t>
  </si>
  <si>
    <t>2024-00055</t>
  </si>
  <si>
    <t>LUISA FERNANDA GIRALDO CEBALLOS GRANADA</t>
  </si>
  <si>
    <t xml:space="preserve">REQUERE DEMANDANTE </t>
  </si>
  <si>
    <t>2024-00057</t>
  </si>
  <si>
    <t>LORENA PINEDA NICOLLS</t>
  </si>
  <si>
    <t>INCORPORA Y ORDENA CORRER TRASLADO LIQUIDACION</t>
  </si>
  <si>
    <t>2024-00059</t>
  </si>
  <si>
    <t xml:space="preserve">SCOTIABANK COLPATRIA </t>
  </si>
  <si>
    <t>AVELARDO VELASQUEZ ORDONEZ</t>
  </si>
  <si>
    <t xml:space="preserve">CORRE TRASLADO  LIQUIDACION CREDITO </t>
  </si>
  <si>
    <t>2024-00061</t>
  </si>
  <si>
    <t>SEGUROS COMERCIALES BOLIVAR</t>
  </si>
  <si>
    <t xml:space="preserve">ZAHARA DOLID COLORADO ARANGO </t>
  </si>
  <si>
    <t>REMITIDO 24/10/2024 OK</t>
  </si>
  <si>
    <t>2024-00062</t>
  </si>
  <si>
    <t>CONJUNTO RESIDENCIAL AQUAMONTE</t>
  </si>
  <si>
    <t>PAULA ANDREA BOLIVAR ISAZA</t>
  </si>
  <si>
    <t>2024-00063</t>
  </si>
  <si>
    <t xml:space="preserve">TOYOTA FINANCIAL SERVICES COLOMBIA </t>
  </si>
  <si>
    <t>JHON JAIRO RODRIGUEZ ARDILA</t>
  </si>
  <si>
    <t>2024-00064</t>
  </si>
  <si>
    <t>DEAL CLOSE S.A.S</t>
  </si>
  <si>
    <t>CONZCO S.A.S</t>
  </si>
  <si>
    <t xml:space="preserve">INCORPORA - PONE EN CONOCIMIENTO </t>
  </si>
  <si>
    <t>2024-00065</t>
  </si>
  <si>
    <t>SANDRA MILENA RINCON CANO</t>
  </si>
  <si>
    <t>CESAR FLOREZ</t>
  </si>
  <si>
    <t>SANEA Y ORDENA SUSPENSION</t>
  </si>
  <si>
    <t>2024-00067</t>
  </si>
  <si>
    <t xml:space="preserve">LUZ ELENA MUÑOZ MUÑOZ </t>
  </si>
  <si>
    <t>REMITIDO 19/11/2024 OK</t>
  </si>
  <si>
    <t>2024-00068</t>
  </si>
  <si>
    <t xml:space="preserve">NELSON ARNULFO ARREDONDO ARANGO </t>
  </si>
  <si>
    <t>2024-00070</t>
  </si>
  <si>
    <t xml:space="preserve">RCI COLOMBIA COMPAÑIA DE FINANCIAMIENTO </t>
  </si>
  <si>
    <t xml:space="preserve">YOINER FABIAN ARIAS RAMIREZ </t>
  </si>
  <si>
    <t>2024-00072</t>
  </si>
  <si>
    <t>COMPAÑIA DE FINANCIAMIENTO TUYA S.A</t>
  </si>
  <si>
    <t>MIGUEL ANGEL MARIN ZABALA</t>
  </si>
  <si>
    <t>RECHAZA REFORMA DEMANDA</t>
  </si>
  <si>
    <t>2024-00073</t>
  </si>
  <si>
    <t>REPOSICION/CANCELACION TITULO VALOR</t>
  </si>
  <si>
    <t xml:space="preserve">SANDRA MILENA ORTIZ ARCILA </t>
  </si>
  <si>
    <t>DECRETA CANCELACION Y REPOSICION</t>
  </si>
  <si>
    <t>2024-00074</t>
  </si>
  <si>
    <t xml:space="preserve">BANCO FINANDINA </t>
  </si>
  <si>
    <t xml:space="preserve">BEATRIZ ELENA RAMIREZ DE RESTREPO </t>
  </si>
  <si>
    <t xml:space="preserve">TERMINA PROCESO - PAGO DIRECTO </t>
  </si>
  <si>
    <t>2024-00075</t>
  </si>
  <si>
    <t>SOMOS SERVICIOS INTEGRALES</t>
  </si>
  <si>
    <t>MARLOS ANDREY ALVAREZ VALDERRAMA</t>
  </si>
  <si>
    <t>COMPETENCIA ASIGNADA AL JUZGADO 32 CIVIL MCP MEDELLIN</t>
  </si>
  <si>
    <t>2024-00076</t>
  </si>
  <si>
    <t>BANCO FINANDINA</t>
  </si>
  <si>
    <t>ANDRES FELIPE GOMEZ TORO</t>
  </si>
  <si>
    <t>2024-00077</t>
  </si>
  <si>
    <t>TAX POBLADO</t>
  </si>
  <si>
    <t>COMPAÑIA MUNDIAL DE SEGUROS</t>
  </si>
  <si>
    <t>2024-00079</t>
  </si>
  <si>
    <t>CARLOS ALBERTO MENDOZA ALVAREZ</t>
  </si>
  <si>
    <t>2024-00080</t>
  </si>
  <si>
    <t>SEGUROS COMERCIALES BOLIVAR S.A</t>
  </si>
  <si>
    <t>FRANKLIN AUTANDER LEON ESPEJO</t>
  </si>
  <si>
    <t>2024-00082</t>
  </si>
  <si>
    <t>GILMAR ROSA RESTREPO VALENCIA</t>
  </si>
  <si>
    <t xml:space="preserve">SERGIO IVAN SERNA GARCES </t>
  </si>
  <si>
    <t xml:space="preserve">NIEGA CORRECCION </t>
  </si>
  <si>
    <t>021-2024-00205</t>
  </si>
  <si>
    <t xml:space="preserve">MARIA ELSI ORTIZ MEJIA </t>
  </si>
  <si>
    <t>REQUIERE COMITENTE</t>
  </si>
  <si>
    <t>B</t>
  </si>
  <si>
    <t>REMITIDO AUTO 19/11/2024 OK</t>
  </si>
  <si>
    <t>2024-00083</t>
  </si>
  <si>
    <t xml:space="preserve">BANCO DE BOGOTÁ </t>
  </si>
  <si>
    <t>JENNIFER ANDREA RENDÓN SALAZAR</t>
  </si>
  <si>
    <t>2024-00086</t>
  </si>
  <si>
    <t>RAFAEL IGNACION RAMRIEZ GALLEGO</t>
  </si>
  <si>
    <t>TERMINA POR PAGO DE MORA</t>
  </si>
  <si>
    <t>2024-00087</t>
  </si>
  <si>
    <t>PARCELACIÓN BELLA TERRA PH</t>
  </si>
  <si>
    <t>FRANCISCO GARRIDO BERNIER</t>
  </si>
  <si>
    <t>2024-00088</t>
  </si>
  <si>
    <t>MATERO ARISTIZABAL ANGEL</t>
  </si>
  <si>
    <t>2024-00089</t>
  </si>
  <si>
    <t>RENE ALEXANDER ESCAMILLA HERNANDEZ</t>
  </si>
  <si>
    <t xml:space="preserve">BANCOLOMBIA </t>
  </si>
  <si>
    <t xml:space="preserve">INCORPORA PUBLIACION </t>
  </si>
  <si>
    <t>2024-00092</t>
  </si>
  <si>
    <t>DIEGO FERNEY JIMENEZ CRUZ</t>
  </si>
  <si>
    <t>2024-00093</t>
  </si>
  <si>
    <t>JOSBAN FERNANDO FIGUEREDO DE ALBA</t>
  </si>
  <si>
    <t>2024-00094</t>
  </si>
  <si>
    <t>ARRENDAMIENTOS ABACO SAS</t>
  </si>
  <si>
    <t>HECTOR AUGUSTO VILLEGAS ALVAREZ</t>
  </si>
  <si>
    <t>ARCHIVO - RESTITUYE</t>
  </si>
  <si>
    <t>ORDENA ARCHIVO</t>
  </si>
  <si>
    <t>2024-00096</t>
  </si>
  <si>
    <t xml:space="preserve">BANCOOMEVA </t>
  </si>
  <si>
    <t>LAUREANO AGUIRRE MARTINEZ</t>
  </si>
  <si>
    <t>2024-00097</t>
  </si>
  <si>
    <t xml:space="preserve">JUAN DIEGO LOPEZ GOMEZ </t>
  </si>
  <si>
    <t>2024-00098</t>
  </si>
  <si>
    <t>SCOTIABANK COLPATRIA</t>
  </si>
  <si>
    <t>DIANA STELLA GOMEZ EUSSE</t>
  </si>
  <si>
    <t>2024-00099</t>
  </si>
  <si>
    <t>JUAN FERNANDO MEJIA BOTERO</t>
  </si>
  <si>
    <t>2024-00100</t>
  </si>
  <si>
    <t>POR  OBLIGACION DE HACER</t>
  </si>
  <si>
    <t>ANGELA MARIA ROJAS PALACIOS</t>
  </si>
  <si>
    <t>JHON ESTHEINER GUTIERREZ</t>
  </si>
  <si>
    <t>2024-00102</t>
  </si>
  <si>
    <t>IDEAR NEGOCIOS S.A.S</t>
  </si>
  <si>
    <t>MARIA FERNANDA ISAZA BLANCO</t>
  </si>
  <si>
    <t>2024-00104</t>
  </si>
  <si>
    <t>DEISY GUIENT CASTRILLON ARENAS</t>
  </si>
  <si>
    <t xml:space="preserve">PENDIENTE DESGLOSE DEL TITULO PARA PROCEDER A ARCHIVAR </t>
  </si>
  <si>
    <t>2024-00105</t>
  </si>
  <si>
    <t>COOPERATIVA DE AHORRO Y CREDITO COOPANTEX</t>
  </si>
  <si>
    <t>ESTPHANY GIRALDO GIRALDO</t>
  </si>
  <si>
    <t>2024-00106</t>
  </si>
  <si>
    <t xml:space="preserve">COOPERATIVA DE CREDITO </t>
  </si>
  <si>
    <t>WILMAR MONTES CABRERA</t>
  </si>
  <si>
    <t>2024-00108</t>
  </si>
  <si>
    <t>M&amp;M DIAGNOSTICS SAS</t>
  </si>
  <si>
    <t>AMLAVIDA SALUD SAS</t>
  </si>
  <si>
    <t>2024-00109</t>
  </si>
  <si>
    <t>BANCO COOMEVA</t>
  </si>
  <si>
    <t>ROBINSON DARIO ARANGO BOLIVAR</t>
  </si>
  <si>
    <t>2024-00110</t>
  </si>
  <si>
    <t>JORGE EDUVAN LEMA ZAPATA</t>
  </si>
  <si>
    <t>ELKIN DE JESUS LAINES ZAPATA</t>
  </si>
  <si>
    <t>2024-00111</t>
  </si>
  <si>
    <t xml:space="preserve">CIUDADELA SAN PALBLO </t>
  </si>
  <si>
    <t>RAFAEL JARAMILLO ORTIZ</t>
  </si>
  <si>
    <t>2024-00112</t>
  </si>
  <si>
    <t>POLJEAN SAS</t>
  </si>
  <si>
    <t>DENIM CREATION SAS</t>
  </si>
  <si>
    <t>2024-00113</t>
  </si>
  <si>
    <t>ALEJANDRA BERMUDEZ ZAPATA</t>
  </si>
  <si>
    <t>2024-00114</t>
  </si>
  <si>
    <t>PATRIMONIO AUTONOMO FAFP</t>
  </si>
  <si>
    <t>GUSTAVO ADOLFO ARROYAVA TANGARIFE</t>
  </si>
  <si>
    <t>2024-00115</t>
  </si>
  <si>
    <t>EME PROPIEDAD RAIZ SAS</t>
  </si>
  <si>
    <t xml:space="preserve">DAVID MATEO LEIVA SILVA </t>
  </si>
  <si>
    <t>REMITIDO 10/12/2024</t>
  </si>
  <si>
    <t>2024-00116</t>
  </si>
  <si>
    <t xml:space="preserve">ESPERANZA AGUILAR </t>
  </si>
  <si>
    <t>DECRETA SECUESTO Y COMISIONA</t>
  </si>
  <si>
    <t>SE REMITE COMISION 05/08/2025</t>
  </si>
  <si>
    <t>2024-00119</t>
  </si>
  <si>
    <t>FERNEY MAURICIO CASTAÑEDA CORREA</t>
  </si>
  <si>
    <t>MIRIAM BUITRAGO LOPEZ</t>
  </si>
  <si>
    <t>2024-00120</t>
  </si>
  <si>
    <t>JORGE ARMANDO CARO PANESO</t>
  </si>
  <si>
    <t>2024-00121</t>
  </si>
  <si>
    <t>JOSE IGNACIO ALVAREZ GOMEZ</t>
  </si>
  <si>
    <t>GUSTAVO ADOLFO VALENCIA SALZAR</t>
  </si>
  <si>
    <t>2024-00122</t>
  </si>
  <si>
    <t>UNIDAD RESIDENCIAL CORAZON DE ENVIGADO</t>
  </si>
  <si>
    <t>ALVARO DE JESUS TAMAYO BETANCUR</t>
  </si>
  <si>
    <t>2024-00123</t>
  </si>
  <si>
    <t>JUAN GUILLERMO RUIZ CORRE</t>
  </si>
  <si>
    <t>ZORAIDA PATRICIA RUIZ CORREA</t>
  </si>
  <si>
    <t>2024-00125</t>
  </si>
  <si>
    <t xml:space="preserve">CLAUDIA PATRICIA GRAVIER CALDERON </t>
  </si>
  <si>
    <t>ALEJANDRO PEREAÑEZ SALAZAR</t>
  </si>
  <si>
    <t>ACTA REDIRECCIONA EN EXPEDIENTE</t>
  </si>
  <si>
    <t>2024-00126</t>
  </si>
  <si>
    <t xml:space="preserve">EXPOSITORES EN BIENES RAICES </t>
  </si>
  <si>
    <t>CARLOS EDUARDO SERRANO VARGAS</t>
  </si>
  <si>
    <t>2024-00127</t>
  </si>
  <si>
    <t>WILSON ORTIZ ARCILA</t>
  </si>
  <si>
    <t>LUIS SALAMANCA VALENCIA</t>
  </si>
  <si>
    <t>2024-00129</t>
  </si>
  <si>
    <t>OCTAVIO ARANGO GONZALES</t>
  </si>
  <si>
    <t>2024-00130</t>
  </si>
  <si>
    <t>ROBINSON ALBERTO MORALES GARCIA</t>
  </si>
  <si>
    <t>2024-00132</t>
  </si>
  <si>
    <t>LEIDY VIVIAN ALVAREZ GAVIRIA</t>
  </si>
  <si>
    <t>2024-00133</t>
  </si>
  <si>
    <t>GERMAN AUGUSTO ORTEGA MESA</t>
  </si>
  <si>
    <t>TERMINA POR PAGO DIRECTO CON GARANTIA MOBILIARIA</t>
  </si>
  <si>
    <t>2024-00134</t>
  </si>
  <si>
    <t>PROINTEX S.A.S</t>
  </si>
  <si>
    <t>2024-00135</t>
  </si>
  <si>
    <t>ORLANDO DE JESUS JARAMILLO ARANGO</t>
  </si>
  <si>
    <t xml:space="preserve">REQUIERE ABOGADA </t>
  </si>
  <si>
    <t>2024-00136</t>
  </si>
  <si>
    <t>JULIAN RAMIREZ HERRERA</t>
  </si>
  <si>
    <t xml:space="preserve">CORRECCION MANDAMIENTO DE PAGO </t>
  </si>
  <si>
    <t>2024-00138</t>
  </si>
  <si>
    <t>ANA RITA CASTRILLÓN QUINTERO</t>
  </si>
  <si>
    <t>ANA BEATRIZ MEJIA HERNANDEZ</t>
  </si>
  <si>
    <t>SALIDA NO CONFORME - 2025-3 CORRIGE MANDAMIENTO NOMBRE DE APODERADO Y TP</t>
  </si>
  <si>
    <t>2024-00139</t>
  </si>
  <si>
    <t>SEGUROS GENERALES SURAMERICANA</t>
  </si>
  <si>
    <t>CLARA EUGENIA POSADA VALENCIA</t>
  </si>
  <si>
    <t>012-2024-00089</t>
  </si>
  <si>
    <t xml:space="preserve">DESPACHO COMISORIO </t>
  </si>
  <si>
    <t>PABLO ANDRES GARCIA OROZCO</t>
  </si>
  <si>
    <t>ADMITE COMISION</t>
  </si>
  <si>
    <t>2024-00141</t>
  </si>
  <si>
    <t>JUAN CAMILO MORALES TORRES</t>
  </si>
  <si>
    <t>2024-00142</t>
  </si>
  <si>
    <t xml:space="preserve">ACCION REIVINDACATORIA </t>
  </si>
  <si>
    <t xml:space="preserve">ESTAFANIA ARROYAVE MEJIA </t>
  </si>
  <si>
    <t>BIBIANA MARIA CEBALLOS MONYOYA</t>
  </si>
  <si>
    <t>2024-00143</t>
  </si>
  <si>
    <t>LUIS ALFONSO MOTOYA ERASO</t>
  </si>
  <si>
    <t>2024-00144</t>
  </si>
  <si>
    <t>FONDO DE EMPLEADOS PRESENTE</t>
  </si>
  <si>
    <t>PEDRO PABLO BARAJAS ARDILA</t>
  </si>
  <si>
    <t>2024-00145</t>
  </si>
  <si>
    <t>MARLINA MARIA GUZMAN LOZANO</t>
  </si>
  <si>
    <t>2024-00146</t>
  </si>
  <si>
    <t>ELKIN SANTIAGO IBARRA TONUSCO</t>
  </si>
  <si>
    <t>TERMINA X PAGO TOTAL</t>
  </si>
  <si>
    <t>2024-00147</t>
  </si>
  <si>
    <t xml:space="preserve">FONDO DE EMPLEADOS PRESENTE </t>
  </si>
  <si>
    <t>LUZ ANGELICA CASTRILLON GÓMEZ</t>
  </si>
  <si>
    <t>2024-00148</t>
  </si>
  <si>
    <t>PAULA ANDREA DIA OSSA</t>
  </si>
  <si>
    <t>DIEGO JAVIER RESTREPO URIZA</t>
  </si>
  <si>
    <t>2024-00150</t>
  </si>
  <si>
    <t>ANTONIO JOSE TAMAYO BUITRAGO</t>
  </si>
  <si>
    <t>LUZ MIGDONIA MONTOYA MARULANDA</t>
  </si>
  <si>
    <t>2024-00151</t>
  </si>
  <si>
    <t>CAMILO OROZCO HURTADO</t>
  </si>
  <si>
    <t>ADMITE SOLICITUD</t>
  </si>
  <si>
    <t>2024-00152</t>
  </si>
  <si>
    <t>ADRIANA BEDOYA TORRES</t>
  </si>
  <si>
    <t>ELKIN ALBERTO MORENO RAMIREZ</t>
  </si>
  <si>
    <t xml:space="preserve">ADMITE DEMANDA </t>
  </si>
  <si>
    <t>2024-00153</t>
  </si>
  <si>
    <t>JFK COOPERATIVA FINANCIERA</t>
  </si>
  <si>
    <t>YISSELA MOSQUERA MORENO</t>
  </si>
  <si>
    <t xml:space="preserve">INCORPORA Y PONE CONOCIMIENTO </t>
  </si>
  <si>
    <t>2024-00155</t>
  </si>
  <si>
    <t>DIANA MARCELA OCHOA AGUIRRE</t>
  </si>
  <si>
    <t>2024-00156</t>
  </si>
  <si>
    <t>LUIS EDUARDO VILLEGAS VILLEGAS</t>
  </si>
  <si>
    <t>020-2024-00404</t>
  </si>
  <si>
    <t xml:space="preserve">MANUFACTURAS ELIOT </t>
  </si>
  <si>
    <t>CONFECCIONES JALU</t>
  </si>
  <si>
    <t>2024-00158</t>
  </si>
  <si>
    <t>SISTICREDITO S.A</t>
  </si>
  <si>
    <t>DIEGO MAURICIO POSADA CASTRO</t>
  </si>
  <si>
    <t>2024-00159</t>
  </si>
  <si>
    <t>DIANA LUCERO OSORIO PINEDA</t>
  </si>
  <si>
    <t>MARIA BELEN PINEDA GOMEZ</t>
  </si>
  <si>
    <t>INADMITE DEMANDA</t>
  </si>
  <si>
    <t>2024-00160</t>
  </si>
  <si>
    <t>CARLOS EDUARDO CARDONA CASTAÑEDA</t>
  </si>
  <si>
    <t>NEYRON DAVID LOPERA PEREZ</t>
  </si>
  <si>
    <t>CORTE SUPREMA: CONFLICTO PREMATURO Y LO REMITE A PEQUEÑAS CAUSAS</t>
  </si>
  <si>
    <t>2024-00161</t>
  </si>
  <si>
    <t>JORGE ADRIAN OSORIO VALENCIA</t>
  </si>
  <si>
    <t>ALAMACENES EXITO</t>
  </si>
  <si>
    <t>2024-00163</t>
  </si>
  <si>
    <t>CREDICORP CAPITAL FIDUCIARIA</t>
  </si>
  <si>
    <t>JUAN CARLOS VELEZ DURANGO</t>
  </si>
  <si>
    <t>2024-00164</t>
  </si>
  <si>
    <t>LINA MARIA ESCOBAR ARBEALEZ</t>
  </si>
  <si>
    <t>JUAN DAVID ORTIZ ZAPATA</t>
  </si>
  <si>
    <t xml:space="preserve">CONCEDE AMPARO DE POBREZA </t>
  </si>
  <si>
    <t>2024-00165</t>
  </si>
  <si>
    <t>ANDRES FELIPE CABRERA OSORIO</t>
  </si>
  <si>
    <t>REQUIERE LIQUIDADOR</t>
  </si>
  <si>
    <t>2024-00166</t>
  </si>
  <si>
    <t xml:space="preserve">ARRENDAMIENTOS ENVIGADO </t>
  </si>
  <si>
    <t>JUAN PABLO MORALES RUIZ</t>
  </si>
  <si>
    <t>2024-00168</t>
  </si>
  <si>
    <t>DESIGNACION ADMINISTRADOR</t>
  </si>
  <si>
    <t>RINCON ALTOS S.A.S</t>
  </si>
  <si>
    <t>CINTHYA DAWN OLDHAM</t>
  </si>
  <si>
    <t>NIEGA SOLICITUD</t>
  </si>
  <si>
    <t>2024-00170</t>
  </si>
  <si>
    <t>INTERROGATORIO DE PARTE</t>
  </si>
  <si>
    <t>PRUEBAS ANTICIPADAS</t>
  </si>
  <si>
    <t>JORGE ALBERTO JALLER JARAMILLO</t>
  </si>
  <si>
    <t xml:space="preserve">ALMACENES EXITO </t>
  </si>
  <si>
    <t>DESISTIMIENTO</t>
  </si>
  <si>
    <t>TERMINA POR DESISTIMIENTO</t>
  </si>
  <si>
    <t>2024-00172</t>
  </si>
  <si>
    <t>CARLOS ANDRES JARAMILLO JARAMILLO</t>
  </si>
  <si>
    <t>2024-00174</t>
  </si>
  <si>
    <t>GM FINANCIAL COLOMBIA</t>
  </si>
  <si>
    <t xml:space="preserve">JULIO CESAR VILLA VALENCIA </t>
  </si>
  <si>
    <t xml:space="preserve">TERMINA PAGO TOTAL </t>
  </si>
  <si>
    <t>2024-00176</t>
  </si>
  <si>
    <t>SERACIS LTDA</t>
  </si>
  <si>
    <t>INVERSIONES SAO PABLO</t>
  </si>
  <si>
    <t>2024-00177</t>
  </si>
  <si>
    <t>ARRENDAMIENTOS DEL PANORAMA</t>
  </si>
  <si>
    <t>2024-00179</t>
  </si>
  <si>
    <t>COOPERATIVA MULTIACTIVA COOPHUMANA</t>
  </si>
  <si>
    <t>JEFFER PANESSO MENA</t>
  </si>
  <si>
    <t>2024-00180</t>
  </si>
  <si>
    <t>JUAN ESTEBAN MEJIA CARVAJAL</t>
  </si>
  <si>
    <t>2024-00181</t>
  </si>
  <si>
    <t>EDGAR HERNANDO NAVARRO</t>
  </si>
  <si>
    <t xml:space="preserve">ADRIANA ESTRELLAHINCAPIE </t>
  </si>
  <si>
    <t>2024-00183</t>
  </si>
  <si>
    <t>COOPERATIVA FINANCIERA DE ANTIOQUIA CFA</t>
  </si>
  <si>
    <t>CARLOS MARIO ECHEVERRY ZAPATA</t>
  </si>
  <si>
    <t>2024-00184</t>
  </si>
  <si>
    <t>VALENTINA SALZAR ECHEVERRI</t>
  </si>
  <si>
    <t>2024-00187</t>
  </si>
  <si>
    <t xml:space="preserve">PROCESO SUSPENDIDO </t>
  </si>
  <si>
    <t>SUSPENSIÓN DEL PROCESO HASAT 30/11/2025</t>
  </si>
  <si>
    <t>020-2024-00316</t>
  </si>
  <si>
    <t>EDWIN ARTURO CHAVARRIA RODRIGUEZ</t>
  </si>
  <si>
    <t xml:space="preserve">INCORPORA Y CORRIGE PROVIDENCIA </t>
  </si>
  <si>
    <t>CORRIGE PROVIDENCIA - SALIDA NO CONFIRME 2025-2</t>
  </si>
  <si>
    <t>2024-00190</t>
  </si>
  <si>
    <t xml:space="preserve">BANCO FALLABELLA </t>
  </si>
  <si>
    <t>JORGE ENRIQUE VARGAS MARTINEZ</t>
  </si>
  <si>
    <t>2024-00192</t>
  </si>
  <si>
    <t>FINANZAUTO S.A</t>
  </si>
  <si>
    <t>HENRY GRISALES VALENCIA</t>
  </si>
  <si>
    <t>2024-00193</t>
  </si>
  <si>
    <t>CATALINA PEREZ SIERRA</t>
  </si>
  <si>
    <t>JORGE MARIO PEREZ PATIÑO</t>
  </si>
  <si>
    <t xml:space="preserve">INCORPORA Y ORDENA CORRER TRASLADO LIQUIDACION CREDITO </t>
  </si>
  <si>
    <t>2024-00194</t>
  </si>
  <si>
    <t>JAIRO DE JESUS GONZALES MARIN</t>
  </si>
  <si>
    <t>JAVIER ORLANDO ARBELAEZ VALENCIA</t>
  </si>
  <si>
    <t>2024-00195</t>
  </si>
  <si>
    <t xml:space="preserve">REPARTO </t>
  </si>
  <si>
    <t>BANCO DAVIVIENDA S.A</t>
  </si>
  <si>
    <t>2024-00196</t>
  </si>
  <si>
    <t>COOPERATIVA FINANCIERA</t>
  </si>
  <si>
    <t>WILLIAM ALBERTO GOMEZ MONSALVE</t>
  </si>
  <si>
    <t>LIBRA MANDAMIENTO / DECRETA EMBARGO</t>
  </si>
  <si>
    <t>2024-00198</t>
  </si>
  <si>
    <t>PARCELACION BRAMASOLE</t>
  </si>
  <si>
    <t>ADRIANA MARIA ARIAS POSSO</t>
  </si>
  <si>
    <t>RECHAZA DEMANDA- NO SUBSANA</t>
  </si>
  <si>
    <t>2024-00199</t>
  </si>
  <si>
    <t>MANUFACTURAS COLJEM SAS</t>
  </si>
  <si>
    <t xml:space="preserve">REMISITE DESPACHO COMISORIO </t>
  </si>
  <si>
    <t>2024-00200</t>
  </si>
  <si>
    <t>INTER RUEDAS SEGURIDAD INDUSTRIAL</t>
  </si>
  <si>
    <t>LIBRA MANDAMIENTO/ MEDIDA</t>
  </si>
  <si>
    <t>2024-00201</t>
  </si>
  <si>
    <t>CAROLINA JURADO MAZO</t>
  </si>
  <si>
    <t>2024-00202</t>
  </si>
  <si>
    <t>LUZ ELENA ACOSTA ARANGO</t>
  </si>
  <si>
    <t>2024-00203</t>
  </si>
  <si>
    <t>MERCEDES MONDRAGON MUNERA</t>
  </si>
  <si>
    <t>REMISION OFICIO</t>
  </si>
  <si>
    <t>2024-00204</t>
  </si>
  <si>
    <t>FINANCIERA JURISCCOP</t>
  </si>
  <si>
    <t xml:space="preserve">ALEJANDRA MARTIENEZ BEDOYA </t>
  </si>
  <si>
    <t>2024-00205</t>
  </si>
  <si>
    <t>JFK COOPERTAIVA FINACIERA</t>
  </si>
  <si>
    <t>MARIA VILLERA LOZANO CANDELARIA</t>
  </si>
  <si>
    <t xml:space="preserve">JUEZ </t>
  </si>
  <si>
    <t>2024-00206</t>
  </si>
  <si>
    <t>VALENTINA RUIZ MORA</t>
  </si>
  <si>
    <t>HUGO ARLEY ARROYAVE BETANCUR</t>
  </si>
  <si>
    <t>PENDIENTE ACTA</t>
  </si>
  <si>
    <t>2024-00207</t>
  </si>
  <si>
    <t>ANDRES FELIPE GONZALEZ SANCHEZ</t>
  </si>
  <si>
    <t>2024-00209</t>
  </si>
  <si>
    <t>GLORIA YANET MORALES PATIÑO</t>
  </si>
  <si>
    <t>2024-00210</t>
  </si>
  <si>
    <t>DANIELA JARAMILLO URIBE</t>
  </si>
  <si>
    <t>2024-00211</t>
  </si>
  <si>
    <t>RADIAL IMOBILIARIA SAS</t>
  </si>
  <si>
    <t>JFG GROUP SAS</t>
  </si>
  <si>
    <t>2024-00213</t>
  </si>
  <si>
    <t>ANGELA MERCEDES ROMERO HERNANDEZ</t>
  </si>
  <si>
    <t>2024-00215</t>
  </si>
  <si>
    <t>ERIKA MARCELA VELEZ BERRIO</t>
  </si>
  <si>
    <t>2024-00217</t>
  </si>
  <si>
    <t>PAULA ANDREA CARO VILLADA</t>
  </si>
  <si>
    <t xml:space="preserve">LA CUMBRE INMOBILIARIA </t>
  </si>
  <si>
    <t>2024-00218</t>
  </si>
  <si>
    <t>INVERSIONES VELASQUEZ NARANJO</t>
  </si>
  <si>
    <t>TRANSOFORMARQ S.A.S</t>
  </si>
  <si>
    <t xml:space="preserve">JUZGADO PEQUEÑAS CAUSAS PROPUSO CONFLICTO NEGATIVO - Y ASIGNA A JUZGADO CIVIL MUNICIPAL DE MEDELLIN </t>
  </si>
  <si>
    <t>2024-00220</t>
  </si>
  <si>
    <t>HECTOR AGUSTO VILLEGAS ALVAREZ</t>
  </si>
  <si>
    <t xml:space="preserve">SUSPENSION DE PROCESO </t>
  </si>
  <si>
    <t xml:space="preserve">NOTIFICA CONDUCTA CONLUYENTE - SUSPENDE PROCESO </t>
  </si>
  <si>
    <t>2024-00221</t>
  </si>
  <si>
    <t>MAXIBIENES S.A</t>
  </si>
  <si>
    <t>VALENTINA ALZATE HINCAPIE</t>
  </si>
  <si>
    <t>2024-00222</t>
  </si>
  <si>
    <t>BANCO COMERCIAL AV VILLAS</t>
  </si>
  <si>
    <t>DIANA PATRICIA SALAZAR OCHOA</t>
  </si>
  <si>
    <t>SE FIJA EL 27/03/2025 Y SE DESFIJA EL 1/04/2025</t>
  </si>
  <si>
    <t>001-2024-00749</t>
  </si>
  <si>
    <t xml:space="preserve">BANCO DAVIENCIA </t>
  </si>
  <si>
    <t xml:space="preserve">JHON FREDY MEJIA </t>
  </si>
  <si>
    <t>2024-00223</t>
  </si>
  <si>
    <t>DAVIVIENDIA</t>
  </si>
  <si>
    <t xml:space="preserve">EMILCE PEREZ QUITERO </t>
  </si>
  <si>
    <t>2024-00226</t>
  </si>
  <si>
    <t>REINGRESO</t>
  </si>
  <si>
    <t>TULIO RAFAEL VERGARA LAZARO</t>
  </si>
  <si>
    <t>ORDEN A SEGUIR ADELANTE CON LA EJECUCION</t>
  </si>
  <si>
    <t>SE PROPUSO CONFLICTO Y TRIBUNAL ASIGNÓ A J4CME</t>
  </si>
  <si>
    <t>2024-00227</t>
  </si>
  <si>
    <t>COOPERATIVA COOPANTEX</t>
  </si>
  <si>
    <t>SANTIAGO PATIÑO BETNACUR</t>
  </si>
  <si>
    <t xml:space="preserve">REMITIR PROCESO A JUZGADO - SOLO PORUN DEMANDADO </t>
  </si>
  <si>
    <t>SE RMEITE PROCESO AL J.20CivilCircuitoMedellin - SOLO con respecto a MARIA SOLEDAD MEJIA C Y continua el de SANTIAGO PATIÑO BETANCUR</t>
  </si>
  <si>
    <t>2024-00230</t>
  </si>
  <si>
    <t>ANA MARIA ESCOBAR RIOS</t>
  </si>
  <si>
    <t>2024-00231</t>
  </si>
  <si>
    <t>RUBY YOBANA ARISTIZABAL</t>
  </si>
  <si>
    <t>2024-00232</t>
  </si>
  <si>
    <t>LEIDY KATERINE JARAMILLO MUÑETON</t>
  </si>
  <si>
    <t xml:space="preserve">INCORPORA PUBLICACION </t>
  </si>
  <si>
    <t xml:space="preserve"> </t>
  </si>
  <si>
    <t>2024-00233</t>
  </si>
  <si>
    <t>COOPERATIVA COOPMUTUAL</t>
  </si>
  <si>
    <t>ANTONIO MARIA ESTRADA VELEZ</t>
  </si>
  <si>
    <t xml:space="preserve">TERMINA PROCESO POR PAGO TOTAL </t>
  </si>
  <si>
    <t>2024-00235</t>
  </si>
  <si>
    <t>PROPIEDAD INMOBILIARIA S.A</t>
  </si>
  <si>
    <t>LUZ MARY RIOS ECHAVARRIA</t>
  </si>
  <si>
    <t xml:space="preserve">TERMINA COMISION </t>
  </si>
  <si>
    <t>TERMINA COMISION</t>
  </si>
  <si>
    <t>2024-00236</t>
  </si>
  <si>
    <t>INVERSIONES EL REBAÑOS SAS</t>
  </si>
  <si>
    <t>FABIAN JESUS PRADA</t>
  </si>
  <si>
    <t>INCORPORA Y PONE EN CONOCIMIENTO - REQ DEMNTE</t>
  </si>
  <si>
    <t>029-2023-00786</t>
  </si>
  <si>
    <t>ORGANIZACION GINEBRA HOUSES</t>
  </si>
  <si>
    <t>FIDECOMISO GINEBRA HOUSES</t>
  </si>
  <si>
    <t>2024-00237</t>
  </si>
  <si>
    <t xml:space="preserve">CREARCOOP </t>
  </si>
  <si>
    <t>PEDRO LUIS HOYOS SANCHEZ</t>
  </si>
  <si>
    <t>ACCEDE CAMBIO DIRECCION</t>
  </si>
  <si>
    <t>2024-00238</t>
  </si>
  <si>
    <t>RCI COMPAÑIA FINANCIAMIENTO</t>
  </si>
  <si>
    <t>RAMZIS MANUEL RODRIGUEZ VELASQUEZ</t>
  </si>
  <si>
    <t>2024-00239</t>
  </si>
  <si>
    <t>ESTEBAN MONTOYA MOLINA</t>
  </si>
  <si>
    <t xml:space="preserve">TIENE POR NOTIFICADO </t>
  </si>
  <si>
    <t>2024-00240</t>
  </si>
  <si>
    <t xml:space="preserve">NUEVO SUR INMOBILIARIA </t>
  </si>
  <si>
    <t>LAUDELINA  MARIA AVENDAÑO</t>
  </si>
  <si>
    <t>TERMINACION X DESISTIMIENTO</t>
  </si>
  <si>
    <t>2024-00241</t>
  </si>
  <si>
    <t>FINESA S.A</t>
  </si>
  <si>
    <t xml:space="preserve"> MARLEN KATERIN OSMA DIAZ</t>
  </si>
  <si>
    <t>2024-00242</t>
  </si>
  <si>
    <t xml:space="preserve">PINTURAS TONOLIDER </t>
  </si>
  <si>
    <t>DECRETA EMBARGOS Y ORDENA TRASLADO</t>
  </si>
  <si>
    <t>2024-00243</t>
  </si>
  <si>
    <t xml:space="preserve">BERTA LILIAM ALVAREZ GARCES, GABRIEL ANTONIO HURTADO </t>
  </si>
  <si>
    <t xml:space="preserve">LUZ ADRIANA HURTADO ALVAREZ Y OTROS </t>
  </si>
  <si>
    <t>EMPLAZAMIENTO</t>
  </si>
  <si>
    <t>2024-00244</t>
  </si>
  <si>
    <t>HAROLD MARTINEZ VALDES</t>
  </si>
  <si>
    <t>2024-00245</t>
  </si>
  <si>
    <t>COOPERATIVA DE AHORRO CREARCOOP</t>
  </si>
  <si>
    <t>PAOLA ANDREA GONZALEZ SALAZAR</t>
  </si>
  <si>
    <t xml:space="preserve">DECRETA EMBARGOS </t>
  </si>
  <si>
    <t>2024-00247</t>
  </si>
  <si>
    <t>ANA DEL CARMEN POSADA ARCILA</t>
  </si>
  <si>
    <t>ARRENDAMIENTOS SAN AGUSTIN SAS</t>
  </si>
  <si>
    <t>SANDRA PATRICIA MUNERA POSSO</t>
  </si>
  <si>
    <t xml:space="preserve">TEMRINA COMISION - SE ESPERA QUE SUBCOMISIONADO LEVANTE MEDIDAS E INFORME Y DEVOLVEMOS EXPEDIENTE </t>
  </si>
  <si>
    <t>2024-00249</t>
  </si>
  <si>
    <t>CONJUNTO RESIDENCIAL ALCALA</t>
  </si>
  <si>
    <t>JULIAN OCHOA VELASQUEZ</t>
  </si>
  <si>
    <t>2024-00248</t>
  </si>
  <si>
    <t>BANCO FINANDIA S.A</t>
  </si>
  <si>
    <t>CARLOS ALBERTO AGUDELO BERNARD</t>
  </si>
  <si>
    <t>2024-00250</t>
  </si>
  <si>
    <t xml:space="preserve">ADRIANA TAVERA UPEGUI </t>
  </si>
  <si>
    <t>2024-00251</t>
  </si>
  <si>
    <t>MARIA LIBIA RUIZ MORA</t>
  </si>
  <si>
    <t>2024-00252</t>
  </si>
  <si>
    <t>CONDOMINIO ORION</t>
  </si>
  <si>
    <t>ANGELA MARIA MARIN HERNANDEZ</t>
  </si>
  <si>
    <t>REMITIDO 10/02/2025</t>
  </si>
  <si>
    <t>2024-00253</t>
  </si>
  <si>
    <t>RENTING COLOMBIA S.A</t>
  </si>
  <si>
    <t>CESAR AUGUSTO TABARES DIAZ</t>
  </si>
  <si>
    <t>2024-00256</t>
  </si>
  <si>
    <t xml:space="preserve">JORGE LUIS CORDOBA MAZA </t>
  </si>
  <si>
    <t>2024-00257</t>
  </si>
  <si>
    <t>BAYRON DE JESIUS RAMIREZ LONDOO</t>
  </si>
  <si>
    <t>2024-00258</t>
  </si>
  <si>
    <t xml:space="preserve">BANCO DAVIVIENDIA </t>
  </si>
  <si>
    <t>LINA MARIA GAVIRIA GOMEZ</t>
  </si>
  <si>
    <t>2024-00260</t>
  </si>
  <si>
    <t>VOLTA HOUSING PROPIEDAD HORIZONTAL</t>
  </si>
  <si>
    <t>INVERSIONES U.G S.A.S</t>
  </si>
  <si>
    <t>REMITIDO</t>
  </si>
  <si>
    <t>2024-00261</t>
  </si>
  <si>
    <t xml:space="preserve">BANCO COOMEVA S.A </t>
  </si>
  <si>
    <t xml:space="preserve">KAREN LISETH RIVAS BORRERO </t>
  </si>
  <si>
    <t>2024-00262</t>
  </si>
  <si>
    <t xml:space="preserve">JUAN FERNANDO ARCILA LOPEZ </t>
  </si>
  <si>
    <t>2024-00263</t>
  </si>
  <si>
    <t>MANUELA VELEZ ZAPATA</t>
  </si>
  <si>
    <t>2024-00265</t>
  </si>
  <si>
    <t>ALBERTO MEJIA RAMIREZ</t>
  </si>
  <si>
    <t>BECOMMERCE S.A</t>
  </si>
  <si>
    <t xml:space="preserve">SE REMITE QUEJA AL SUPERIOR - JUZGADO 001 CIVIL DEL CIRCUITO DE ENVIGADO </t>
  </si>
  <si>
    <t>2024-00266</t>
  </si>
  <si>
    <t>UNIDAD RESIDENCIAL CORAZON ENVIGADO</t>
  </si>
  <si>
    <t>PAOLA ANDREA SANCHEZ VANEGAS</t>
  </si>
  <si>
    <t>2024-00267</t>
  </si>
  <si>
    <t xml:space="preserve">URBANIZACION RESIDENCIAL MIRADOR DE LA AYURA </t>
  </si>
  <si>
    <t>ALEXANDER PIAMBA BURBANO</t>
  </si>
  <si>
    <t>2024-00269</t>
  </si>
  <si>
    <t xml:space="preserve">AQA GROUP SAS </t>
  </si>
  <si>
    <t>DISTRIMATERIALES MOLINA GROUP</t>
  </si>
  <si>
    <t xml:space="preserve">INADMITE DEMANDA </t>
  </si>
  <si>
    <t>2024-00270</t>
  </si>
  <si>
    <t>INMOBILIARIA PROTEGER S.A.</t>
  </si>
  <si>
    <t>LUIS FERNANDO TORRES RIVERA</t>
  </si>
  <si>
    <t>2024-00271</t>
  </si>
  <si>
    <t>MARLON ANDREY ALVAREZ VALDERRAMA</t>
  </si>
  <si>
    <t>2024-00272</t>
  </si>
  <si>
    <t>BANCO BILBAO BBVA</t>
  </si>
  <si>
    <t>2024-00273</t>
  </si>
  <si>
    <t>COOPERATIVA SAN VICENTE DE PAUL</t>
  </si>
  <si>
    <t>JORGE IGNACIO TAMAYO CARVAJAL</t>
  </si>
  <si>
    <t>ORDENA ENTREGA TITULO</t>
  </si>
  <si>
    <t>TITULO ENTRGADO AL DEMANDADO - 28/5/2025
TITULO ENTRGADO AL DEMANDADO - JUNIO/2025</t>
  </si>
  <si>
    <t>2024-00274</t>
  </si>
  <si>
    <t>CRSTHIAN FABIAN VILLANUEVA NINCO</t>
  </si>
  <si>
    <t>2024-00276</t>
  </si>
  <si>
    <t>PARCELACION BELLA TERRA P.H</t>
  </si>
  <si>
    <t>FRANCISCO GARRIDO BERNER</t>
  </si>
  <si>
    <t>2024-00278</t>
  </si>
  <si>
    <t>PRESCRIPCION ADQUISITIVA</t>
  </si>
  <si>
    <t xml:space="preserve">KARINA CARVALHO BEDOYA </t>
  </si>
  <si>
    <t>INVERSIONES HDR S.A.S</t>
  </si>
  <si>
    <t>2024-00279</t>
  </si>
  <si>
    <t>COLPROPIEDADES S.A.S</t>
  </si>
  <si>
    <t>ANDREA MILENA MONTERO LEITON</t>
  </si>
  <si>
    <t>2024-00280</t>
  </si>
  <si>
    <t>RODRIGO IDARRAGA ZULUAGA</t>
  </si>
  <si>
    <t>2024-00281</t>
  </si>
  <si>
    <t>KAROLIN YISET  FONTALVO VALENCIA</t>
  </si>
  <si>
    <t xml:space="preserve"> 23/7/2025</t>
  </si>
  <si>
    <t>2024-00282</t>
  </si>
  <si>
    <t xml:space="preserve">JIMMY NICOLAS GOMEZ MIRANDA </t>
  </si>
  <si>
    <t>2025-00001</t>
  </si>
  <si>
    <t>SEBASTIAN FRANCO VILLEGAS</t>
  </si>
  <si>
    <t>2025-00002</t>
  </si>
  <si>
    <t xml:space="preserve">PARCELACION PALMA ALTA </t>
  </si>
  <si>
    <t>KEVIN FABRIZIO MORALES GARCIA</t>
  </si>
  <si>
    <t>2025-00003</t>
  </si>
  <si>
    <t>ALVARO ENRIQUE ROQUE MORALES</t>
  </si>
  <si>
    <t>2025-00004</t>
  </si>
  <si>
    <t>DIEGO ARMANDO SARMIENTO AHUMADA</t>
  </si>
  <si>
    <t>2025-00005</t>
  </si>
  <si>
    <t>SERGIO ANDRES GARCIA HENAO</t>
  </si>
  <si>
    <t>PENDIENTE ACTA REPARTO NUEVA</t>
  </si>
  <si>
    <t>2025-00006</t>
  </si>
  <si>
    <t>URBANIZACION MIRADOR AYURA</t>
  </si>
  <si>
    <t>FLOR MARIA BEDOYA RESTREPO</t>
  </si>
  <si>
    <t>2025-00008</t>
  </si>
  <si>
    <t>SOCIEDAD PROVIDAD DE ALQUILER S.A</t>
  </si>
  <si>
    <t>LUZ MIRIAM YEPES GARCIA</t>
  </si>
  <si>
    <t>2025-00009</t>
  </si>
  <si>
    <t>SENTENCIA ART. 384</t>
  </si>
  <si>
    <t xml:space="preserve">COMISIONA PARA ENTREGA DEL INMUEBLE </t>
  </si>
  <si>
    <t>REMITIDO EL 13/05/2025</t>
  </si>
  <si>
    <t>2025-00012</t>
  </si>
  <si>
    <t>WILLIAM ALVAREZ VERA</t>
  </si>
  <si>
    <t>2025-00013</t>
  </si>
  <si>
    <t>HANE ALBERTH ARROYAVE</t>
  </si>
  <si>
    <t>ELKIN OTALVARO HERNANDEZ</t>
  </si>
  <si>
    <t xml:space="preserve">RECHAZA- NO SUBSANA </t>
  </si>
  <si>
    <t>2025-00014</t>
  </si>
  <si>
    <t>RCI COMPAÑIA DE FIANANCIMIENTO</t>
  </si>
  <si>
    <t>SANDRA MILENA AYALA BETANCUR</t>
  </si>
  <si>
    <t>TEMRINA X PAGO DIRECTO</t>
  </si>
  <si>
    <t xml:space="preserve">TERMINA POR PAGO DIRECTO </t>
  </si>
  <si>
    <t>2025-00015</t>
  </si>
  <si>
    <t>MAXIBIENES S.A,S</t>
  </si>
  <si>
    <t>KENIA ANGELICA BETANCUR RIVAS</t>
  </si>
  <si>
    <t>2025-00017</t>
  </si>
  <si>
    <t>CARLOS MARIO ECHEVERRY GALLEGO</t>
  </si>
  <si>
    <t>Se dija el 21/5/2025 - Inicia 22/5/2025 y desfija el 26/5/2025</t>
  </si>
  <si>
    <t>2025-00018</t>
  </si>
  <si>
    <t>PABLO UPEGUI JIMENEZ</t>
  </si>
  <si>
    <t xml:space="preserve">CLAUDIA PATRICIA AVALO CHICA </t>
  </si>
  <si>
    <t>REMITIDO EL 24/2/2025</t>
  </si>
  <si>
    <t>2025-00019</t>
  </si>
  <si>
    <t>NATALIA ISABEL MONCADA MARIN</t>
  </si>
  <si>
    <t>2025-00021</t>
  </si>
  <si>
    <t>DECLARATIVO VERBAL SUMARIOS OTROS PROCESO</t>
  </si>
  <si>
    <t>MAIRA GLORIA DIAZ VELEZ</t>
  </si>
  <si>
    <t>MANUEL ANGEL MOLINA CARCVAJAL</t>
  </si>
  <si>
    <t xml:space="preserve">TEMRINA POR CARENCIA ACTUAL DE OBJETO </t>
  </si>
  <si>
    <t xml:space="preserve">TERMINA X CARENCIA ACTUAL DE OBJETO </t>
  </si>
  <si>
    <t>REVUSAR SI SUBSANARON</t>
  </si>
  <si>
    <t>2025-00022</t>
  </si>
  <si>
    <t>PROINTEGRAL INMOBILIARIA</t>
  </si>
  <si>
    <t>DIEGO ALEJANDRO QUINTERO VELEZ</t>
  </si>
  <si>
    <t>SE REMITE COMISION 28/7/2025</t>
  </si>
  <si>
    <t>2025-00023</t>
  </si>
  <si>
    <t>LUIS BERNANRDO OBANDO GARCIA</t>
  </si>
  <si>
    <t>2025-00024</t>
  </si>
  <si>
    <t>CAROLINA ORTEGA ECHAVARRIA</t>
  </si>
  <si>
    <t>2025-00028</t>
  </si>
  <si>
    <t>COOPERATIVA COOPANTAX</t>
  </si>
  <si>
    <t>ASTRID MILENA NOGUERA</t>
  </si>
  <si>
    <t>2025-00031</t>
  </si>
  <si>
    <t>PAULA ANDREA DIAZ OSSA</t>
  </si>
  <si>
    <t>DIEGO JAVIER RESPTREPO URIZA</t>
  </si>
  <si>
    <t xml:space="preserve">ORDENA SEGUIR ADELANTA CON LA EJECUCIÓN </t>
  </si>
  <si>
    <r>
      <rPr>
        <sz val="10"/>
        <color rgb="FF000000"/>
        <rFont val="Calibri"/>
        <scheme val="minor"/>
      </rPr>
      <t xml:space="preserve">TERMINA POR PAGO </t>
    </r>
    <r>
      <rPr>
        <b/>
        <sz val="10"/>
        <color rgb="FF000000"/>
        <rFont val="Calibri"/>
        <scheme val="minor"/>
      </rPr>
      <t>CON OSAE</t>
    </r>
  </si>
  <si>
    <t>SE REMITE COMISION 06/06/2025</t>
  </si>
  <si>
    <t>2025-00032</t>
  </si>
  <si>
    <t>ITAU COLOMBIA S.A</t>
  </si>
  <si>
    <t>JORGE IVAN LEDESMA LEDESMA</t>
  </si>
  <si>
    <t>2025-00034</t>
  </si>
  <si>
    <t>PATRIIMONIO AUTONOMA JCAP</t>
  </si>
  <si>
    <t>FRANCISCO JAVIER RESTREPO</t>
  </si>
  <si>
    <t>2025-00035</t>
  </si>
  <si>
    <t>SONIA AMPARO ARROYAVE VELASQUEZ</t>
  </si>
  <si>
    <t xml:space="preserve">DECRETAR SUSPENSION Y REMITE </t>
  </si>
  <si>
    <t>2025-00037</t>
  </si>
  <si>
    <t>JULIO CESAR GARCES HOLGUIN</t>
  </si>
  <si>
    <t>ENTREGA TITULOS 27/5/2025</t>
  </si>
  <si>
    <t>2025-00039</t>
  </si>
  <si>
    <t>ALBA ESTELLA AGUDELO AGUILLAR</t>
  </si>
  <si>
    <t xml:space="preserve">SYED HAMIR HUISAIN </t>
  </si>
  <si>
    <t xml:space="preserve">DESISTIMIENTO DE PARTE </t>
  </si>
  <si>
    <t>DESISTIMIENTO DE PARTE</t>
  </si>
  <si>
    <t>2025-00040</t>
  </si>
  <si>
    <t>DIEGO HORACIO RUIZ RESTREPO</t>
  </si>
  <si>
    <t>GABRIEL EDUARDO IZQUIERO VARELO</t>
  </si>
  <si>
    <t>2025-00042</t>
  </si>
  <si>
    <t>JOHAN STIVEN SERNA RUA</t>
  </si>
  <si>
    <t>CON ACTA NUEVA EN EXPEDIENTE - TERMINADO</t>
  </si>
  <si>
    <t>2025-00044</t>
  </si>
  <si>
    <t>OSCAR LEONEL ROJAS GONZALEZ</t>
  </si>
  <si>
    <t>UNIDAD RESIDENCIA AIRE DEL BOSQUE</t>
  </si>
  <si>
    <t>RECHAZA POR NO SUBSANAR</t>
  </si>
  <si>
    <t>2025-00046</t>
  </si>
  <si>
    <t>ANDRES FELIPE GIRALDO CIRO</t>
  </si>
  <si>
    <t>PARCELACION ALDEA DE LAS PALMAS</t>
  </si>
  <si>
    <t>2025-00050</t>
  </si>
  <si>
    <t>GERALDINE PALACIO VEGA</t>
  </si>
  <si>
    <t>2025-00051</t>
  </si>
  <si>
    <t>CAROS ANDRES ORTIZ HERNANDEZ</t>
  </si>
  <si>
    <t>2025-00053</t>
  </si>
  <si>
    <t>LUBRIEQUIP EXPRESS S.A.S</t>
  </si>
  <si>
    <t xml:space="preserve">TERMINA PROCESO - NOVACION </t>
  </si>
  <si>
    <t xml:space="preserve">TERMINA POR NOVACION </t>
  </si>
  <si>
    <t>2025-00054</t>
  </si>
  <si>
    <t>BANCO DE BOGOTA</t>
  </si>
  <si>
    <t>DANIEL ANDRES GONZALEZ GOMEZ</t>
  </si>
  <si>
    <t>ARCHIVO DEFINITIVO</t>
  </si>
  <si>
    <t>2025-00056</t>
  </si>
  <si>
    <t xml:space="preserve">MONICA CECILIA LOPERA </t>
  </si>
  <si>
    <t>2025-00057</t>
  </si>
  <si>
    <t>URBANIZACIÓN CUMBRES CONDOMINIO</t>
  </si>
  <si>
    <t xml:space="preserve">ALEJANDRO LOPEZ HENAO </t>
  </si>
  <si>
    <t>2025-00060</t>
  </si>
  <si>
    <t xml:space="preserve">CARLOS AUGUSTO RENDON TORO </t>
  </si>
  <si>
    <t xml:space="preserve">JUAN CARLOS CASTRILLON CARDONA </t>
  </si>
  <si>
    <t>2025-00061</t>
  </si>
  <si>
    <t xml:space="preserve">CARLOS ARTURO CARDONA MONTOYA </t>
  </si>
  <si>
    <t xml:space="preserve">GLORIA ENITH CAÑAS ARCILA </t>
  </si>
  <si>
    <t>REMITE COMISION</t>
  </si>
  <si>
    <t>2025-00062</t>
  </si>
  <si>
    <t>UNIVERSIDAD CREACIONES S.A.S</t>
  </si>
  <si>
    <t xml:space="preserve">SOCIEDAD DISTRIBUCIONES MARIN </t>
  </si>
  <si>
    <t>D</t>
  </si>
  <si>
    <t>2025-00065</t>
  </si>
  <si>
    <t xml:space="preserve">BANCOLOMBIA S.A </t>
  </si>
  <si>
    <t>ADMEN S.A.S</t>
  </si>
  <si>
    <t>RETIRO DEMANDA</t>
  </si>
  <si>
    <t>LIBRO MANDAMIENTO</t>
  </si>
  <si>
    <t>2025-00066</t>
  </si>
  <si>
    <t xml:space="preserve">JFK COOPERATIVA FINANCIERA </t>
  </si>
  <si>
    <t xml:space="preserve">DIEGO ALBERTO PEREZ TABORDA </t>
  </si>
  <si>
    <t>2025-00067</t>
  </si>
  <si>
    <t>SMART TRAINING SOCIETY S.A.S</t>
  </si>
  <si>
    <t xml:space="preserve">SARA MILENA ROMERO </t>
  </si>
  <si>
    <t xml:space="preserve">PROPONE CONFLICTO DE COMPETENCIA </t>
  </si>
  <si>
    <t>RESUELVE CONFLICTO - A FAVOR</t>
  </si>
  <si>
    <t xml:space="preserve"> CORTE SUPREMA JUSTICIA RESUELVE - CONOCE EL Juzgado 07 Pequeñas Causas y Competencia Múltiple de Bogotá   11001-02-03-000-2025-01508-00</t>
  </si>
  <si>
    <t>2025-00069</t>
  </si>
  <si>
    <t>CARMEN GENOA LOPEZ ARANGO</t>
  </si>
  <si>
    <t>2025-00070</t>
  </si>
  <si>
    <t xml:space="preserve">MONITORIO </t>
  </si>
  <si>
    <t xml:space="preserve">JEEVES TECHNOLOGIES COLOMBIA </t>
  </si>
  <si>
    <t>PRIVIET COLOMBIA S.A.S</t>
  </si>
  <si>
    <t xml:space="preserve">INADMITE DEMAND - REVISAR SI SUBSANARON PARA A REPARTO </t>
  </si>
  <si>
    <t xml:space="preserve">REPORTAR COMPENSACIONES DE JUNIO </t>
  </si>
  <si>
    <t>2025-00071</t>
  </si>
  <si>
    <t>BANCO DE OCCIDENTE S.A</t>
  </si>
  <si>
    <t xml:space="preserve">MICHELLE SAMARA ARENAS IBARRA </t>
  </si>
  <si>
    <t>2025-00073</t>
  </si>
  <si>
    <t>FINANZAS S.A.S</t>
  </si>
  <si>
    <t>ALBERTO ANTONIO DE LEON VERGARA</t>
  </si>
  <si>
    <t xml:space="preserve">TRIBUNAL RESUELVE CONFLICTO A FAVOR NUESTRO - JUEZ 22 CIVIL MUNICIPAL MEDELLIN </t>
  </si>
  <si>
    <t>2025-00074</t>
  </si>
  <si>
    <t xml:space="preserve">SISTICREDITO S.A.S </t>
  </si>
  <si>
    <t xml:space="preserve">YESICA MILENA ATEHORTUA MARTINEZ </t>
  </si>
  <si>
    <t>2025-00075</t>
  </si>
  <si>
    <t>LUIS FERNANDA MARTINEZ CORRE</t>
  </si>
  <si>
    <t>2025-00078</t>
  </si>
  <si>
    <t xml:space="preserve">FEMUE </t>
  </si>
  <si>
    <t xml:space="preserve">PEDRO JOSÉ GOME BOTERO </t>
  </si>
  <si>
    <t>LIBRA MANDAMIENTO Y /MEDIDA</t>
  </si>
  <si>
    <t>2025-00079</t>
  </si>
  <si>
    <t xml:space="preserve">FACTORIAS ASOCIADAS SAS </t>
  </si>
  <si>
    <t>NOVEDADES PLASTICAS</t>
  </si>
  <si>
    <t>2025-00081</t>
  </si>
  <si>
    <t xml:space="preserve">AMPARO POBREZA </t>
  </si>
  <si>
    <t xml:space="preserve">JUAN CAMILO GOMEZ LOPEZ </t>
  </si>
  <si>
    <t>NN</t>
  </si>
  <si>
    <t xml:space="preserve">AUTO ACLARA Y CORRIGE </t>
  </si>
  <si>
    <t>2025-00083</t>
  </si>
  <si>
    <t>AMELIA GALLEGO VARGAS</t>
  </si>
  <si>
    <t>OLGA GALLEGO VARGAS</t>
  </si>
  <si>
    <t>REMITIDA Y ASIGNADA AL JUZGADO DE PEQUEÑAS CAUSAS EL 25/03/2025</t>
  </si>
  <si>
    <t>2025-00084</t>
  </si>
  <si>
    <t>SOCIEDAD RENTA RUIZ SOLUCIONES INMOBILIARIAS S.A.S</t>
  </si>
  <si>
    <t>JOSE RENE ISAZA Y OTROS</t>
  </si>
  <si>
    <t>2025-00085</t>
  </si>
  <si>
    <t xml:space="preserve">SARITI YUBELLY MONTES BARBARAN </t>
  </si>
  <si>
    <t>ISAAC AGUIRRE MONTES</t>
  </si>
  <si>
    <t xml:space="preserve">REQUIERE A LA AMPARADA </t>
  </si>
  <si>
    <t>021-2024-00841</t>
  </si>
  <si>
    <t xml:space="preserve">ABOGADOS COMOPOLITAN BPO </t>
  </si>
  <si>
    <t xml:space="preserve">LUIS ALBERTO ACEVEDO GARZON </t>
  </si>
  <si>
    <t>REMITE SUBCOMISION</t>
  </si>
  <si>
    <t>2025-00086</t>
  </si>
  <si>
    <t>DIEGO ARLEY CARDONA ALVAREZ</t>
  </si>
  <si>
    <t>2025-00087</t>
  </si>
  <si>
    <t>OLGA LUCIA ARANGO OCHOA</t>
  </si>
  <si>
    <t xml:space="preserve">CARLOS MARIO OCHOA CALLE Y OTROS </t>
  </si>
  <si>
    <t>2025-00088</t>
  </si>
  <si>
    <t xml:space="preserve">ARRENDAMIENTOS DEL SUR S.A.S </t>
  </si>
  <si>
    <t xml:space="preserve">LORENA JARAMILLO MONTOYA </t>
  </si>
  <si>
    <t>SALIDA</t>
  </si>
  <si>
    <t>2025-00089</t>
  </si>
  <si>
    <t xml:space="preserve">CARLOS MARIO RIVERA JIMENEZ </t>
  </si>
  <si>
    <t xml:space="preserve">REASIGNADA EL 17/3/2025 AL JUZGADO PEQUEÑAS CASUSAS </t>
  </si>
  <si>
    <t>2025-00092</t>
  </si>
  <si>
    <t xml:space="preserve">IMUGNACION NEGOCIACION DEUDA </t>
  </si>
  <si>
    <t>ADOLFO LEON DUQUE HENAO</t>
  </si>
  <si>
    <t>PROTECCION S.A Y OTROS</t>
  </si>
  <si>
    <t>OTRAS SALIDAD EFECTIVAS</t>
  </si>
  <si>
    <t>APRUEBA ACUERDO - ORDENA EJECUCION</t>
  </si>
  <si>
    <t>SE REMITE O DEVULVE PROCESO Y ENLACE EXPEDIENTE 10/7/2025</t>
  </si>
  <si>
    <t>2025-00094</t>
  </si>
  <si>
    <t>SISTICREIDTO SAS</t>
  </si>
  <si>
    <t>MICHEL DAVID HERRERA ORDOÑOEZ</t>
  </si>
  <si>
    <t>2025-00095</t>
  </si>
  <si>
    <t>PATRIMONIO AUTONOMO FAP</t>
  </si>
  <si>
    <t>MARIA CASTAÑEDA</t>
  </si>
  <si>
    <t xml:space="preserve">INCORPORA  </t>
  </si>
  <si>
    <t>2025-00096</t>
  </si>
  <si>
    <t>GABRIEL FERNANDO GOMEZ OSPINA</t>
  </si>
  <si>
    <t>2025-00098</t>
  </si>
  <si>
    <t>LUIS MARIA RIOS JIMENEZ</t>
  </si>
  <si>
    <t>2025-00099</t>
  </si>
  <si>
    <t>NO SUBSANA - RECHAZA DEMANDA</t>
  </si>
  <si>
    <t>2025-00100</t>
  </si>
  <si>
    <t>URBANIZACION EL EMBRUJO</t>
  </si>
  <si>
    <t>MARIA CATALINA ARENAS CORREA</t>
  </si>
  <si>
    <t>0101-2023-00416</t>
  </si>
  <si>
    <t>CARLOS ANDRES MUÑOZ ARDILA</t>
  </si>
  <si>
    <t>REMISION COMISION COPACABANA</t>
  </si>
  <si>
    <t>2025-00101</t>
  </si>
  <si>
    <t xml:space="preserve">LEIDY DIANA DUQUE RIOS </t>
  </si>
  <si>
    <t>2025-00105</t>
  </si>
  <si>
    <t xml:space="preserve">ORLANDO SERNA BARRERA </t>
  </si>
  <si>
    <t>HERNAN MURILLO ORTIZ</t>
  </si>
  <si>
    <t xml:space="preserve">RECHAZA DEMANDA - COMPETENCIA </t>
  </si>
  <si>
    <t>2025-00106</t>
  </si>
  <si>
    <t>LUIS ENRIQUE ROZO SANCHEZ</t>
  </si>
  <si>
    <t>LIGIA AMPARO ROSSO SANCHEZ</t>
  </si>
  <si>
    <t>LIBRA MANDAMIENTO / DECRETA MEDIDA</t>
  </si>
  <si>
    <t>2025-00107</t>
  </si>
  <si>
    <t>M&amp;M DIAGNOSTICOS S.A.S.</t>
  </si>
  <si>
    <t>ALMAVID SALUD S.A.S.</t>
  </si>
  <si>
    <t>TERMINA POR PAGO - SIN OSAE</t>
  </si>
  <si>
    <t>2025-00110</t>
  </si>
  <si>
    <t xml:space="preserve">SEBASTIAN GONZALEZ GRAJALES </t>
  </si>
  <si>
    <t>TERMINACION POR PAGO DE CUOTAS EN MORA</t>
  </si>
  <si>
    <t>2025-00111</t>
  </si>
  <si>
    <t>ITAU COLOMBIA S.A.</t>
  </si>
  <si>
    <t>ANGELA MARIA CORREA ARBOLEDA</t>
  </si>
  <si>
    <t xml:space="preserve">INCORPORA Y RESUELVE SOLICITUD DE CORRECCION </t>
  </si>
  <si>
    <t>2025-00113</t>
  </si>
  <si>
    <t xml:space="preserve">POR SUMAS DE DINERAO </t>
  </si>
  <si>
    <t xml:space="preserve">REAPARTO </t>
  </si>
  <si>
    <t xml:space="preserve">SEGUROS COMERCIALES BOLIVAR SA. </t>
  </si>
  <si>
    <t>NATALI ANDREA LOPEZ SALAZAR</t>
  </si>
  <si>
    <t>2025-00114</t>
  </si>
  <si>
    <t>ARRENDAMIENTOS ABURRA SUR S.A.S.</t>
  </si>
  <si>
    <t>PAOLA QUINTERO ESTRADA</t>
  </si>
  <si>
    <t xml:space="preserve">TERMINA - PRUEBA PRACTICADA </t>
  </si>
  <si>
    <t>NIEGA EXPEDICION COPIA Y REMITE EXPEDIENTE</t>
  </si>
  <si>
    <t>2025-00115</t>
  </si>
  <si>
    <t>JORGE HUMBERTO ARROYAVE MONTOYA</t>
  </si>
  <si>
    <t xml:space="preserve">RECONOCE PERSONERIA Y REQUIERE </t>
  </si>
  <si>
    <t>2025-00118</t>
  </si>
  <si>
    <t>ARNOBIA DEL SOCORRO RAMIREZ CORREA</t>
  </si>
  <si>
    <t>RENTA INVERSIONES INMOBILIARIAS S.A.S-GILBERTO ZULUAGA SERNA</t>
  </si>
  <si>
    <t>2025-00119</t>
  </si>
  <si>
    <t>ORGE LUIS ROBLEDO SOLANO</t>
  </si>
  <si>
    <t>2025-00120</t>
  </si>
  <si>
    <t>BANCO AGRARIO DE COLOMBIA S.A</t>
  </si>
  <si>
    <t>MONICA MARIA URQUIJO HIGUITA</t>
  </si>
  <si>
    <t>2025-00121</t>
  </si>
  <si>
    <t>CAMDANY TECNOLOGÍA</t>
  </si>
  <si>
    <t>ANA CRISTINA OSORIO GONZALES</t>
  </si>
  <si>
    <t xml:space="preserve">TEMRINA POR PAGO </t>
  </si>
  <si>
    <t>2025-00122</t>
  </si>
  <si>
    <t xml:space="preserve">SEGUROS COMERCIALES BOLIVAR S.A.S </t>
  </si>
  <si>
    <t>DIANA MARCELA OCHOA GAVIRIA Y HUGO ALFREDO FUEL</t>
  </si>
  <si>
    <t>2025-00124</t>
  </si>
  <si>
    <t>ARRENDAMIENTOS ENVIGADO S.A.S.</t>
  </si>
  <si>
    <t>ERIKA SORELLY RUIZ Y OTROS</t>
  </si>
  <si>
    <t>2025-00125</t>
  </si>
  <si>
    <t>COMPAÑÍA DE INVERSIONES Y LIBRANZAS S.A.S</t>
  </si>
  <si>
    <t>ISIDRO ANTONIO LOPEZ LOPEZ</t>
  </si>
  <si>
    <t>2025-00126</t>
  </si>
  <si>
    <t>DIANA PATRICIA GUTIÉRREZ VELÁSQUEZ</t>
  </si>
  <si>
    <t>AMAURI DE JESUS CASTRILLON LONDOÑO Y FONDOS DE EMPLEADOS DE LOCERIA COLOMBIANA S.A.</t>
  </si>
  <si>
    <t xml:space="preserve">RECHAZADOS O REMITIDOS </t>
  </si>
  <si>
    <t xml:space="preserve">RECHAZA DEMANDA  - NO SUBSANA </t>
  </si>
  <si>
    <t>2025-00127</t>
  </si>
  <si>
    <t>ADMINISTRACION E INVERSIONES COMERCIALES S.A.</t>
  </si>
  <si>
    <t>ALEXIS PATIÑO AGUDELO</t>
  </si>
  <si>
    <t>2025-00128</t>
  </si>
  <si>
    <t>BANCO AGRARIO DE COLOMBIA S.A.</t>
  </si>
  <si>
    <t>EDWIN LEON ANGEL GARCIA</t>
  </si>
  <si>
    <t>023-2023-01675</t>
  </si>
  <si>
    <t>REAPARTO</t>
  </si>
  <si>
    <t>PARCELACION CANTAGIRONENATURA</t>
  </si>
  <si>
    <t>FIDUCIARIA CORFICOLOMBIANA  S.A.</t>
  </si>
  <si>
    <t xml:space="preserve">AUXILIA COMISORIO </t>
  </si>
  <si>
    <t>SE REMITE SUBCOMISION A AUTORIDAD ADMINISTRATIVA ENVIGADO - 09/6/2025</t>
  </si>
  <si>
    <t>2025-00130</t>
  </si>
  <si>
    <t>NATALIA ANDREA SUAREZ PARRA</t>
  </si>
  <si>
    <t>2025-00131</t>
  </si>
  <si>
    <t>PATRIMONIO AUTONOMO FC – ADAMANTINE NPL VOCERA ES LA FIDUCIARIA SCOTIABANK - COLPATRIA</t>
  </si>
  <si>
    <t xml:space="preserve"> LUIS FERNANDO MESA SANCHEZ</t>
  </si>
  <si>
    <t>2025-00133</t>
  </si>
  <si>
    <t>CASA DE LA VEGA S.A.S
GABRIELA VELASQUEZ DE ARISTIZABAL</t>
  </si>
  <si>
    <t>2025-00134</t>
  </si>
  <si>
    <t>SUR PROPIEDADES INMOBILIARIAS</t>
  </si>
  <si>
    <t>YURLEY MARINA CARRILO ARENAS
MARLON MOLINA GIRALDO
WILSON
ENRIQUE TANGARIFE AGUIRRE</t>
  </si>
  <si>
    <t>LIBRA MANDAMIENTO / OFICIAR</t>
  </si>
  <si>
    <t>2025-00135</t>
  </si>
  <si>
    <t>2025-00136</t>
  </si>
  <si>
    <t>JUAN CAMILO CRUZ BETANCUR</t>
  </si>
  <si>
    <t>007-2013-01035</t>
  </si>
  <si>
    <t>COOPERATIVA DE AHORRO Y CREDITO COLANTA</t>
  </si>
  <si>
    <t xml:space="preserve">FABIAN HERNANDO LOAIZA MARIN </t>
  </si>
  <si>
    <t xml:space="preserve">INCORPORA LA ORDEN DE INMOVILIZACION </t>
  </si>
  <si>
    <t>2025-00139</t>
  </si>
  <si>
    <t xml:space="preserve">ALVARO ANDRES CORREDOR GOMEZ </t>
  </si>
  <si>
    <t>CANCELACION PARCIAL DE LA OBLIGACION  - APRUEBA LIQUIDACION CREDITO</t>
  </si>
  <si>
    <t>2025-00141</t>
  </si>
  <si>
    <t>MONICA MARIA MONTOYA ALVAREZ</t>
  </si>
  <si>
    <t xml:space="preserve"> DIANA MARCELA RUIZ RAMIREZ</t>
  </si>
  <si>
    <t>PROPONE CONFLICTO NEGATIVO DE COMPETENCIA</t>
  </si>
  <si>
    <t>REMITIDO EL 10/6/2025</t>
  </si>
  <si>
    <t>2025-00143</t>
  </si>
  <si>
    <t>LUZ MARINA VALLEJO ATEHORTUA 
  MANUEL EDUARDO VALLEJO ATEHORTUA</t>
  </si>
  <si>
    <t>2025-00144</t>
  </si>
  <si>
    <t>ADONIS ALBERTO AYASO VERGARA</t>
  </si>
  <si>
    <t xml:space="preserve">ACEPTA RENUNCIA DE PODER </t>
  </si>
  <si>
    <t>2025-00145</t>
  </si>
  <si>
    <t>RAUL MAURICIO JARAMILLO PUERTA</t>
  </si>
  <si>
    <t>2025-00146</t>
  </si>
  <si>
    <t>CONTACTO SOLUTIONS S.A.S</t>
  </si>
  <si>
    <t>JUAN RAUL MEJIA MOLINA</t>
  </si>
  <si>
    <t>2025-00147</t>
  </si>
  <si>
    <t>ANGIE YUJAIS CABALLERO LINCE
 KATTY JULIETH CAMARGO POLO 
JOSE CARLOS PADILLA FUENTES</t>
  </si>
  <si>
    <t>2025-00148</t>
  </si>
  <si>
    <t>ALEJANDRO QUINTERO FLOREZ</t>
  </si>
  <si>
    <t xml:space="preserve">INCORPORA EXCEPCIONES </t>
  </si>
  <si>
    <t>2025-00151</t>
  </si>
  <si>
    <t>UNIDAD RESIDENCIAL SURAMERICANA MANZANA 1 P.H</t>
  </si>
  <si>
    <t>JOSE  LONDOÑO MONSALVE</t>
  </si>
  <si>
    <t>2025-00152</t>
  </si>
  <si>
    <t>RAMON FREDY VELASQUEZ PALACIOS</t>
  </si>
  <si>
    <t>2025-00153</t>
  </si>
  <si>
    <t>CLAUDIA YANET MANRIQUE TORO</t>
  </si>
  <si>
    <t>2025-00154</t>
  </si>
  <si>
    <t>DECLARATIVO EXISTENCIA DE CONTRATO</t>
  </si>
  <si>
    <t>OSCAR LEONEL - ROJAS GONZALEZ</t>
  </si>
  <si>
    <t>UNIDAD RESIDENCIAL EL BOSQUE</t>
  </si>
  <si>
    <t xml:space="preserve">RECHAZA DEMANDA- NO SUBSANA </t>
  </si>
  <si>
    <t>2025-00155</t>
  </si>
  <si>
    <t xml:space="preserve">MARIANA GUARIN SERNA </t>
  </si>
  <si>
    <t>N</t>
  </si>
  <si>
    <t>2025-00157</t>
  </si>
  <si>
    <t>UNIDAD RESIDENCIAL BALCONES DE TIERRA LINDA P.H.</t>
  </si>
  <si>
    <t>DIEGO ALBERTO ANGEL PELAEZ</t>
  </si>
  <si>
    <t xml:space="preserve">CON ACTA NUEVA EN EXPEDIENTE </t>
  </si>
  <si>
    <t>2025-0158</t>
  </si>
  <si>
    <t>JABIN DE JESUS ALTAMIRANDA BURGOS</t>
  </si>
  <si>
    <t>CON ACTA NUEVA EN EXPEDIENTE</t>
  </si>
  <si>
    <t>001 2022 00362</t>
  </si>
  <si>
    <t>Cooperativa Multiactiva Coproyección</t>
  </si>
  <si>
    <t>Doris Belinda Santamaria García</t>
  </si>
  <si>
    <t>19/8/20255</t>
  </si>
  <si>
    <t>2025-00161</t>
  </si>
  <si>
    <t>CLAUDIA MARCELA LOPEZ JARAMILLO</t>
  </si>
  <si>
    <t xml:space="preserve">WILLIAM RAMIREZ CARVAJAL 
VANESA NARVAEZ VALENCIA </t>
  </si>
  <si>
    <t xml:space="preserve">DECRETA SECUESTRO - COMISIONA </t>
  </si>
  <si>
    <t>2025-0163</t>
  </si>
  <si>
    <t xml:space="preserve"> SEGUROS COMERCIALES BOLIVAR S.A.</t>
  </si>
  <si>
    <t>MARIA JULIETH LOPEZ MORALES
NATALIA FAMAYA PATIÑO
ANDRES FELIPE BOTERO ZULETA</t>
  </si>
  <si>
    <t>2025-00164</t>
  </si>
  <si>
    <t>ARRENDAMIENTOS MAXIBIENES LTDA</t>
  </si>
  <si>
    <t>JUAN FELIPE RUIZ RIVAS</t>
  </si>
  <si>
    <t>2025-00165</t>
  </si>
  <si>
    <t>SISTECREDITO S.A.S.</t>
  </si>
  <si>
    <t>LEIDY VIVIQANA RICO ALVAREZ</t>
  </si>
  <si>
    <t>2025-00168</t>
  </si>
  <si>
    <t>SEGUROS COMERCIALES BOLÍVAR S.A.</t>
  </si>
  <si>
    <t>EMIRO ANTONIO QUINTERO DURAN
FABIO LOPEZ RIAÑO</t>
  </si>
  <si>
    <t>2025-00169</t>
  </si>
  <si>
    <t>VANESSA ELIZABETH NIÑO KELLERHOFF</t>
  </si>
  <si>
    <t>LIBRA MANDAMIENTO/ MEDIDAS</t>
  </si>
  <si>
    <t>2025-00173</t>
  </si>
  <si>
    <t>CAROLINA VELEZ URREGO</t>
  </si>
  <si>
    <t>2025-00177</t>
  </si>
  <si>
    <t>CONJUNTO RESIDENCIAL LA PROVINCIA DE TOSCANA P.H.</t>
  </si>
  <si>
    <t>2025-00178</t>
  </si>
  <si>
    <t>MARIA DEL MAR VIDAL ARANGO</t>
  </si>
  <si>
    <t>2025-00179</t>
  </si>
  <si>
    <t>ARRENDAMIENTOS PANORAMA DEL SUR</t>
  </si>
  <si>
    <t>MARTA LIGIA GALLEGO DE SANCHEZ
VIVIANA NOREÑA RESTREPO</t>
  </si>
  <si>
    <t>REQUIERE PARTE</t>
  </si>
  <si>
    <t>2025-00181</t>
  </si>
  <si>
    <t>MARY EMILCE VELEZ ARENAS</t>
  </si>
  <si>
    <t>2025-00182</t>
  </si>
  <si>
    <t>HECTOR JULIAN SANCHEZ MONTOYA</t>
  </si>
  <si>
    <t>007-2023-01346</t>
  </si>
  <si>
    <t>SANDRA HELENA VARGAS MONTOYA</t>
  </si>
  <si>
    <t>2025-00185</t>
  </si>
  <si>
    <t>MILA CECILIA MORALES ARROYA</t>
  </si>
  <si>
    <t>DAVID ESTEBAN  VALDES OSPINA</t>
  </si>
  <si>
    <t>2025-00187</t>
  </si>
  <si>
    <t>CREDITOS ORBE S.A.</t>
  </si>
  <si>
    <t>FREDY LEON GARCIA MARTINEZ</t>
  </si>
  <si>
    <t>AUTO RESUELVE RECURSO- NIEGA MANDAMIENTO DE PAGO</t>
  </si>
  <si>
    <t xml:space="preserve">RESUELVE RECURSO - NO REPPONE Y NO CONCEDE APELACION </t>
  </si>
  <si>
    <t>2025-00188</t>
  </si>
  <si>
    <t>CAMILO ANDRÉS ARGUELLO MORENO</t>
  </si>
  <si>
    <t>JUAN ESTEBAN CARDONA YEPES</t>
  </si>
  <si>
    <t>2025-00190</t>
  </si>
  <si>
    <t>MARLENY DEL SOCORRO  OTALVARO PALACIO
LILIANA MARIA PALACIO</t>
  </si>
  <si>
    <t xml:space="preserve">LUIZ ANIBAL MEJIA MEJIA Y HEREDEROS INDETERMINADOS </t>
  </si>
  <si>
    <t>2025-00191</t>
  </si>
  <si>
    <t>SEGUROS COMERCIALES BOLIVAR S.A.S</t>
  </si>
  <si>
    <t>JUAN CARLOS GOMEZ GOMEZ</t>
  </si>
  <si>
    <t>2025-000193</t>
  </si>
  <si>
    <t>MAURICIO - DE LA ESPRIELLA  VELASCO</t>
  </si>
  <si>
    <t>REMITIDOS A OTROS JUZGADOS</t>
  </si>
  <si>
    <t>REMITIDO POR ALFRESCO PARA EL CS - PARA SU REPARTO 03/7/2025</t>
  </si>
  <si>
    <t>2025-00195</t>
  </si>
  <si>
    <t>BANCO FINANDINA BIC S.A</t>
  </si>
  <si>
    <t>DIEGO ALBERTO - ANGEL PELAEZ</t>
  </si>
  <si>
    <t xml:space="preserve">PENDIENTE ACTA </t>
  </si>
  <si>
    <t>2025-00197</t>
  </si>
  <si>
    <t>CIUDADELA RESIDENCIAL PUEBLA P.H.</t>
  </si>
  <si>
    <t>NINI JHOANA GIRALDO TOBÓN y JUAN CARLOS RESTREPO BETANCUR</t>
  </si>
  <si>
    <t>2025-00198</t>
  </si>
  <si>
    <t>REMITIDA POR OTRO DESPACHO</t>
  </si>
  <si>
    <t>TULIO DUQUE DIAZ</t>
  </si>
  <si>
    <t>2025-00200</t>
  </si>
  <si>
    <t>GABELEC  S.A.S.</t>
  </si>
  <si>
    <t>SERVICIOS ELECTRICOS MARIO CALLEJAS</t>
  </si>
  <si>
    <t>2025-00201</t>
  </si>
  <si>
    <t>ENVIDIAGNOSTICO SAS y ANDRES FELIPE UPEGUI GALLEGO</t>
  </si>
  <si>
    <t>2025-00202</t>
  </si>
  <si>
    <t>JHON JAIRO CARDONA GÓMEZ</t>
  </si>
  <si>
    <t>2025-00204</t>
  </si>
  <si>
    <t>BANCO FINANDINA S.A,</t>
  </si>
  <si>
    <t>GIOVANNY BARRERA CALLE</t>
  </si>
  <si>
    <t>ACTA EN EXPEDIENTE</t>
  </si>
  <si>
    <t>05579-31-03-0012024-00139</t>
  </si>
  <si>
    <t>MARGARITA DE JESUS RUIZ DE ECHEVERRY</t>
  </si>
  <si>
    <t>HEREDERON INDETERMINADOS</t>
  </si>
  <si>
    <t>ADMITE COMISION - SUBCOMISIONA</t>
  </si>
  <si>
    <t>REMISION OK- 21/03/2025</t>
  </si>
  <si>
    <t>2025-00206</t>
  </si>
  <si>
    <t xml:space="preserve">JULIANA JIMENEZ ALARCON </t>
  </si>
  <si>
    <t>ORDENA TRASLADO LIQUIDACIO CREDITO</t>
  </si>
  <si>
    <t>2025-00207</t>
  </si>
  <si>
    <t xml:space="preserve">JUAN CARLOS MARTINEZ FLOREZ </t>
  </si>
  <si>
    <t xml:space="preserve">TERMINA CARENCIA ACTUAL DE OBEJTO </t>
  </si>
  <si>
    <t xml:space="preserve">TERMINA POR CARENCIA ACTUAL DE OBJETO </t>
  </si>
  <si>
    <t>2025-00208</t>
  </si>
  <si>
    <t>ANDREY GABRIEL SANCHEZ 
ALBA MARIA GONZALEZ SANCHEZ</t>
  </si>
  <si>
    <t>2025-00209</t>
  </si>
  <si>
    <t xml:space="preserve">ANDRY ESTEFANIA CARO HOLGUIN </t>
  </si>
  <si>
    <t>2025-00210</t>
  </si>
  <si>
    <t>CARLOS ANDRES ACEVEDO CALLE</t>
  </si>
  <si>
    <t>2025-00211</t>
  </si>
  <si>
    <t>FUNDACION AMANECER</t>
  </si>
  <si>
    <t>SOCIEDAD TECNIRESPUESTOS JG S.A.S.</t>
  </si>
  <si>
    <t>2025-00215</t>
  </si>
  <si>
    <t>MARÍA FERNANDA DAVID BALZAN</t>
  </si>
  <si>
    <t>SANDRA PATRICIA MUÑOZ URREA</t>
  </si>
  <si>
    <t xml:space="preserve">ACTA EN EXPEDIENTE </t>
  </si>
  <si>
    <t>2025-00214</t>
  </si>
  <si>
    <t>MONICA YANET MONSALVE OROZCO</t>
  </si>
  <si>
    <t>EDWIN ARLEY TORRES JIMENES</t>
  </si>
  <si>
    <t>2025-0216</t>
  </si>
  <si>
    <t>SEBASTIAN LOPEZ MUÑOZ</t>
  </si>
  <si>
    <t>URBANIZACION CASTELLI P.H.</t>
  </si>
  <si>
    <t xml:space="preserve">DECRETA MEDIDA </t>
  </si>
  <si>
    <t>2025-00217</t>
  </si>
  <si>
    <t xml:space="preserve">STELLA DE JESUS GONZALEZ RESTREPO </t>
  </si>
  <si>
    <t>REAUIERE</t>
  </si>
  <si>
    <t>2025-00218</t>
  </si>
  <si>
    <t>REMITIDO POR OTRO DESPACHO</t>
  </si>
  <si>
    <t>ISABEL CRISTINA GALLEGO HERRERA</t>
  </si>
  <si>
    <t>2025-00219</t>
  </si>
  <si>
    <t>URBANIZACION FORESTA  P.H.</t>
  </si>
  <si>
    <t xml:space="preserve">VLADIMIR ALEXANDER ARANGO GUTIERREZ </t>
  </si>
  <si>
    <t>2025-00220</t>
  </si>
  <si>
    <t>LINA MARIA MORA BEDOYA</t>
  </si>
  <si>
    <t xml:space="preserve">DESISTIMIENTO TACITO DE MEDIDAS </t>
  </si>
  <si>
    <t>VENCE 18 DE JULIO DE 2025</t>
  </si>
  <si>
    <t>2025-00221</t>
  </si>
  <si>
    <t xml:space="preserve">JULIO CESAR LOPEZ RIOS </t>
  </si>
  <si>
    <t>2025-00223</t>
  </si>
  <si>
    <t>ERLENCY ARROYAVE CARDONA</t>
  </si>
  <si>
    <t>ALBA CRISTINA ARROYAVE CARDONA</t>
  </si>
  <si>
    <t>REMITIDO PARA REDIRECCION 25/03/2025</t>
  </si>
  <si>
    <t>2025-00224</t>
  </si>
  <si>
    <t xml:space="preserve">REMITIDA POR OTROS DESPACHOS </t>
  </si>
  <si>
    <t>RCI COLOMBIA S.A. COMPAÑÍA DE 
FINANCIAMIENTO</t>
  </si>
  <si>
    <t>NATALIA GALLARDO AGUDELO</t>
  </si>
  <si>
    <t xml:space="preserve">TERMINA POR DESISTIMIENTO DE PARTE </t>
  </si>
  <si>
    <t>TERMINA POR DESISTIMIENTO DE ACREEDOR</t>
  </si>
  <si>
    <t>2025-00225</t>
  </si>
  <si>
    <t>BANCO BBVA S.A.</t>
  </si>
  <si>
    <t>CARLOS DANIEL CÁCERES CORTES</t>
  </si>
  <si>
    <t>2025-00228</t>
  </si>
  <si>
    <t>MANUFACTUCRAS ELIOT S.A.</t>
  </si>
  <si>
    <t>COMERCIALIZADORA MANTRA S.A.</t>
  </si>
  <si>
    <t>PENDIENTE EJECUTORIA PARA COMPENSAR</t>
  </si>
  <si>
    <t>2025-00230</t>
  </si>
  <si>
    <t xml:space="preserve">HEREDEROS DETERMINADOS E INDETERMINADOS DE CELMIRA GIRALDO DUQUE 
BEATRIZ ELENA GIRLO MOLINA </t>
  </si>
  <si>
    <t>2025-00231</t>
  </si>
  <si>
    <t>DIANA PATRICIA GUTIERREZ VELASQUEZ</t>
  </si>
  <si>
    <t>S.B.S. SEGUROS COLOMBIA S.A.</t>
  </si>
  <si>
    <t>205-2</t>
  </si>
  <si>
    <t xml:space="preserve">RECHAZA DEMANDA - NO SUBSANA </t>
  </si>
  <si>
    <t>2025-00232</t>
  </si>
  <si>
    <t>FIDUCIARIA BANCOLOMBIA  S.A.</t>
  </si>
  <si>
    <t>ALVARO PEREZ VELEZ</t>
  </si>
  <si>
    <t>2025-00234</t>
  </si>
  <si>
    <t xml:space="preserve">ARRENDAMIENTOS DEL SURS S.A.S. </t>
  </si>
  <si>
    <t>FRANCISCO ANDRES GARCIA DUQUE 
JANNETH CRISTINA GARCIA DUQUE
PAOLA ANDREA GARCIA DUQUE</t>
  </si>
  <si>
    <t>2025-00236</t>
  </si>
  <si>
    <t xml:space="preserve">MARIA FERNANDA PATIÑO BARRIOS </t>
  </si>
  <si>
    <t>2025-00237</t>
  </si>
  <si>
    <t>ADOLFO LEON GOMEZ HERRERA</t>
  </si>
  <si>
    <t xml:space="preserve">COMPAÑIA TRANSPORTADORA DE VALORES </t>
  </si>
  <si>
    <t>2025-00238</t>
  </si>
  <si>
    <t xml:space="preserve">UNIFIANZA S.A. </t>
  </si>
  <si>
    <t>JEISON MONSALVE PINO</t>
  </si>
  <si>
    <t xml:space="preserve">REMISION COMISION </t>
  </si>
  <si>
    <t>2025-00239</t>
  </si>
  <si>
    <t>LOGICAL GROWTH  S.A.S.</t>
  </si>
  <si>
    <t>DYM EDIFICACIONES Y CONTRUCCIONES S.A.</t>
  </si>
  <si>
    <t>2025-00240</t>
  </si>
  <si>
    <t>JORGE MAURICIO ARDILA BLANDON</t>
  </si>
  <si>
    <t>2025-00241</t>
  </si>
  <si>
    <t>SOMOS SERVICIOS INTEGRADOS SUCURSAL COLOMBIA  E.S.P.</t>
  </si>
  <si>
    <t xml:space="preserve">VIVIANA MARCELA CHAVERRA MORALES </t>
  </si>
  <si>
    <t>2025-00244</t>
  </si>
  <si>
    <t>EDIFICIO LA RIVERA P.H.</t>
  </si>
  <si>
    <t>QUERUBIN TAMAYO TAMAYO</t>
  </si>
  <si>
    <t>2025-00245</t>
  </si>
  <si>
    <t>MACCAR IMPORTACIONES S.A.S.</t>
  </si>
  <si>
    <t xml:space="preserve">REQUIERE A DEMANDANTE </t>
  </si>
  <si>
    <t>2025-00246</t>
  </si>
  <si>
    <t>AVSA S.A. (antes denominada AVIDESA MAC POLLO S.A.)</t>
  </si>
  <si>
    <t>COMPAÑIA DE ALIMENTOS DT S.A.S. y 
LISBETH MARBERY ECHAVARRIA TORO</t>
  </si>
  <si>
    <t>2025-00248</t>
  </si>
  <si>
    <t>BBVA COLOMBIA S.A</t>
  </si>
  <si>
    <t>CATHERINE GARCIA ARISMENDY</t>
  </si>
  <si>
    <t>05001-31-03-013-2024-00451</t>
  </si>
  <si>
    <t>IRIS CF Compañía de Financiamiento S.A. Nit. 811.007.729-4</t>
  </si>
  <si>
    <t>John Bernardo Franco Corra</t>
  </si>
  <si>
    <t xml:space="preserve">CORRIGE REMITE ENLACE </t>
  </si>
  <si>
    <t>2025-00250</t>
  </si>
  <si>
    <t>JUAN RAFAEL CALLE MONTOYA</t>
  </si>
  <si>
    <t>ALEJANDRA MARTINEZ PAREDES</t>
  </si>
  <si>
    <t>VENCE ART. 317 EL : 28/7/2025</t>
  </si>
  <si>
    <t>2025-00252</t>
  </si>
  <si>
    <t>DORALBA ALVAREZ RESTREPO</t>
  </si>
  <si>
    <t>Luz Damaris Jaramillo Saldarriaga
Omar de Jesús Vélez Bernal</t>
  </si>
  <si>
    <t>2025-00253</t>
  </si>
  <si>
    <t xml:space="preserve">CLAUDIA YANNET OSSA CESPEDES </t>
  </si>
  <si>
    <t>2025-00254</t>
  </si>
  <si>
    <t>BANCO DE BOGOTÁ S.A,</t>
  </si>
  <si>
    <t>ANGIE B. LAMADRID CORTINA</t>
  </si>
  <si>
    <t>2025-00256</t>
  </si>
  <si>
    <t>JHOAN SEBASTIAN ROJAS ALZATE</t>
  </si>
  <si>
    <t>2025-00258</t>
  </si>
  <si>
    <t>SEGUROS COMERCIALES BOLIVAR S.A.,</t>
  </si>
  <si>
    <t>MARIA EUFEMIA VIVEROS LOPEZ
HIPOLITO SANCHEZ
MODESTO ARAGON HURTADO</t>
  </si>
  <si>
    <t>REMITIDO POR ALFEESCO Y CON ACTA OK</t>
  </si>
  <si>
    <t>2025-00259</t>
  </si>
  <si>
    <t>CAMILA ANDREA ALONSO NIÑO</t>
  </si>
  <si>
    <t>RCI COLOMBIA S.A. COMPAÑÍA DE FINANCIAMIENTO</t>
  </si>
  <si>
    <t>RECHAZA DEMANDA</t>
  </si>
  <si>
    <t>2025-00260</t>
  </si>
  <si>
    <t>CASTRO MONTOYA ANDRES FELIPE</t>
  </si>
  <si>
    <t xml:space="preserve">CORRECCION PROVIDENCIA - SALIDA NO CONFIRME </t>
  </si>
  <si>
    <t>2025-00261</t>
  </si>
  <si>
    <t>RUBÉN TOBÍAS- LÓPEZ GÓMEZ</t>
  </si>
  <si>
    <t>BARRILES DE CERVEZA S.A.S</t>
  </si>
  <si>
    <t xml:space="preserve">REMITIDO EL 11/08/2025 - JUZGADOS CIVIL MUNICIPALES DE MEDELLIN </t>
  </si>
  <si>
    <t>2025-00264</t>
  </si>
  <si>
    <t>MONICA ELIANA AGUDELO GARCES</t>
  </si>
  <si>
    <t>2025-00265</t>
  </si>
  <si>
    <t>DIANA MARIA - VASQUEZ CAÑAS</t>
  </si>
  <si>
    <t>JAIME ORLANDO CORTES LONDOÑO</t>
  </si>
  <si>
    <t>2025-00266</t>
  </si>
  <si>
    <t>GRUPO EDS AUTOGAS S.A.S.</t>
  </si>
  <si>
    <t xml:space="preserve">DIEGO ANDRES HENCKER ESCOBAR </t>
  </si>
  <si>
    <t>2025-00268</t>
  </si>
  <si>
    <t>JUAN JOSE SANCHEZ AGUDELO</t>
  </si>
  <si>
    <t xml:space="preserve">COMPAÑIA MUNDIAL DE SEGUROS </t>
  </si>
  <si>
    <t xml:space="preserve">ADMITE LLAMAMIENTO EN GARANTIA </t>
  </si>
  <si>
    <t>68001-4003-003-2023-00754 00</t>
  </si>
  <si>
    <t xml:space="preserve">ADRIANA CASTILLO GARZON </t>
  </si>
  <si>
    <t>ENVIO SUBCOMISION</t>
  </si>
  <si>
    <t xml:space="preserve">SUBCOMISION ASIGNADA AL JUZGADO 002 PROMISCUO MUNICIPAL DE COPACABANA </t>
  </si>
  <si>
    <t>2025-00269</t>
  </si>
  <si>
    <t xml:space="preserve">SADI URIEL SALAVARRIETA ALZATE </t>
  </si>
  <si>
    <t>2025-00271</t>
  </si>
  <si>
    <t xml:space="preserve">JORGE MARIO RAMIREZ VARGAS </t>
  </si>
  <si>
    <t xml:space="preserve">JHONY OSWALDO VELEZ QUINTERO </t>
  </si>
  <si>
    <t>SUSPENSION PROCESEO</t>
  </si>
  <si>
    <t>2025-00272</t>
  </si>
  <si>
    <t xml:space="preserve">INVENTOR SAS </t>
  </si>
  <si>
    <t>INVERSIONES EL RAYO S.A.S.</t>
  </si>
  <si>
    <t xml:space="preserve">REMITE OFICIOS </t>
  </si>
  <si>
    <t>2025-00274</t>
  </si>
  <si>
    <t>FONDO DE COBERTURAS CREDITICIAS S.A.S.</t>
  </si>
  <si>
    <t>ERIS PATRICIA CAMARGO REYES</t>
  </si>
  <si>
    <t>LIBRA MANDAMIENTO / ORDENA OFICIAR</t>
  </si>
  <si>
    <t>2025-00276</t>
  </si>
  <si>
    <t xml:space="preserve">DISTRIBUCIONES AGRALBA S.A. </t>
  </si>
  <si>
    <t xml:space="preserve">JUAN CARLOS RIOS GARZON </t>
  </si>
  <si>
    <t>2025-00278</t>
  </si>
  <si>
    <t>KATIA YANI CAICEDO PUELLO</t>
  </si>
  <si>
    <t>INCORPORA, CORRIGE Y DECRETA MEDIDA</t>
  </si>
  <si>
    <t xml:space="preserve">CORRECICIÓN PROVIDENCIA </t>
  </si>
  <si>
    <t>2025-00279</t>
  </si>
  <si>
    <t xml:space="preserve">COMPAÑIA DE FINANCIAMIENTO TUYA S.A. </t>
  </si>
  <si>
    <t xml:space="preserve">NANCY NORELIA DEL SOCORRO PINEDA GUTIERREZ </t>
  </si>
  <si>
    <t xml:space="preserve">ORDENA SEGUIR ADELANTE CON A EJECUCION </t>
  </si>
  <si>
    <t>2025-00281</t>
  </si>
  <si>
    <t>MIBANCO - BANCO DE LA MICROEMPRESA DE COLOMBIA S.A (MIBANCO S.A).</t>
  </si>
  <si>
    <t>EDISON ALBERTO RESTREPO CARDENAS
ESTEFANIA ALVAREZ MONTOYA</t>
  </si>
  <si>
    <t>2025-00282</t>
  </si>
  <si>
    <t>HECTOR DAVID BUITRAGO AGUILERA</t>
  </si>
  <si>
    <t>2025-00283</t>
  </si>
  <si>
    <t>JHON JAIRO GIL VESGA</t>
  </si>
  <si>
    <t>2025-00285</t>
  </si>
  <si>
    <t xml:space="preserve">CRISTIAN GIL LONDOÑO </t>
  </si>
  <si>
    <t xml:space="preserve">RESUELVE CONFLICTO - RESOLVEMOS NOSOTROS </t>
  </si>
  <si>
    <t xml:space="preserve">CAROLINA </t>
  </si>
  <si>
    <t xml:space="preserve">RESUELVE COMPETENCIA - ASUMIR CONOCIMIENTO DEL PROCESO </t>
  </si>
  <si>
    <t>2025-00288</t>
  </si>
  <si>
    <t>MAYOR</t>
  </si>
  <si>
    <t>STEVEN FELIPE GAVIRIA ALZATE</t>
  </si>
  <si>
    <t>2025-00290</t>
  </si>
  <si>
    <t>SCOTIABANK COLPATRIA NIT. 860,034,594-1</t>
  </si>
  <si>
    <t>MARIA FERNANDA CORREA ARNGO 
C.C. 43192173</t>
  </si>
  <si>
    <t>2025-00291</t>
  </si>
  <si>
    <t>CONFORT GESTORES INMOBILIARIOS S.A.S</t>
  </si>
  <si>
    <t>MARIA YULEIBI GIRALDO VILLA Y 
MATTHEW A. FEASTER</t>
  </si>
  <si>
    <t>2025-00293</t>
  </si>
  <si>
    <t xml:space="preserve">FONDO DE EMPLEADOS GREENLAND - FEGREEN </t>
  </si>
  <si>
    <t xml:space="preserve">JORGE ENRIQUE ESQUIVEL SANCHEZ </t>
  </si>
  <si>
    <t>RECHAZO COMPETENCIA</t>
  </si>
  <si>
    <t>2025-00294</t>
  </si>
  <si>
    <t xml:space="preserve">ANA MARIA ORREGO POSADA
DANIEL MUNERA PALACIO </t>
  </si>
  <si>
    <t xml:space="preserve">EN CARPETA DE TERMINADOS </t>
  </si>
  <si>
    <t>2025-00295</t>
  </si>
  <si>
    <t>RUBEN DARIO JUNCO SUAREZ</t>
  </si>
  <si>
    <t>L.O.G CONINSUR S.A.S.</t>
  </si>
  <si>
    <t xml:space="preserve">RECHAZA SOLICITUD </t>
  </si>
  <si>
    <t>2025-00296</t>
  </si>
  <si>
    <t xml:space="preserve">FUNERARIA OCHOA S.A.S </t>
  </si>
  <si>
    <t xml:space="preserve">HECTOR DARIO HERNANDEZ ECHEVERRY </t>
  </si>
  <si>
    <t xml:space="preserve">LIBRA MANDAMIENTO / OFICIA </t>
  </si>
  <si>
    <t>2025-00298</t>
  </si>
  <si>
    <t>ALVARO ENRIQUE CUETO ESTRADA</t>
  </si>
  <si>
    <t>YOUSEF TUFIC HONDOUS
ASTRID BLANCO OROZCO</t>
  </si>
  <si>
    <t>2025-00299</t>
  </si>
  <si>
    <t>JAIME ALBERTO MEJIA PEREZ</t>
  </si>
  <si>
    <t xml:space="preserve">RAUL RESTREPO SUAREZ </t>
  </si>
  <si>
    <t>2025-00300</t>
  </si>
  <si>
    <t>VERONICA MARIA SALAZAR PEREZ
LOREN YULEY LOPEZ MORALES
 DEISY JOHANA FLOREZ DUARTE</t>
  </si>
  <si>
    <t>2025-00301</t>
  </si>
  <si>
    <t>SEGUROS COMERCIALES BOLIVAR S.A. (SUBROGACION DE ACRECER S.A.S.)</t>
  </si>
  <si>
    <t>YILIETTE GOEZ ARISTIZABAL 
CARLOS ALABERTO CORREA ZULUAGA</t>
  </si>
  <si>
    <t>05-0014-003-014-2024-00789-00</t>
  </si>
  <si>
    <t xml:space="preserve">COMFAMIGOS COOPERATIVA DE AHORRO Y CREDITO </t>
  </si>
  <si>
    <t>ANDRRES FELIPE CORREA LONDOÑO</t>
  </si>
  <si>
    <t>2025-00304</t>
  </si>
  <si>
    <t>DAVIVIENDA S.A.</t>
  </si>
  <si>
    <t xml:space="preserve">SAMUEL DAVID ROJAS BARRETO </t>
  </si>
  <si>
    <t>2025-00305</t>
  </si>
  <si>
    <t xml:space="preserve">SEGUROS COMERCIALES BOLIVAR S.A. </t>
  </si>
  <si>
    <t xml:space="preserve">TANIA CASTRO GIRALDO
BENJAMIN VELASQUEZ VEGA </t>
  </si>
  <si>
    <t>2025-00306</t>
  </si>
  <si>
    <t>MARGARITA MARIA PAREJA GONZALEZ</t>
  </si>
  <si>
    <t xml:space="preserve">RODRIGO VICENTE MARTINEZ HERNANDEZ </t>
  </si>
  <si>
    <t>2025-00307</t>
  </si>
  <si>
    <t>SANDRA CECILIA ALVAREZ ARBELAEZ</t>
  </si>
  <si>
    <t>2025-00309</t>
  </si>
  <si>
    <t xml:space="preserve">TAX POBLADO S.A.S. </t>
  </si>
  <si>
    <t>LUIS ALBERTO CAVIDES CRUZ</t>
  </si>
  <si>
    <t>LIBRA MANDAMIENTO - DECRETA MEDIDA</t>
  </si>
  <si>
    <t>2025-00310</t>
  </si>
  <si>
    <t>COOPERATIVA BELEN AHORRO Y CRÉDITO - COBELÉN</t>
  </si>
  <si>
    <t xml:space="preserve">CARLOS MARIO YEPES URIBE </t>
  </si>
  <si>
    <t>2025-00311</t>
  </si>
  <si>
    <t>SEGUROS COMERCIALES BOLIVAR S.A.S.</t>
  </si>
  <si>
    <t xml:space="preserve">ERIKA SORELLY RUIS ACOSTA
FRANCISCO ALBERTO VANEGAS </t>
  </si>
  <si>
    <t>REMITIDO EL 07/05/2025 - JUZGADO PEQUEÑAS CAUSAS</t>
  </si>
  <si>
    <t>2025-00313</t>
  </si>
  <si>
    <t>FIDESEGUROS S.A.S.</t>
  </si>
  <si>
    <t>JULIAN ANDRES CHAVERRA RAMIREZ</t>
  </si>
  <si>
    <t xml:space="preserve">DECRETA EMABARGO </t>
  </si>
  <si>
    <t>2025-00315</t>
  </si>
  <si>
    <t xml:space="preserve">JOSE LEONARDO PEREZ CHACON </t>
  </si>
  <si>
    <t xml:space="preserve">LIBRA MANDAMIENTO / DECRETA MEDIDA </t>
  </si>
  <si>
    <t>2025-00316</t>
  </si>
  <si>
    <t xml:space="preserve">JHON ALEJANDRO GOMEZ GOMEZ </t>
  </si>
  <si>
    <t>2025-00317</t>
  </si>
  <si>
    <t xml:space="preserve">JOSE MANUEL PEREZ ROBLES </t>
  </si>
  <si>
    <t>2025-00318</t>
  </si>
  <si>
    <t xml:space="preserve">BANCO DAVIVIENDA S.A </t>
  </si>
  <si>
    <t xml:space="preserve">DEISY VILLA PEREZ </t>
  </si>
  <si>
    <t>2025-00319</t>
  </si>
  <si>
    <t>JOHN JOSE MONTIEL ALVAREZ</t>
  </si>
  <si>
    <t xml:space="preserve">YAZIR CHEJNE VALLEJO </t>
  </si>
  <si>
    <t>2025-00320</t>
  </si>
  <si>
    <t xml:space="preserve"> BANCO DE BOGOTÁ S.A.</t>
  </si>
  <si>
    <t>2025-00324</t>
  </si>
  <si>
    <t xml:space="preserve">JUAN ESTEBAN URIBE LONDOÑO </t>
  </si>
  <si>
    <t xml:space="preserve">ADMITE SOLICITUD </t>
  </si>
  <si>
    <t>2025-00325</t>
  </si>
  <si>
    <t>SUR PROPIEDADES INMOBILIARIAS S.A.S.</t>
  </si>
  <si>
    <t xml:space="preserve">HUMBERTO RANGEL VARGAS 
LINDA ALEXI GOMEZ POVEDA
CHEILA DEL CARMEN BARRERA NAVARRO
EMMA TERESA POVEDAR DE GOMEZ </t>
  </si>
  <si>
    <t xml:space="preserve">REMITIDOS A OTROS JUZGADOS </t>
  </si>
  <si>
    <t>2025-00326</t>
  </si>
  <si>
    <t>LINA MARIA HERRERA MONCADA
FERNANDO DE JESUS PEREZ MENESES</t>
  </si>
  <si>
    <t>2025-00328</t>
  </si>
  <si>
    <t>BEATRIZ ELENA ARROYAVE GONZÁLEZ y
 JORGE ORLEY ARROYAVE GONZALEZ
 ORLEY CÓRDOBA JARAMILLO</t>
  </si>
  <si>
    <t>JUAN CARLOS GUERRERO SILVA</t>
  </si>
  <si>
    <t>2025-00330</t>
  </si>
  <si>
    <t xml:space="preserve">LUIS ANGEL GUTIERREZ RIVERA </t>
  </si>
  <si>
    <t>2025-00332</t>
  </si>
  <si>
    <t>PROINTEX  S.A.S.</t>
  </si>
  <si>
    <t>DEMIN CREATION S.A.S.</t>
  </si>
  <si>
    <t>2025-00333</t>
  </si>
  <si>
    <t>JULIANA ALVAREZ ZAPATA</t>
  </si>
  <si>
    <t>TERMINA PAGO TOTAL</t>
  </si>
  <si>
    <t>2025-00335</t>
  </si>
  <si>
    <t>RENDICION DE CUENTAS PROVOCADA</t>
  </si>
  <si>
    <t xml:space="preserve">OSCAR DE JESUS GOMEZ </t>
  </si>
  <si>
    <t>MOUNTAIN AVOCADO S.A.S NIT. 900713951-4</t>
  </si>
  <si>
    <t>COMPENSACIONES JUNIO 2025</t>
  </si>
  <si>
    <t>2025-00336</t>
  </si>
  <si>
    <t xml:space="preserve">CIUDADELA NAZARETH P.H </t>
  </si>
  <si>
    <t xml:space="preserve">CARLOS ANDRÉS ARRENDONDO VELEZ </t>
  </si>
  <si>
    <t>REMITIDA EL 2/7/25 - PARA JUZGADO CIVIL CIRCUITO DE CALDAS</t>
  </si>
  <si>
    <t>2025-00338</t>
  </si>
  <si>
    <t>LAURA CRISTINA GONZALEZ SERNA</t>
  </si>
  <si>
    <t>2025-00339</t>
  </si>
  <si>
    <t>JUAN CARLOS MARTINEZ CHAVERRA
JULIETH ANDREA MARTINEZ CHAVERRA</t>
  </si>
  <si>
    <t>2025-00341</t>
  </si>
  <si>
    <t>MARIA ADIELA  RESTREPO DE CUNNINGHAM</t>
  </si>
  <si>
    <t xml:space="preserve">FREDERICK WILLARD CUNNINGHAM </t>
  </si>
  <si>
    <t>AUTORIZA RETIRO DEMANDA</t>
  </si>
  <si>
    <t>2025-00342</t>
  </si>
  <si>
    <t xml:space="preserve">BANCO DE OCCIDENTE S.A. </t>
  </si>
  <si>
    <t>CARLOS ALBERTO GRAJALES RENDON</t>
  </si>
  <si>
    <t>2025-00343</t>
  </si>
  <si>
    <t>NIEGA MANDAMIENTO</t>
  </si>
  <si>
    <t>2025-00344</t>
  </si>
  <si>
    <t xml:space="preserve">RUBEN DARIO BETANRU VANEGAS Cesionario de CARLOS ALBERTO LOPEZ RAMIREZ </t>
  </si>
  <si>
    <t xml:space="preserve">FRANK CAMILO GALEANO AGUDELO </t>
  </si>
  <si>
    <t>2025-00346</t>
  </si>
  <si>
    <t xml:space="preserve">ANDRES FELIPE VASCO VELEZ </t>
  </si>
  <si>
    <t>2025-00347</t>
  </si>
  <si>
    <t xml:space="preserve">CARLOS ANDRES FUENTES GOMEZ </t>
  </si>
  <si>
    <t>2025-00349</t>
  </si>
  <si>
    <t>JANETH CRSITINA FLOREZ SALAZAR</t>
  </si>
  <si>
    <t>2025-00351</t>
  </si>
  <si>
    <t xml:space="preserve">VIANA TORRES RUBIANO </t>
  </si>
  <si>
    <t>2025-00352</t>
  </si>
  <si>
    <t xml:space="preserve">LIGIA VELEZ QUINTERO </t>
  </si>
  <si>
    <t>ADRIANA PATRICIA QUINTERO VÉLEZ
(Q.E.P.D.)_x000D_</t>
  </si>
  <si>
    <t xml:space="preserve">RECHAZA DEMANDA - NO SUBSANO </t>
  </si>
  <si>
    <t>2025-00353</t>
  </si>
  <si>
    <t xml:space="preserve">LAURA MILENA ROJAS GOMEZ </t>
  </si>
  <si>
    <t xml:space="preserve">LIBRA  MANDAMIENTO / DECRETAR MEDIDA </t>
  </si>
  <si>
    <t>2025-00355</t>
  </si>
  <si>
    <t xml:space="preserve">LUZ OMAIRA HERNANDEZ CARMONA </t>
  </si>
  <si>
    <t>MARIA VICTORIA GRANADA</t>
  </si>
  <si>
    <t>2025-00356</t>
  </si>
  <si>
    <t xml:space="preserve">URBANIZACION MANZANA DE FRUTOS VERDES PH - ETAPA 4 TORRE 8 Y 9 </t>
  </si>
  <si>
    <t xml:space="preserve">YENNI TIRADO LEON </t>
  </si>
  <si>
    <t>2025-00357</t>
  </si>
  <si>
    <t>LUZ AMPARO ARANGO LONDOÑO</t>
  </si>
  <si>
    <t xml:space="preserve">GRABRIEL ARMANDO SANTAMARIA ZULUAGA </t>
  </si>
  <si>
    <t>2025-00358</t>
  </si>
  <si>
    <t>MARYORY RENDON TEJADA</t>
  </si>
  <si>
    <t>2025-00361</t>
  </si>
  <si>
    <t xml:space="preserve">MONICA MARIA OSPINA RUEDA </t>
  </si>
  <si>
    <t>2025-00362</t>
  </si>
  <si>
    <t xml:space="preserve">RUTH ELENA GALLEGO RODRIGUEZ </t>
  </si>
  <si>
    <t>2025-00363</t>
  </si>
  <si>
    <t>GLORIA LUCIA VASQUEZ CANO</t>
  </si>
  <si>
    <t xml:space="preserve">JUAN CARLOS CALLE MUNERA
CATERINE RAMIREZ PATIÑO </t>
  </si>
  <si>
    <t>2025-00366</t>
  </si>
  <si>
    <t>IE  INGENIERIA Y  ENCOFRADOS LTDA</t>
  </si>
  <si>
    <t>CONSTRUCTORA GOMEZ ASOCIADOS  S.A.S.  (ZINERCO)</t>
  </si>
  <si>
    <t xml:space="preserve">026-2024-01565 </t>
  </si>
  <si>
    <t xml:space="preserve">PARCELACION ALTOPLANO PH </t>
  </si>
  <si>
    <t>ORDENA DEVOLVER COMISION</t>
  </si>
  <si>
    <t>DEVUELTO - APODERADO NO TIENE FACULTADA DE SUBCOMISIONAR</t>
  </si>
  <si>
    <t>2025-00367</t>
  </si>
  <si>
    <t>MAXIBIENES S.A.S.</t>
  </si>
  <si>
    <t>CLAUDIA MARIA RODRIGUEZ MARIACA
NATALIA GARCIA RODRIGUEZ 
JOSE ADMISLON QUICENO RIVERA</t>
  </si>
  <si>
    <t>2025-00368</t>
  </si>
  <si>
    <t>ARRENDAMIENTOS ABACO S.A.S.</t>
  </si>
  <si>
    <t>JORGE IVAN ORTIZ BEJARANO 
VIVIANA MARCELA VÁSQUEZ SIERRA</t>
  </si>
  <si>
    <t>REQUIERE PREVIO TERMINAR SOLICITUD</t>
  </si>
  <si>
    <t>2025-00369</t>
  </si>
  <si>
    <t xml:space="preserve">DANIELA CARDENAS GONZALEZ </t>
  </si>
  <si>
    <t>JUAN CARLOS CALLE MÚNERA</t>
  </si>
  <si>
    <t>2025-00372</t>
  </si>
  <si>
    <t xml:space="preserve">JUAN HIPOLITO GRAVITO MARTINEZ </t>
  </si>
  <si>
    <t xml:space="preserve">DARLEY FABIOLA CASTRO MOLINA </t>
  </si>
  <si>
    <t xml:space="preserve">RECHAZA POR COMPETENCIA - REDIRECCIONAR </t>
  </si>
  <si>
    <t>2025-00373</t>
  </si>
  <si>
    <t>PORTADA INMOBILIARIAS S.A.S.</t>
  </si>
  <si>
    <t xml:space="preserve">ATHLETICS WEAR S.A.S. </t>
  </si>
  <si>
    <t>2025-00374</t>
  </si>
  <si>
    <t>PATRIMONIO AUTONOMO DENOMINADO "FCSYSTEAMGROUP TUYA" NIT. 830,053,994-4</t>
  </si>
  <si>
    <t xml:space="preserve">BEATRIZ ELENA RESTREPO MARTINEZ </t>
  </si>
  <si>
    <t>2025-00375</t>
  </si>
  <si>
    <t xml:space="preserve">BANCO DE BOGOTA S.A. </t>
  </si>
  <si>
    <t xml:space="preserve">ALEXANDER AUGUSTO CASATAÑEDA RESTREPO </t>
  </si>
  <si>
    <t>2025-00378</t>
  </si>
  <si>
    <t xml:space="preserve">CARLOS ARIEL POSADA ACEVEDO </t>
  </si>
  <si>
    <t>2025-00379</t>
  </si>
  <si>
    <t>GRUPO EMPRESARIAL MERCURY S.A.S.</t>
  </si>
  <si>
    <t xml:space="preserve">ILUMINACIONES ANTIOQUIA S.A.S. 
MÓNICA MARÍA SALAZAR VALENCIA </t>
  </si>
  <si>
    <t>2025-00380</t>
  </si>
  <si>
    <t xml:space="preserve">JORGE ALBERTO ARDILA LONDOÑO </t>
  </si>
  <si>
    <t xml:space="preserve">LUISA FERNANDA MOLINA MARTINEZ </t>
  </si>
  <si>
    <t xml:space="preserve">ASIGNADA AL JUZGADO 22 CIVIL MUNICIPAL DE MEDELLIN - ACTA OK </t>
  </si>
  <si>
    <t>2025-00381</t>
  </si>
  <si>
    <t xml:space="preserve">NIDIA MARCELA MAYORQUIN MENDOZA </t>
  </si>
  <si>
    <t xml:space="preserve">LIBRA MANDAMIENTO Y REQUIERE </t>
  </si>
  <si>
    <t>2025-00382</t>
  </si>
  <si>
    <t xml:space="preserve">BANCO FINANDINA S.A. </t>
  </si>
  <si>
    <t>INADMITE SOLICITUD APRHENSION</t>
  </si>
  <si>
    <t>2025-00384</t>
  </si>
  <si>
    <t>RCI COLOMBIA S.A. - COMPAÑIA DE FINANCIAMIENTO</t>
  </si>
  <si>
    <t>ELMER DE JESUS ESCOBAR AGUDELO</t>
  </si>
  <si>
    <t>2025-00385</t>
  </si>
  <si>
    <t xml:space="preserve">EJECUTIVO CON GARANTÍA REAL </t>
  </si>
  <si>
    <t xml:space="preserve">FONDO NACIONAL DEL AHORRO S.A. </t>
  </si>
  <si>
    <t xml:space="preserve">ALEXIS LUZ AIDEE URBINA GIRALDO 
OSCAR DARIO GALEANO PUERTA </t>
  </si>
  <si>
    <t>2025-00387</t>
  </si>
  <si>
    <t xml:space="preserve">MINMA </t>
  </si>
  <si>
    <t xml:space="preserve">SCOTIABANK COLPATRIA S.A. </t>
  </si>
  <si>
    <t xml:space="preserve">ELKIN ALONSO DIEZ ARANGO </t>
  </si>
  <si>
    <t xml:space="preserve">LIBRA MANDAMIENTO Y DECRETA MEDIDA </t>
  </si>
  <si>
    <t>2025-00388</t>
  </si>
  <si>
    <t xml:space="preserve">BANCO FINANDINA S.A. BIC </t>
  </si>
  <si>
    <t xml:space="preserve">CARLOS EDUARDO MONTOYA HOLGUIN </t>
  </si>
  <si>
    <t>2025-00391</t>
  </si>
  <si>
    <t xml:space="preserve">BANCOLOMBIA S.A. </t>
  </si>
  <si>
    <t xml:space="preserve">JUAN CARLOS ALVAREZ HERRERA </t>
  </si>
  <si>
    <t>2025-00393</t>
  </si>
  <si>
    <t xml:space="preserve">CLAUDIA MARIA ACERO ALVAREZ </t>
  </si>
  <si>
    <t xml:space="preserve">WILSON ALBERTO VALENCIA VALEZ </t>
  </si>
  <si>
    <t xml:space="preserve">LIBRA MANDAMIENTO / DECRETA MEDIDAS </t>
  </si>
  <si>
    <t>2025-00394</t>
  </si>
  <si>
    <t>CIELO CRISTINA LEGRO VARGAS</t>
  </si>
  <si>
    <t xml:space="preserve">SEGUROS GENERALES SURAMERICANA S.A. </t>
  </si>
  <si>
    <t xml:space="preserve">RECHAZA NO SUBSANA </t>
  </si>
  <si>
    <t>2025-00397</t>
  </si>
  <si>
    <t>OTROS PROCESOS</t>
  </si>
  <si>
    <t xml:space="preserve">ALEX JOSE SALTARIN NOGUERA 
ALEXANDRA ARIZA MACEA </t>
  </si>
  <si>
    <t>2025-00398</t>
  </si>
  <si>
    <t xml:space="preserve">ADRIAN DE JESUS RESTREPO GIRALDO </t>
  </si>
  <si>
    <t xml:space="preserve">DIEGO FERNANDO QUICENO QUICENO </t>
  </si>
  <si>
    <t>LIBRA MANDAMIENTO - NIEGA EMBARGO</t>
  </si>
  <si>
    <t>2025-00399</t>
  </si>
  <si>
    <t xml:space="preserve">MARIA CAMILA MUÑOZ ESCOBBAR </t>
  </si>
  <si>
    <t xml:space="preserve">JUAN DAVID GUTIERREZ LOPEZ 
CAROLINA MEJIA SALGADO
CHRISTIAN CAMILO RAMIREZ </t>
  </si>
  <si>
    <t>Cordial saludo,</t>
  </si>
  <si>
    <t>2025-00400</t>
  </si>
  <si>
    <t>INCUMPLIMIENTO DE CONTRATO</t>
  </si>
  <si>
    <t xml:space="preserve">NILSON DE JESUS MONTOYA GIRALDP </t>
  </si>
  <si>
    <t>TAX POBLADO S.A.S.</t>
  </si>
  <si>
    <t>RECHAZA - NO SUBSANÓ</t>
  </si>
  <si>
    <t>Conforme a la solicitud realizada de manera presencial comparto acceso al expediente digital.</t>
  </si>
  <si>
    <t>2025-00404</t>
  </si>
  <si>
    <t>FINANCIERA JURISCOOP S.A. - COMPAÑIA DE FINANCIAMIENTO</t>
  </si>
  <si>
    <t xml:space="preserve">ANA MERCEDES CORREA OCHOA </t>
  </si>
  <si>
    <t>2025-00405</t>
  </si>
  <si>
    <t xml:space="preserve">CON ACCION MIXTA </t>
  </si>
  <si>
    <t xml:space="preserve">TITUALIZADORA COLOMBIANA S.A. HITOS </t>
  </si>
  <si>
    <t xml:space="preserve">ERIKA MARIA LONDOÑO OROZCO 
ALEJANDRA EUGENIA LONDOÑO OROZCO </t>
  </si>
  <si>
    <t>Maria Camila Soto Mejía</t>
  </si>
  <si>
    <t>2025-00406</t>
  </si>
  <si>
    <t xml:space="preserve">JUAN CARLOS GUISAO GIRALDO </t>
  </si>
  <si>
    <t>Oficial Mayor</t>
  </si>
  <si>
    <t>05-001-40-03-007-2013-01035</t>
  </si>
  <si>
    <t xml:space="preserve">JUZGADO PRIMERO CIVIL MUNICIPAL DE EJECUCION DE SENTENCIAS </t>
  </si>
  <si>
    <t>2025-00409</t>
  </si>
  <si>
    <t xml:space="preserve">ALBERTO RODRIGUEZ GALVIS </t>
  </si>
  <si>
    <t xml:space="preserve">LIBRA MANDAMIENTO Y ORDENA OFICIAR </t>
  </si>
  <si>
    <t>2025-00412</t>
  </si>
  <si>
    <t xml:space="preserve">VIRGINIA DEL PILAR HERNANDEZ SUESCUN </t>
  </si>
  <si>
    <t>LIBRA MANDAMIENTO / DECRETA MEDIDAS</t>
  </si>
  <si>
    <t>2025-00413</t>
  </si>
  <si>
    <t xml:space="preserve">ALWIN MARK YANK GOMEZ ESPINEL </t>
  </si>
  <si>
    <t>JUAN CAMILO GIRALDO ARIAS</t>
  </si>
  <si>
    <t xml:space="preserve">REMITIDOS A OTRO DESPACHO </t>
  </si>
  <si>
    <t xml:space="preserve">RECHAZA POR COMPETENTE </t>
  </si>
  <si>
    <t>2025-00415</t>
  </si>
  <si>
    <t>NELIDA MARIA GOMEZ OTALVARO</t>
  </si>
  <si>
    <t xml:space="preserve">STELLA DEL SOCORRO MONSALVE MONTOYA </t>
  </si>
  <si>
    <t xml:space="preserve">INCORPORA Y CORRE TRASLADO LIQUIDACION CREDITO </t>
  </si>
  <si>
    <t>2025-00417</t>
  </si>
  <si>
    <t xml:space="preserve">BANCO BBVA COLOMBIA </t>
  </si>
  <si>
    <t xml:space="preserve">JOYCE REINALDO ACOSTA MUÑOZ </t>
  </si>
  <si>
    <t>05-001-31-03-010-2023-00179-00</t>
  </si>
  <si>
    <t>JUZGADO 10 CIVIL DEL CIRCUITO DE MEDELLÍN
JUAN ESTEBAN ZULUAGA SALDARRIAGA</t>
  </si>
  <si>
    <t>DAYHANA ALEJANDRA LÓPEZ ALZATE</t>
  </si>
  <si>
    <t xml:space="preserve">REMITE COMISORIO </t>
  </si>
  <si>
    <t>2025-00419</t>
  </si>
  <si>
    <t xml:space="preserve">PROMOSUMMA SAS </t>
  </si>
  <si>
    <t>ANA XIMENA ALVAREZ ELEJALDE</t>
  </si>
  <si>
    <t xml:space="preserve">REMITIDO A REPARTO EL 11/6/2025 - Y CON ACTA DE REPARTO A JUZG PEQ CAUSAS ENVIGADO </t>
  </si>
  <si>
    <t>2025-00420</t>
  </si>
  <si>
    <t xml:space="preserve">MATEO TORO MAYA </t>
  </si>
  <si>
    <t>SERGIO ANDRES LONDOÑO OCHOA 
CATALINA RESTREPO SENEJOA</t>
  </si>
  <si>
    <t>2025-00421</t>
  </si>
  <si>
    <t xml:space="preserve">DAYAN BIBIANA OCHOA TABIMA </t>
  </si>
  <si>
    <t>2025-00423</t>
  </si>
  <si>
    <t xml:space="preserve">DIANA CRISTINA ACOSTA POSADA </t>
  </si>
  <si>
    <t>2024-00424</t>
  </si>
  <si>
    <t>BANCO DE BOGOTÁ S.A.</t>
  </si>
  <si>
    <t xml:space="preserve">JHON EDISON FRANCO GALLEGO </t>
  </si>
  <si>
    <t>REMITIDO A CENTRO DE SERVICIOS X ALFREESCO: 17/6/2025</t>
  </si>
  <si>
    <t>2025-00425</t>
  </si>
  <si>
    <t>ANGELA MARIA QUINTERO ALVAREZ</t>
  </si>
  <si>
    <t>2025-00426</t>
  </si>
  <si>
    <t>SEGUROS GENERALES SURAMERICANA S.A</t>
  </si>
  <si>
    <t xml:space="preserve">+D METALS INDUSTRY SAS Y CAMILO ANDRES SOTO ARISTIZABAL </t>
  </si>
  <si>
    <t xml:space="preserve">PROPONE CONFLICTO NEGATIVO DE COMPETENCIA </t>
  </si>
  <si>
    <t xml:space="preserve">REMITIDO EL 16/6/25 - ASIGNADO A : MP. JORGE MARTIN AGUDELO </t>
  </si>
  <si>
    <t>2025-00428</t>
  </si>
  <si>
    <t xml:space="preserve">RUBEN TOBIAS LOPEZ GOMEZ </t>
  </si>
  <si>
    <t xml:space="preserve">BARRILES DE CERVEZA S.A.S. </t>
  </si>
  <si>
    <t xml:space="preserve">ASIGNADO A JUZGADO 127 CIVIL MUNICIPAL DE MEDELLIN </t>
  </si>
  <si>
    <t>2025-00429</t>
  </si>
  <si>
    <t xml:space="preserve">INTER RUEDAS &amp; SEGURIDAD INSDUSTRIAL SAS 
FREDY ALBERTO OROZCO TOBON </t>
  </si>
  <si>
    <t>2025-00431</t>
  </si>
  <si>
    <t xml:space="preserve">CONJUNTO RESIDENCIAL CAMINO DE LAS AGUAS P-H- </t>
  </si>
  <si>
    <t>REMITIDA A CENTRO DE SERVICIOS PARA QUE REMITA A PEQUEÑAS CAUSAS 02/7/2025</t>
  </si>
  <si>
    <t>2025-00432</t>
  </si>
  <si>
    <t xml:space="preserve">FINANZAUTO S.A. BIC </t>
  </si>
  <si>
    <t xml:space="preserve">JONATHAN GARCIA JARAMILLO </t>
  </si>
  <si>
    <t>2025-00433</t>
  </si>
  <si>
    <t xml:space="preserve">JUAN CARLOS CALLE MUNERA </t>
  </si>
  <si>
    <t>2025-00434</t>
  </si>
  <si>
    <t>BANCO COOMEVA S.A. - BANVOMEVA</t>
  </si>
  <si>
    <t>ANGELA MARIA TABORDA CARO</t>
  </si>
  <si>
    <t>LIBRA MANDAMIENTO DE PAGO / DECRETA MEDIDAS</t>
  </si>
  <si>
    <t>2025-00436</t>
  </si>
  <si>
    <t>OSCAR ENRIQUE SANCHEZ PEREZ</t>
  </si>
  <si>
    <t>2025-00437</t>
  </si>
  <si>
    <t>INVERSIONES GIRALDO SIERRA SAS
LUIS DANIEL GIRALDO SIERRA
MANUELA GIRALDO SIERRA
ADRIANA MARÍA SIERRA ÁLVAREZ</t>
  </si>
  <si>
    <t>2025-00438</t>
  </si>
  <si>
    <t xml:space="preserve">NEGOCIACION DE DEUDAS </t>
  </si>
  <si>
    <t xml:space="preserve">EDISSON OSWALDO VILLA MEJIA </t>
  </si>
  <si>
    <t>2025-00440</t>
  </si>
  <si>
    <t>LORNA ASTRID PINEDA GIRALDO</t>
  </si>
  <si>
    <t>2025-00442</t>
  </si>
  <si>
    <t xml:space="preserve">EMBARQUES AEREOS MARITIMOS INTERNACIONALES </t>
  </si>
  <si>
    <t>AMAGRAN S.A.S.</t>
  </si>
  <si>
    <t>2025-00443</t>
  </si>
  <si>
    <t xml:space="preserve">ROCIO DEL SOCORRO GIRALDO FERNANDEZ </t>
  </si>
  <si>
    <t>2025-00445</t>
  </si>
  <si>
    <t xml:space="preserve">CAROL ANDREA CARDOZO RODRIGUEZ </t>
  </si>
  <si>
    <t>2025-00446</t>
  </si>
  <si>
    <t xml:space="preserve">RCI COLOMBIA S.A. COMPAÑIA DE FINANCIAMIENTO </t>
  </si>
  <si>
    <t xml:space="preserve">ANDRÉS FELIPE GONZALEZ GONZALEZ </t>
  </si>
  <si>
    <t>2025-00447</t>
  </si>
  <si>
    <t>JHONY ALEXANDER MUÑOZ GALEANO</t>
  </si>
  <si>
    <t xml:space="preserve">MARIA INES MEJIA REY </t>
  </si>
  <si>
    <t>2025-00452</t>
  </si>
  <si>
    <t>LUZ MARIA CUARTAS TAMAYO</t>
  </si>
  <si>
    <t>REMITIDO EL 2/7/2025 - PENDIENTE ACTA</t>
  </si>
  <si>
    <t>2025-00454</t>
  </si>
  <si>
    <t>ANA MARIA RAMIREZ CASRDONA</t>
  </si>
  <si>
    <t xml:space="preserve">DANIELA LOPEZ RIOS </t>
  </si>
  <si>
    <t>2025-00456</t>
  </si>
  <si>
    <t xml:space="preserve">BANCO BILBAO VIZCAYA ARGENDATARIA COLOMBIA S.A - BBVBA COLOMBIA </t>
  </si>
  <si>
    <t xml:space="preserve">CHRISTIAN DAVID HURTADO CARDENAS </t>
  </si>
  <si>
    <t>2025-00457</t>
  </si>
  <si>
    <t xml:space="preserve">RESTITUCION DE INMUEBLE ARRENDADO </t>
  </si>
  <si>
    <t xml:space="preserve">PROINTEGRAL INMOBILIARIA Y CONSTRUCTORA S.A. </t>
  </si>
  <si>
    <t>JUAN CARLOS TORO TABARES</t>
  </si>
  <si>
    <t>2025-00458</t>
  </si>
  <si>
    <t xml:space="preserve">FABER DE JESUS HENAO POSADA </t>
  </si>
  <si>
    <t>2025-00460</t>
  </si>
  <si>
    <t xml:space="preserve">ALEJANDRO AYALA HERRERA </t>
  </si>
  <si>
    <t>ALEJANDRO AYALA HERRERA</t>
  </si>
  <si>
    <t>APERTURA TRAMITE LIQUIDATORIO</t>
  </si>
  <si>
    <t>2025-00461</t>
  </si>
  <si>
    <t xml:space="preserve">SISTECREDITO S.A.S </t>
  </si>
  <si>
    <t xml:space="preserve">YEIDY JOALY OSPINA PRESIGA </t>
  </si>
  <si>
    <t>2025-00463</t>
  </si>
  <si>
    <t xml:space="preserve">JEYSON DANIEL RIVERA DUQUE </t>
  </si>
  <si>
    <t xml:space="preserve">ARRENDAMIENTOS DEL SUR S.A.S. </t>
  </si>
  <si>
    <t>RECHAZADAS O RETIRADOS</t>
  </si>
  <si>
    <t>2025-00465</t>
  </si>
  <si>
    <t xml:space="preserve">JHON JAIRO VASQUEZ TABORDA </t>
  </si>
  <si>
    <t>2025-00467</t>
  </si>
  <si>
    <t xml:space="preserve">LUZ DARY DEL SOCORRO ORTIZ RENDON </t>
  </si>
  <si>
    <t>05-001-40-03-027-2020-00515-00</t>
  </si>
  <si>
    <t>JUZGADO 027 CIVIL MUNICIPAL DE MEDELLIN 
PARCELACIÓN CAMPRESTRE BOSQUES DE BAVARIA P.H.</t>
  </si>
  <si>
    <t xml:space="preserve">ACCIÓN FIDUCIARIA S.A. como vocera del PATRI-MONIO AUTÓNOMO FIDEICOMISO BOSQUES DE BAVARIA como vocera del PATRIMONIO AUTÓNO-MO FIDEICOMISO BOSQUES DE BAVARIA </t>
  </si>
  <si>
    <t xml:space="preserve">ADMITE COMISION Y ORDENA SUBCOMISIONAR </t>
  </si>
  <si>
    <t>REMITIDO EL 06/8/2025</t>
  </si>
  <si>
    <t>2025-00468</t>
  </si>
  <si>
    <t>ARRENDAMIENTOS DEL SUR SAS</t>
  </si>
  <si>
    <t xml:space="preserve">ROSA MARCELA BLNADON JARAMILLO 
WILLIAM JARAMILLO NARANJO 
FREDY DE JESUS JARAMILLO NARANJO </t>
  </si>
  <si>
    <t>2025-00470</t>
  </si>
  <si>
    <t xml:space="preserve">SCOTIABANK COLPATRIA S.A. (ANTES BANCOL COLPATRIA MULTIBANCA COLPATRIA S.A.) </t>
  </si>
  <si>
    <t xml:space="preserve">MARIA ANTONIO VALENCIA MUÑOZ </t>
  </si>
  <si>
    <t>TIENE POR NOTIFICADA</t>
  </si>
  <si>
    <t>2025-00474</t>
  </si>
  <si>
    <t>PARA SUMAS DE DINERO</t>
  </si>
  <si>
    <t xml:space="preserve">BANCO DAVIVIENDA S.A. </t>
  </si>
  <si>
    <t>OSCAR EDUARDO GIRALDO JARAMILLO</t>
  </si>
  <si>
    <t>2025-00478</t>
  </si>
  <si>
    <t xml:space="preserve">SANDRA YADIRA ESCOBAR </t>
  </si>
  <si>
    <t>2025-00479</t>
  </si>
  <si>
    <t xml:space="preserve">FRANCISCO JAVIER LONDOÑO ARANGO </t>
  </si>
  <si>
    <t xml:space="preserve">JUAN CARLOS GALEANO TABORDA </t>
  </si>
  <si>
    <t>2025-00480</t>
  </si>
  <si>
    <t xml:space="preserve">FINESA S.A. BIC </t>
  </si>
  <si>
    <t xml:space="preserve">CARLOS ALEJANDRO OSPINA GONZALEZ </t>
  </si>
  <si>
    <t xml:space="preserve">PROCESO TERMINA POR ACUERDO </t>
  </si>
  <si>
    <t xml:space="preserve">AUTO TERMINA POR ACUERDO DE PAGO </t>
  </si>
  <si>
    <t>2025-00482</t>
  </si>
  <si>
    <t xml:space="preserve">ANDRES MATIZ </t>
  </si>
  <si>
    <t xml:space="preserve">INCORPORA CONTESTACION </t>
  </si>
  <si>
    <t>2025-00483</t>
  </si>
  <si>
    <t xml:space="preserve">JOHN ALEJANDRO GOMEZ GOMEZ </t>
  </si>
  <si>
    <t>2025-0485</t>
  </si>
  <si>
    <t>SEGUROS GENERALES SURAMERICANA S.A. - SUBROGATARIA DE INMOBILIRIA Y ADMINISTRACIONES PROTEGER S.AS.</t>
  </si>
  <si>
    <t>JUAN ESTEBAN MONTEALEGRE PARRA
YEINS SNEIDER RENDON AGUDELO</t>
  </si>
  <si>
    <t>2025-00487</t>
  </si>
  <si>
    <t xml:space="preserve">JUAN FERNANDO HERRERA PIEDRAHITA 
JUAN DAVID BARRIOS HENAO </t>
  </si>
  <si>
    <t>GESTAR PROYECTOS - GESPRO SAS</t>
  </si>
  <si>
    <t>2025-00488</t>
  </si>
  <si>
    <t xml:space="preserve">JONATHAN ACOSTA DOMINGUEZ </t>
  </si>
  <si>
    <t>2025-00490</t>
  </si>
  <si>
    <t xml:space="preserve">YONATHAN GARCIA GARCIA 
HAROL ANCISAR GARCIA SANCHEZ </t>
  </si>
  <si>
    <t>LIBRA MANDAMIENTO / DECRETAR EMBARGO</t>
  </si>
  <si>
    <t>2025-00491</t>
  </si>
  <si>
    <t xml:space="preserve">MARTHA LUCIA CARDENAS VALENCIA </t>
  </si>
  <si>
    <t>2025-00493</t>
  </si>
  <si>
    <t>VOLTA HOUSING  PROPIEDAD HORIZONTAL</t>
  </si>
  <si>
    <t>CIMA INGENIERIA &amp; CONSTRUCCIONES  S.A.S.</t>
  </si>
  <si>
    <t>2025-00494</t>
  </si>
  <si>
    <t>BANCO COOMEVA S.A. - BANCOOMEVA</t>
  </si>
  <si>
    <t xml:space="preserve">JESUS ALBERTO DUARTE SANCHEZ </t>
  </si>
  <si>
    <t>2025-00497</t>
  </si>
  <si>
    <t>FONDO DE COBERTURAS CREDITICIAS S.A.S</t>
  </si>
  <si>
    <t>JAIRO ENRIQUE GARCIA TORRES</t>
  </si>
  <si>
    <t xml:space="preserve">LIBRA MANDAMIENTO / ORDENA OFICIAR </t>
  </si>
  <si>
    <t>2025-00498</t>
  </si>
  <si>
    <t>DONIS DAVID CARBONO BASTIDAS</t>
  </si>
  <si>
    <t>2025-00500</t>
  </si>
  <si>
    <t xml:space="preserve">OSCAR DARIO MONTOYA GOMEZ </t>
  </si>
  <si>
    <t xml:space="preserve">MARIA CRISTINA ZAPATA CARDONA </t>
  </si>
  <si>
    <t>2025-00501</t>
  </si>
  <si>
    <t xml:space="preserve">DANY MUÑOZ SANCHEZ </t>
  </si>
  <si>
    <t>2025-00502</t>
  </si>
  <si>
    <t>BERTA INES RODRIGUEZ URIBE 
MAX DE LA BARRERA HURTADO</t>
  </si>
  <si>
    <t>2025-00504</t>
  </si>
  <si>
    <t>CREDICOP CAPITAL FIDUCIARIA S.A. ANTES BANCO BILBAO VIZCAYA ARGENTARIA COLOMBIANA S.A.</t>
  </si>
  <si>
    <t xml:space="preserve">MARIANA SANCHEZ SERNA </t>
  </si>
  <si>
    <t>2025-00505</t>
  </si>
  <si>
    <t>JUAN CARLOS CORTES OROZCO</t>
  </si>
  <si>
    <t>2025-00506</t>
  </si>
  <si>
    <t>OVIDIO JOSE CARDENAS CARVAJAL</t>
  </si>
  <si>
    <t>2025-00507</t>
  </si>
  <si>
    <t>YONY ESNEYDER MIRANDA VERGEL</t>
  </si>
  <si>
    <t>2025-00509</t>
  </si>
  <si>
    <t>CONALTURA INMOBILIARIA S.A.S.</t>
  </si>
  <si>
    <t xml:space="preserve">ALEXANDER GUZMAN LUGO </t>
  </si>
  <si>
    <t>2025-00511</t>
  </si>
  <si>
    <t xml:space="preserve">ARIEL ANDRES OCAMPO GARCIA </t>
  </si>
  <si>
    <t>CONJUNTO MULTIFAMILIAR QUINTAS DEL PALMAR PH</t>
  </si>
  <si>
    <t xml:space="preserve">RECHAZA - COMPETENCIA </t>
  </si>
  <si>
    <t>2025-00512</t>
  </si>
  <si>
    <t xml:space="preserve">PARA SUMAS DE DINERO </t>
  </si>
  <si>
    <t xml:space="preserve">PAULA ANDREA CORRALES HERRERA </t>
  </si>
  <si>
    <t>RETIRADOS O RECHAZADOS</t>
  </si>
  <si>
    <t>RETIRA DEMANDA</t>
  </si>
  <si>
    <t>2025-00514</t>
  </si>
  <si>
    <t>CESAR AUGUSTO FERNANDEZ RAMIREZ</t>
  </si>
  <si>
    <t>021-2025-00163</t>
  </si>
  <si>
    <t>JUZGADO 21 CIVIL MUNICIPAL DE MEDELLIN
ESTEBAN SOTO MÁRQUEZ</t>
  </si>
  <si>
    <t>REBECA BRONER ÁLVAREZ</t>
  </si>
  <si>
    <t>ADMITE SOLICITUD Y SUBCOMISIONA</t>
  </si>
  <si>
    <t>SE REMITE SUBCOMISION EL 21/7/2025</t>
  </si>
  <si>
    <t>2025-00515</t>
  </si>
  <si>
    <t>JUAN RAFAEL PEREZ MESA</t>
  </si>
  <si>
    <t>2025-00518</t>
  </si>
  <si>
    <t>LUZ MARINA FERNANDEZ DE FLOREZ002</t>
  </si>
  <si>
    <t>YEIDI XIOMARA - SERNA FERNANDEZ</t>
  </si>
  <si>
    <t xml:space="preserve">CORRIGE PROVIDENCIA </t>
  </si>
  <si>
    <t>2025-00519</t>
  </si>
  <si>
    <t>CONJUNTO RESIDENCIAL NATIVO ARENA  P.H.</t>
  </si>
  <si>
    <t>HUVER ESTEBAN MAZO LONDOÑO</t>
  </si>
  <si>
    <t>2025-00521</t>
  </si>
  <si>
    <t>SAMAEL NARANJO PALACIO</t>
  </si>
  <si>
    <t>LIBRA MANDAMIENTO - ORDENA OFICIAR</t>
  </si>
  <si>
    <t>2025-00522</t>
  </si>
  <si>
    <t>INDUSTRIAL DE ACEROS Y CERRAMIENTOS  S.A.S.</t>
  </si>
  <si>
    <t>PROMOTORA INMOBILIARIA TRAMONTI  S.A.S.</t>
  </si>
  <si>
    <t>2025-00523</t>
  </si>
  <si>
    <t>GUILLERMO ANTONIO - ARENAS RESTREPO</t>
  </si>
  <si>
    <t>JOSE RICARDO BETANCUR ALVAREZ</t>
  </si>
  <si>
    <t>2025-00526</t>
  </si>
  <si>
    <t>JUAN PABLO UPEGUI JIMENEZ</t>
  </si>
  <si>
    <t>05-001-40-03-011-2025-00263-00</t>
  </si>
  <si>
    <t xml:space="preserve">JUZGADO 11 CIVIL MUNICIPAL DE MEDELLIN 
JFK COOPERATIVA FINANCIERA </t>
  </si>
  <si>
    <t xml:space="preserve">DIANA CAROLINA FORERO LOAIZA 
SANTIAGO CHAVES VILLA </t>
  </si>
  <si>
    <t xml:space="preserve">ADMITE COMISION - SUBCOMISIONA </t>
  </si>
  <si>
    <t>2025-00527</t>
  </si>
  <si>
    <t>ANDRES SEBASTIAN QUINTERO CAMINO</t>
  </si>
  <si>
    <t>2025-00529</t>
  </si>
  <si>
    <t>GECASER S.A.S.</t>
  </si>
  <si>
    <t xml:space="preserve">RECHA DEMANDA - NO SUBSANA </t>
  </si>
  <si>
    <t>2025-00531</t>
  </si>
  <si>
    <t>WILLIAM DE JESUS - VELEZ MONCADA</t>
  </si>
  <si>
    <t>2025-00532</t>
  </si>
  <si>
    <t>UNIFIANZA S.A.</t>
  </si>
  <si>
    <t>MARTHA PATRICIA ALTAHONA BAEZ</t>
  </si>
  <si>
    <t xml:space="preserve">TERMINADO POR ENTREGA INMUEBLE </t>
  </si>
  <si>
    <t>TERMINA POR CANCENCIA ACTUAL DE OBJETO</t>
  </si>
  <si>
    <t xml:space="preserve">ENTREGA DEL INMUEBLE </t>
  </si>
  <si>
    <t>2025-00533</t>
  </si>
  <si>
    <t>JOSE LUIS GALEANO RESTREPO</t>
  </si>
  <si>
    <t>GESTAR PROYECTOS - GESPRO S.A.S.</t>
  </si>
  <si>
    <t xml:space="preserve">RECHAZA DEMANDA - POR COMPETENCIA </t>
  </si>
  <si>
    <t xml:space="preserve">SE REMITE POR COMPETENCIA EL 21/7/2025 SGDE - PENDIENTE ACTA </t>
  </si>
  <si>
    <t>2025-00535</t>
  </si>
  <si>
    <t>MIGEUL ANGEL ARENAS YATE</t>
  </si>
  <si>
    <t>2025-00536</t>
  </si>
  <si>
    <t>OLGA LILIANA FAJARDO MARTINEZ</t>
  </si>
  <si>
    <t xml:space="preserve">LIBRA MANDAMIENTO - ORDENA OFICIAR </t>
  </si>
  <si>
    <t>2025-00539</t>
  </si>
  <si>
    <t>LIGIA VELEZ DE QUINTERO</t>
  </si>
  <si>
    <t>ADRIANA PATRICIA QUINTERO VELEZ</t>
  </si>
  <si>
    <t>05-376-31-84-001-2020-00004-00</t>
  </si>
  <si>
    <t>JUZGADO PROMISCUO DE FAMILIA DE LA CEJA 
JHON MICHAEL WALES</t>
  </si>
  <si>
    <t xml:space="preserve">JAQUELINE GLENNIS GARCIA SANCHEZ </t>
  </si>
  <si>
    <t xml:space="preserve">ADMITE COMISION Y SUBCOMISIONA </t>
  </si>
  <si>
    <t xml:space="preserve">REMITIDO EL 22/07/2025 </t>
  </si>
  <si>
    <t>2025-00541</t>
  </si>
  <si>
    <t xml:space="preserve">ANGELA OMILTA RUIZ MOLINA </t>
  </si>
  <si>
    <t xml:space="preserve">CARLOS ALBERTO ALZATE CIFUENTES </t>
  </si>
  <si>
    <t>2025-00542</t>
  </si>
  <si>
    <t xml:space="preserve">INSOLVENCIA </t>
  </si>
  <si>
    <t xml:space="preserve">LIQUIDATORIO </t>
  </si>
  <si>
    <t>YACKSON CHAVERRA MOSQUERA</t>
  </si>
  <si>
    <t>2025-00544</t>
  </si>
  <si>
    <t>ARRENDAMIENTOS DEL SURA S.A.S.</t>
  </si>
  <si>
    <t xml:space="preserve">YEIDY ALEJANDRA MONSALVE OSPINA 
KEVYN ALCALDE PEREZ </t>
  </si>
  <si>
    <t xml:space="preserve">COMPENSACION DE JULIO </t>
  </si>
  <si>
    <t>2025-00545</t>
  </si>
  <si>
    <t>URBANIZACION LUMINARES P.H.</t>
  </si>
  <si>
    <t>ANA CRISTINA ESTRADA SANTA</t>
  </si>
  <si>
    <t>2025-00546</t>
  </si>
  <si>
    <t xml:space="preserve">AMAURI DE JESUS CASTRILLON LONDOÑO 
FONDO DE EMPLEADOS DE LOCERIA COLOMBIANA S.A. 
SBS SEGUROS </t>
  </si>
  <si>
    <t>2025-00548</t>
  </si>
  <si>
    <t>SITECREDITO S.A.S.</t>
  </si>
  <si>
    <t xml:space="preserve">MARIA MAYERLI MUÑOZ SANCHEZ </t>
  </si>
  <si>
    <t>2025-00550</t>
  </si>
  <si>
    <t>LUZ ENITH DIAZ MEDINA</t>
  </si>
  <si>
    <t>2025-00551</t>
  </si>
  <si>
    <t>MIRIAM BUITRAGO LÓPEZ
 MERY DEL SOCORRO VANEGAS LÓPEZ</t>
  </si>
  <si>
    <t>2023-3</t>
  </si>
  <si>
    <t xml:space="preserve">REMITIDO EL 21/7/2025 POR SGDE- PENDIENTE ACTA </t>
  </si>
  <si>
    <t>2025-00553</t>
  </si>
  <si>
    <t>JOSE FRANCISCO GOMEZ FRANCO</t>
  </si>
  <si>
    <t>2025-00554</t>
  </si>
  <si>
    <t>LUIS GABRIEL CASTRILLON</t>
  </si>
  <si>
    <t>ELIZABETH DEL SOCORRO CHAVERRA PEREZ</t>
  </si>
  <si>
    <t>2025-0555</t>
  </si>
  <si>
    <t xml:space="preserve">CARLOS ALBERTO PANIAGUA </t>
  </si>
  <si>
    <t xml:space="preserve">JOSE EIVAR LOAIZA RODRIGUEZ </t>
  </si>
  <si>
    <t>2025-00558</t>
  </si>
  <si>
    <t>URBANIZACION ZARZAMORA P-H</t>
  </si>
  <si>
    <t xml:space="preserve">GLORIA LIZETH HERNANDEZ SILVA </t>
  </si>
  <si>
    <t>2025-00560</t>
  </si>
  <si>
    <t xml:space="preserve">MNEOR </t>
  </si>
  <si>
    <t>MARIBEL GOMEZ LONDOÑO</t>
  </si>
  <si>
    <t>2025-00561</t>
  </si>
  <si>
    <t>LUZ MARINA SUAREZ DE TAMAYO</t>
  </si>
  <si>
    <t>2025-00562</t>
  </si>
  <si>
    <t xml:space="preserve">LINDA ALEXI GOMEZ POVEDA </t>
  </si>
  <si>
    <t>INMOBILIARIA AZ S.A.S.</t>
  </si>
  <si>
    <t>RECHAZA DEMANDA - NO SUSBANO</t>
  </si>
  <si>
    <t>2025-00563</t>
  </si>
  <si>
    <t xml:space="preserve">LINA MARIA RESTREPO SALAZAR </t>
  </si>
  <si>
    <t>PORTADA INMOBILIARIA S.A.S.</t>
  </si>
  <si>
    <t>2025-00564</t>
  </si>
  <si>
    <t xml:space="preserve">FRANCY SURLEY PARDO QUINTERO </t>
  </si>
  <si>
    <t>2025-00566</t>
  </si>
  <si>
    <t xml:space="preserve">CARLOS ANDRES DE LA CRUZ VERGARA </t>
  </si>
  <si>
    <t>2025-00567</t>
  </si>
  <si>
    <t>SMART SUB.INK S.A.S.</t>
  </si>
  <si>
    <t>GRUPO SUBLILOGICS S.A.S.</t>
  </si>
  <si>
    <t>2025-00568</t>
  </si>
  <si>
    <t>LUZ ELENA VELASQUEZ BEDOYA</t>
  </si>
  <si>
    <t xml:space="preserve">LIBRA MANDAMIENTO / DECRETA EMBARGO </t>
  </si>
  <si>
    <t>2025-00569</t>
  </si>
  <si>
    <t xml:space="preserve">YULY NATALIA GIRALDO LOPEZ </t>
  </si>
  <si>
    <t>2025-00571</t>
  </si>
  <si>
    <t>OSCAR DARIO COLORADO MESA</t>
  </si>
  <si>
    <t xml:space="preserve">OSCAR DARIO COLORADO MESA </t>
  </si>
  <si>
    <t xml:space="preserve">Se recepciona a través de correo Lmunozr@cendoj.ramajudicial.com toda vez que lo han remitido en varias oportunidades y no llega al correo del Juzgado </t>
  </si>
  <si>
    <t>2025-00572</t>
  </si>
  <si>
    <t xml:space="preserve">LUIS FERNANDO DORIA BARON </t>
  </si>
  <si>
    <t>2025-00574</t>
  </si>
  <si>
    <t>CARLOS ANDRES - MONTOYA VALENCIA</t>
  </si>
  <si>
    <t>2025-00578</t>
  </si>
  <si>
    <t xml:space="preserve">TATIANA MERINO OSORIO </t>
  </si>
  <si>
    <t>2025-00579</t>
  </si>
  <si>
    <t>FONDE DE VIVIENDA DE LA SECRETARIA SECCIONAL DE SALUD DE ANTIOQUIA</t>
  </si>
  <si>
    <t xml:space="preserve">CARLOS JULIO MONTES ZULUAGA </t>
  </si>
  <si>
    <t>2025-00580</t>
  </si>
  <si>
    <t>MAGDALENA SANCHEZ VELEZ</t>
  </si>
  <si>
    <t xml:space="preserve">SOLICITA EXPEDIENTE COMPLETO </t>
  </si>
  <si>
    <t>2025-00582</t>
  </si>
  <si>
    <t>BANCO DE BOGTA S.A.</t>
  </si>
  <si>
    <t xml:space="preserve">JOHN ALBEIRO MORALES PEREZ </t>
  </si>
  <si>
    <t>2025-00584</t>
  </si>
  <si>
    <t xml:space="preserve">JUAN IGNACIO RODRIGUEZ PADRON </t>
  </si>
  <si>
    <t>2025-00585</t>
  </si>
  <si>
    <t xml:space="preserve">NATALIA ADELA NAVARRO HURTADO </t>
  </si>
  <si>
    <t>2025-00588</t>
  </si>
  <si>
    <t>PROMOSUMA S.A.S.</t>
  </si>
  <si>
    <t xml:space="preserve">RAUL FRATHER TABORDA CARDONA </t>
  </si>
  <si>
    <t xml:space="preserve">LINA </t>
  </si>
  <si>
    <t>2025-00589</t>
  </si>
  <si>
    <t>HUBER EMILIO LARGO TREJOS</t>
  </si>
  <si>
    <t xml:space="preserve">HUBER ADRIAN LARGO ARENAS </t>
  </si>
  <si>
    <t>2025-00590</t>
  </si>
  <si>
    <t xml:space="preserve">LUZ DORIS HINCAPIE HINCAPIE </t>
  </si>
  <si>
    <t>2025-00591</t>
  </si>
  <si>
    <t xml:space="preserve">HENRANDO CASTRO CASTRO </t>
  </si>
  <si>
    <t xml:space="preserve">HERNANDO CASTRO CASTRO </t>
  </si>
  <si>
    <t xml:space="preserve">DECRETAR APERTURA DE LIQUIDACION </t>
  </si>
  <si>
    <t>2025-000594</t>
  </si>
  <si>
    <t>RUTH MANTILLA BONILLA</t>
  </si>
  <si>
    <t>2025-00595</t>
  </si>
  <si>
    <t>DAVID RICARDO CALLE MARTINEZ</t>
  </si>
  <si>
    <t>DAVID ALBERTO VELEZ CHAVERRA</t>
  </si>
  <si>
    <t>2025-00598</t>
  </si>
  <si>
    <t>LIZA REBECA GIORGI BARRERA</t>
  </si>
  <si>
    <t>ALEJANDRA VILLARRAGA LARIOS</t>
  </si>
  <si>
    <t xml:space="preserve">NIEGA MANDAMIENTO </t>
  </si>
  <si>
    <t>2025-00601</t>
  </si>
  <si>
    <t>JUAN DAVID ARBELAEZ RINCON</t>
  </si>
  <si>
    <t>2025-00602</t>
  </si>
  <si>
    <t>EDIFICIO PARQUE DE LAS PALMERAS P.H.</t>
  </si>
  <si>
    <t>JORGE IVAN HINCAPIE GOMEZ</t>
  </si>
  <si>
    <t xml:space="preserve">REMITIDO EL 5/8/2025 - ASIGNADO AL JUZGADO 11 CIVIL MUNICIPAL DE MEDELLIN </t>
  </si>
  <si>
    <t>2025-00603</t>
  </si>
  <si>
    <t xml:space="preserve">ARGIRO DE JESUS MONTOYA </t>
  </si>
  <si>
    <t>05011-40-03-008-2025-00680-00</t>
  </si>
  <si>
    <t xml:space="preserve">OTROS PROCESOS </t>
  </si>
  <si>
    <t>JUZGADO 8 CIVIL MUNICIPAL DE MEDELLIN 
INVERSIONES UNICENTRO S.A.S.</t>
  </si>
  <si>
    <t xml:space="preserve">JOHN JAIRO CASTAÑEDA CORREA </t>
  </si>
  <si>
    <t>05001-40-03-004-2022-00300-00</t>
  </si>
  <si>
    <t>JUZGADO 04 CIVIL MUNICIPAL DE MEDELLIN 
IVAN DARIO TORRES ESCOBAR</t>
  </si>
  <si>
    <t>PABLO ANDRES PINEDA CHASMA</t>
  </si>
  <si>
    <t>2025-00604</t>
  </si>
  <si>
    <t>BANCO COMERCIAL AV VILLAS S.A.</t>
  </si>
  <si>
    <t xml:space="preserve">MARCELA CRISTINA TRUYOL MUÑOZ </t>
  </si>
  <si>
    <t xml:space="preserve">LUISA </t>
  </si>
  <si>
    <t>2025-00606</t>
  </si>
  <si>
    <t xml:space="preserve">OBJECIONES DE INSOLVENCIA </t>
  </si>
  <si>
    <t xml:space="preserve">EDUARDO ANTONIO CAKDERA CHAEZ </t>
  </si>
  <si>
    <t xml:space="preserve">2025-00607 </t>
  </si>
  <si>
    <t>EXHIBICION DOCUMENTOS</t>
  </si>
  <si>
    <t>LUZ MARINA SALDARRIAGA CASTAÑO</t>
  </si>
  <si>
    <t>ARREBDAMIENTOS SANTAFE - NIT. 890907752-3</t>
  </si>
  <si>
    <t>2025-00608</t>
  </si>
  <si>
    <t xml:space="preserve">DAMARIS MARIA CASTRILLON HERRERA </t>
  </si>
  <si>
    <t>2025-00610</t>
  </si>
  <si>
    <t>GM  FINANCIAL COLOMBIA  S.A.</t>
  </si>
  <si>
    <t>JUAN MANUEL GONZALEZ GALLON</t>
  </si>
  <si>
    <t>2025-00611</t>
  </si>
  <si>
    <t>INVERSIONES EL REBAÑO S.A.S.</t>
  </si>
  <si>
    <t>INVERSIONES VET + AGRO S.A.S.</t>
  </si>
  <si>
    <t>2025-00612</t>
  </si>
  <si>
    <t xml:space="preserve">DORALBA ALVAREZ RESTREPO </t>
  </si>
  <si>
    <t xml:space="preserve">LUZ DAMARIA JARAMILLO SALDARRIAGA 
OMAR DE JESUS VELEZ BERNAL </t>
  </si>
  <si>
    <t>017-2025-00260</t>
  </si>
  <si>
    <t>JUZGADO 17 CIVIL MUNICIPAL DE BOLIVAR CARTAGENA 
BANCO DAVIVIENDA S.A.</t>
  </si>
  <si>
    <t xml:space="preserve">IVAN DARIO ZULUAGA SALAZAR </t>
  </si>
  <si>
    <t>2025-00614</t>
  </si>
  <si>
    <t xml:space="preserve">ALEJANDRO TORRES ESPINOZA </t>
  </si>
  <si>
    <t>Q CONTROL S.A.S.</t>
  </si>
  <si>
    <t>2025-00615</t>
  </si>
  <si>
    <t xml:space="preserve">LINA MARCELA GIL SILVA </t>
  </si>
  <si>
    <t>2025-00616</t>
  </si>
  <si>
    <t>ARRENDAMIENTO DEL SUR S.A.S.</t>
  </si>
  <si>
    <t xml:space="preserve">LAURA CATALINA CIFUENTES GUERRA 
BLANCA OLIVIA AGUIRRE GOMEZ </t>
  </si>
  <si>
    <t>2025-00617</t>
  </si>
  <si>
    <t>LA PALMA INMOBILIARIA S.A.S</t>
  </si>
  <si>
    <t xml:space="preserve">DAVID ARNOIS PIEDRAHITA </t>
  </si>
  <si>
    <t>2025-00618</t>
  </si>
  <si>
    <t>TURISMO REAL DINASTIA S.A.S.
INVERSIONES CASEGO S.A.S
INVERSIONES HENAO YEPES S.A.S.</t>
  </si>
  <si>
    <t>2025-00621</t>
  </si>
  <si>
    <t xml:space="preserve">CLAUDIA YANETH JARAMILLO MONTOYA </t>
  </si>
  <si>
    <t>2025-00623</t>
  </si>
  <si>
    <t xml:space="preserve">MAYOR </t>
  </si>
  <si>
    <t xml:space="preserve">DIOMER ALEXANDER TREJOS NOREÑA </t>
  </si>
  <si>
    <t>2025-00624</t>
  </si>
  <si>
    <t xml:space="preserve">MARIA TERESA YEPES CASAS </t>
  </si>
  <si>
    <t xml:space="preserve">JUAN GONZALO GIL LOPEZ </t>
  </si>
  <si>
    <t>2025-00626</t>
  </si>
  <si>
    <t xml:space="preserve">CESAR ANDRES VELEZ RESTREPO </t>
  </si>
  <si>
    <t>2025-00628</t>
  </si>
  <si>
    <t>LUIS MIGUEL CAÑIZAREZ MOLINA - CC 1065652024</t>
  </si>
  <si>
    <t>2025-00629</t>
  </si>
  <si>
    <t xml:space="preserve">MONICA VIVIANA CUERVO SANTANA </t>
  </si>
  <si>
    <t>2025-00630</t>
  </si>
  <si>
    <t>LUIS ANTONIO SALINAS VANEGAS - CC 1003038438</t>
  </si>
  <si>
    <t>2025-00631</t>
  </si>
  <si>
    <t xml:space="preserve">JAMES EDUARDO BUSTAMANTE RODRIGUEZ 
CLAUDIA MARCELA BUSTAMANTE RODRIGUEZ 
DIANA PATRICIA BUSTAMANTE RAMIREZ 
WALTER EDUARDO BUSTAMANTE CARDONA </t>
  </si>
  <si>
    <t xml:space="preserve">MAURICIO HERNAN RIVERA BETANCUR </t>
  </si>
  <si>
    <t>2025-00633</t>
  </si>
  <si>
    <t>REYNEL ALCIDES CANO ATEHORTUA CC- 1036221202</t>
  </si>
  <si>
    <t>2025-00634</t>
  </si>
  <si>
    <t xml:space="preserve">COOPANTEX COOPERATIVA ESPECIALIZADA DE AHORRO Y CRÉDITO </t>
  </si>
  <si>
    <t>MARIA CAMILA PABON SARRAZOLA C.C. 1037654777</t>
  </si>
  <si>
    <t>2025-00635</t>
  </si>
  <si>
    <t>SMART TRAINING SOCIETY S.A.S.</t>
  </si>
  <si>
    <t>ZULIMAR MERCEDES BONILLA SILVA - CC 5246491</t>
  </si>
  <si>
    <t>2025-00636</t>
  </si>
  <si>
    <t xml:space="preserve">EL VERGEL PROPIEDAD HORIZONTAL </t>
  </si>
  <si>
    <t>RESTREPO ROJAS PINEDA ARQUITECTOS S.A.S..</t>
  </si>
  <si>
    <t>2025-00638</t>
  </si>
  <si>
    <t xml:space="preserve">CHRISTIAN CAMILO MUNERA RIVERA </t>
  </si>
  <si>
    <t>BANCO UNION  S.A. - NIT. 860006797-9
ASGURADORA SOLIDARIA DE COLOMBIA  - ENTIDAD COOPERATIVA NIT. 8605246546</t>
  </si>
  <si>
    <t>2025-00639</t>
  </si>
  <si>
    <t>CHRISTIAN ALEXANDER RODAS VIDAL - CC. 98660326</t>
  </si>
  <si>
    <t>2025-00641</t>
  </si>
  <si>
    <t>DIANA LUCIA COLORADO VELZQUEZ 
MARY LYZ COLORADO VELASQUEZ 
MERY LUZ COLORADO VELASQUEZ
JOHN EDINSON COLORADO VELESQUEZ</t>
  </si>
  <si>
    <t xml:space="preserve">SOR MAGDALENA COLORADO GOMEZ 
MARIA INES COLORADO GOMEZ 
MARIA ROCIO COLORADO GOMEZ
OSCAR DARIO COLORADO GOMEZ Y OTROS </t>
  </si>
  <si>
    <t>2025-00642</t>
  </si>
  <si>
    <t xml:space="preserve">MELISSA RODRIGUEZ VILLA </t>
  </si>
  <si>
    <t xml:space="preserve">DAVID VELASQUEZ ACEVEDO </t>
  </si>
  <si>
    <t>2025-00644</t>
  </si>
  <si>
    <t>BANCO BANCOLOMBIA S.A.</t>
  </si>
  <si>
    <t>INTER RUEDAS &amp; SEGURIDAD INDUSTRIAL S.A.S. - NIT. 901012653</t>
  </si>
  <si>
    <t>2025-00645</t>
  </si>
  <si>
    <t>COOPERATIVA BELEN AHORRO Y CREDITO COBELEN</t>
  </si>
  <si>
    <t>RUTH EUGENIA ESTRADA MOSQUERA</t>
  </si>
  <si>
    <t>2025-00646</t>
  </si>
  <si>
    <t>JHORMAN FABER CORTES BARRERA</t>
  </si>
  <si>
    <t>2025-00647</t>
  </si>
  <si>
    <t>JUAN PABLO OROZCO OSORIO C.C. 1040755579</t>
  </si>
  <si>
    <t>2025-00649</t>
  </si>
  <si>
    <t xml:space="preserve">JHON EDINSON MUÑOZ ORDOÑEZ </t>
  </si>
  <si>
    <t>2025-00650</t>
  </si>
  <si>
    <t xml:space="preserve">JULIAN CARDONA GOMEZ </t>
  </si>
  <si>
    <t>CARLOS ALBERTO MOSQUERA MOSQUERA C.C. 98667162</t>
  </si>
  <si>
    <t>2025-00651</t>
  </si>
  <si>
    <t xml:space="preserve">ALBERTO ALONSO MEJIA RAMIREZ </t>
  </si>
  <si>
    <t>MARIA SORAIDA GONZALEZ LOPEZ</t>
  </si>
  <si>
    <t>2025-00652</t>
  </si>
  <si>
    <t xml:space="preserve">RCI COLOMBIA S.A. - COMPAÑIA DE FINANCIAMIENTO </t>
  </si>
  <si>
    <t>DANIELA MEDINA LONDOÑO</t>
  </si>
  <si>
    <t>2025-00653</t>
  </si>
  <si>
    <t>EUIELECT S.A.S</t>
  </si>
  <si>
    <t>SERVICIOS Y TELECOMUNICACIONES LTDA</t>
  </si>
  <si>
    <t>2025-00655</t>
  </si>
  <si>
    <t>GABRIEL JAIME RIVAS ACOSTA C.C. 71367490</t>
  </si>
  <si>
    <t>2025-00657</t>
  </si>
  <si>
    <t>ADRIANIMAR VALENTINA JERDEL COLLANTE 
SEBASTIAN ECHAVARRIA GIRALDO</t>
  </si>
  <si>
    <t>2025-00658</t>
  </si>
  <si>
    <t>JOSE ALEJANDRO BOTERO VELASQUEZ</t>
  </si>
  <si>
    <t>COMPAÑIA MUNDIAL DE SEGUROS S.A. NIT. 860037013-6
JOSE FERNANDO BOTERO LOPEZ C.C. 94150608</t>
  </si>
  <si>
    <t>022-2025-01056</t>
  </si>
  <si>
    <t>2025-00660</t>
  </si>
  <si>
    <t>JENNY OSMAYDA ALVAREZ ZAPATA</t>
  </si>
  <si>
    <t>2025-00662</t>
  </si>
  <si>
    <t>URBANIZACION JACARANDAS PH</t>
  </si>
  <si>
    <t>RESERVAS 4G S.A.S.</t>
  </si>
  <si>
    <t>2025-00664</t>
  </si>
  <si>
    <t>VICTOR ALOFONSO ALVAREZ VERGARA C.C. 8028227|</t>
  </si>
  <si>
    <t>2025-00665</t>
  </si>
  <si>
    <t xml:space="preserve">COOPANTEX COOPERATIVA ESPECIALIZADA DE AHORRO Y CREDITO </t>
  </si>
  <si>
    <t>SANDRA MILENA CANO NARVAEZ C.C. 43877788</t>
  </si>
  <si>
    <t>2025-00667</t>
  </si>
  <si>
    <t>INCUMPLIMIENTO DE CONTRATO DE COMPRAVENTA</t>
  </si>
  <si>
    <t xml:space="preserve">NILSON DE JESUS MONTOYA GIRALDO </t>
  </si>
  <si>
    <t>TAX POBLADO S.A.S. - NIT. 900057349-5</t>
  </si>
  <si>
    <t>2025-00668</t>
  </si>
  <si>
    <t>2025-00669</t>
  </si>
  <si>
    <t>2025-00672</t>
  </si>
  <si>
    <t xml:space="preserve">JAIME ALBERTO GIL RUIZ </t>
  </si>
  <si>
    <t>GLADYS ELENA RESTREPO LOPEZ C.C. 42894016</t>
  </si>
  <si>
    <t>2025-00673</t>
  </si>
  <si>
    <t xml:space="preserve">MARIA MAGNOLIA PIEDRAHITA DE AGUDELO </t>
  </si>
  <si>
    <t>JUAN MANUEL AGUDELO LONDOÑO C.C. 4401063</t>
  </si>
  <si>
    <t>2025-00675</t>
  </si>
  <si>
    <t xml:space="preserve">ALEJANDRO ESTEBAN ZAPATA RODRIGUEZ </t>
  </si>
  <si>
    <t>JUAN DAVID VALENCIA ECHEVERRI C-C- 71750289</t>
  </si>
  <si>
    <t>2025-00676</t>
  </si>
  <si>
    <t>MANUELA RESTREPO CASTILLO C.C. 1035878341</t>
  </si>
  <si>
    <t>2025-00678</t>
  </si>
  <si>
    <t xml:space="preserve">RESCISION DE PROMESA COMPRAVENTA </t>
  </si>
  <si>
    <t xml:space="preserve">IVONNE CAROLINA JARAMILLO CALLE </t>
  </si>
  <si>
    <t>ELIANA PATRICIA FLOREZ BERRIO C.C. 43748534</t>
  </si>
  <si>
    <t>2025-00680</t>
  </si>
  <si>
    <t>2025-00682</t>
  </si>
  <si>
    <t xml:space="preserve">DIEGO ALONSO MONTOYA LOPEZ </t>
  </si>
  <si>
    <t>ROCIO LOPEZ DE MONTOYA  C-C- 32326056
OSCAR DE JESUS MONTOYA C.C. 8341227</t>
  </si>
  <si>
    <t>2025-00683</t>
  </si>
  <si>
    <t>DANIEL VILLARREAL FLOREZ C.C. 71788427</t>
  </si>
  <si>
    <t>2025-00685</t>
  </si>
  <si>
    <t>MANUEL ALEJANDRO MARTINEZ CAÑAS CC- 91509489</t>
  </si>
  <si>
    <t>2025-00686</t>
  </si>
  <si>
    <t xml:space="preserve">LORENA MARIA HOLGUIN MOLINA </t>
  </si>
  <si>
    <t>2025-00688</t>
  </si>
  <si>
    <t xml:space="preserve">LUZ DARY CUERVO MEJIA </t>
  </si>
  <si>
    <t>2025-00690</t>
  </si>
  <si>
    <t>STEFANNY BEDOYA GALEANO</t>
  </si>
  <si>
    <t>PUNTOS COLOMBIA S.A.S</t>
  </si>
  <si>
    <t>2025-00692</t>
  </si>
  <si>
    <t>ARRENDAMIENTOS SAN AGUSTIN S.A.S.</t>
  </si>
  <si>
    <t>BEATRIZ ELENA URREGO GARRO C.C. 43731933</t>
  </si>
  <si>
    <t>2025-00695</t>
  </si>
  <si>
    <t>BANCO POPULAR S.A.</t>
  </si>
  <si>
    <t>LUISA FERNANDA GONZLAEZ OSSA</t>
  </si>
  <si>
    <t>2025-00697</t>
  </si>
  <si>
    <t>GRUPO JURIDICO DEUDU S.A.S.</t>
  </si>
  <si>
    <t xml:space="preserve">SANDRA LILIANA CORREA CEBALLOS </t>
  </si>
  <si>
    <t>2025-00700</t>
  </si>
  <si>
    <t xml:space="preserve">FONDO DE VIVIENDA DE LA SECRETARIA DE SALUD DE ANTIOQUIA - DEPARTAMENTO DEANTIOQUIA </t>
  </si>
  <si>
    <t>CESAR AUGUSTO GOMEZ FONEGRA</t>
  </si>
  <si>
    <t>2025-00702</t>
  </si>
  <si>
    <t>ENCAPITAL S.A.S.</t>
  </si>
  <si>
    <t>ADRIANA PATRICIA ROJAS PEREZ C-C- 43538467</t>
  </si>
  <si>
    <t>2025-00703</t>
  </si>
  <si>
    <t>JULIO CESAR MORALES MONCADA CC- 71658438</t>
  </si>
  <si>
    <t>2025-00705</t>
  </si>
  <si>
    <t>SARA LUCIA TRUJILLO URIBE C.C. 1037594479</t>
  </si>
  <si>
    <t>2025-00706</t>
  </si>
  <si>
    <t>GLORIA INES HERNANDEZ TRUJILLO</t>
  </si>
  <si>
    <t>MARIA EUGENIA HERNANDEZ TRUJILLO</t>
  </si>
  <si>
    <t>2025-00710</t>
  </si>
  <si>
    <t>JOSE ALBERTO RIVERA URREGO</t>
  </si>
  <si>
    <t>STEFANY LONDOÑO SALDARRIAGA</t>
  </si>
  <si>
    <t>2025-00711</t>
  </si>
  <si>
    <t xml:space="preserve">GUSTAVO DE JESUS RINCON TABARES </t>
  </si>
  <si>
    <t>ZULY ACEVEDO ARCILA C.C. 21526653</t>
  </si>
  <si>
    <t>2025-00712</t>
  </si>
  <si>
    <t>ORLANDO MAURICIO - RAMIREZ RESTREPO</t>
  </si>
  <si>
    <t>2025-00714</t>
  </si>
  <si>
    <t>MATEO TRUJILLO GIRALDO</t>
  </si>
  <si>
    <t>2025-00715</t>
  </si>
  <si>
    <t>YOINER ESNEIDER HERNANDEZ GAVIRIA</t>
  </si>
  <si>
    <t>2025-00716</t>
  </si>
  <si>
    <t>ANDRES FELIPE GUERRA GALLEGO C-1035857653
JUAN GABRIEL GUERRA GALLEGO C-1035862882</t>
  </si>
  <si>
    <t>2025-00717</t>
  </si>
  <si>
    <t xml:space="preserve">ESTHER JULIA LOPEZ MARTINEZ </t>
  </si>
  <si>
    <t>2025-00721</t>
  </si>
  <si>
    <t>MARIA NIDIA MUNETON AVENDAÑO</t>
  </si>
  <si>
    <t>2025-00722</t>
  </si>
  <si>
    <t>OVIDIO FRANCISCO TORO CANTILLO</t>
  </si>
  <si>
    <t>PATRICIA ESTHER CALDERON TORRES</t>
  </si>
  <si>
    <t>SEGUIMIENTO A TÉRMINOS PROCESALES - TUTELAS</t>
  </si>
  <si>
    <t>PROCESO MEJORAMIENTO DE LA GESTIÓN</t>
  </si>
  <si>
    <t>Juzgado</t>
  </si>
  <si>
    <t>Juzgado 004 Civil Municipal de Envigado</t>
  </si>
  <si>
    <t>N° RADICADO</t>
  </si>
  <si>
    <t>ACCIONANTE</t>
  </si>
  <si>
    <t>ACCIONADO</t>
  </si>
  <si>
    <t>FECHA DE INGRESO
dd-mm-aaaa</t>
  </si>
  <si>
    <t xml:space="preserve">OTRAS ENTRADAS </t>
  </si>
  <si>
    <t>ASIGNADO</t>
  </si>
  <si>
    <t>NO. DIAS</t>
  </si>
  <si>
    <t xml:space="preserve">DIA SIETE </t>
  </si>
  <si>
    <t>DIA DIEZ</t>
  </si>
  <si>
    <t>CON MEDIDA PROVISIONAL</t>
  </si>
  <si>
    <t>LUGAR DE ORIGEN</t>
  </si>
  <si>
    <t>INSTANCIA</t>
  </si>
  <si>
    <t>CUADERNOS</t>
  </si>
  <si>
    <t>FOLIOS</t>
  </si>
  <si>
    <t>FECHA DE LA SENTENCIA
dd-mm-aaaa</t>
  </si>
  <si>
    <t>¿DICTÓ SENTENCIA DENTRO DEL TÉRMINO? (si/no)</t>
  </si>
  <si>
    <t>Fecha de archivo o de salida sin decisión definitiva</t>
  </si>
  <si>
    <t>DERECHO 
FUNDAMENTAL INVOCADO</t>
  </si>
  <si>
    <t>DERECHO FUNDAMENTAL TUTELADO</t>
  </si>
  <si>
    <t>DECISIÓN</t>
  </si>
  <si>
    <t>¿SE IMPUGNÓ?</t>
  </si>
  <si>
    <t>FECHA LIMITE IMPUGNACION</t>
  </si>
  <si>
    <t>FECHA REMISIÓN CORTE/CIRCUITO</t>
  </si>
  <si>
    <t>DECISIÓN 
SEGUNDA INSTANCIA</t>
  </si>
  <si>
    <t>FECHA REGRESO</t>
  </si>
  <si>
    <t xml:space="preserve">ARCHIVO DEFINITIVO </t>
  </si>
  <si>
    <t>OBSERVACIONES</t>
  </si>
  <si>
    <t>2024-00001</t>
  </si>
  <si>
    <t>RENATA SOTO PEREZ</t>
  </si>
  <si>
    <t>FLOSILDA SAS</t>
  </si>
  <si>
    <t xml:space="preserve">DANIELA </t>
  </si>
  <si>
    <t>CENTRO DE SERVICIOS ADMINISTRATIVOS</t>
  </si>
  <si>
    <t>SALUD</t>
  </si>
  <si>
    <t>IMPROCEDENTE</t>
  </si>
  <si>
    <t>2024-00007</t>
  </si>
  <si>
    <t>OMAIRA MARIA CAIDEO GARCIA</t>
  </si>
  <si>
    <t>SECRETARIA EDUCACION/MUNICIPIO ENVIGADO</t>
  </si>
  <si>
    <t>PETICION</t>
  </si>
  <si>
    <t xml:space="preserve">CONCEDE </t>
  </si>
  <si>
    <t>SI</t>
  </si>
  <si>
    <t>CONFIRMA</t>
  </si>
  <si>
    <t>2024-00010</t>
  </si>
  <si>
    <t>LINA PATRICIA PEREZ MARTINEZ</t>
  </si>
  <si>
    <t>EPS SURAMERICANA S.A.S</t>
  </si>
  <si>
    <t>PROPONE CONFLICTO</t>
  </si>
  <si>
    <t>SEGURIDAD SOCIAL</t>
  </si>
  <si>
    <t>TRIBUNAL ASIGNO COMPTENCIA A ESTE DESPACHO</t>
  </si>
  <si>
    <t>2024-00013</t>
  </si>
  <si>
    <t>HECHO SUPERADO</t>
  </si>
  <si>
    <t>JHOHHAN</t>
  </si>
  <si>
    <t>2024-00015</t>
  </si>
  <si>
    <t>EPS SAVIA SALUD S.A.</t>
  </si>
  <si>
    <t>2024-00019</t>
  </si>
  <si>
    <t>2024-00021</t>
  </si>
  <si>
    <t>2024-00023</t>
  </si>
  <si>
    <t>MELISSA LAVERDE GOMEZ</t>
  </si>
  <si>
    <t>EMPRESAS PUBLICAS DE MEDELLIN Y OTROS</t>
  </si>
  <si>
    <t>2024-00027</t>
  </si>
  <si>
    <t>2024-00033</t>
  </si>
  <si>
    <t>REVOCA</t>
  </si>
  <si>
    <t>2024-00039</t>
  </si>
  <si>
    <t xml:space="preserve">SALUD </t>
  </si>
  <si>
    <t>2024-00042</t>
  </si>
  <si>
    <t xml:space="preserve">PETICION </t>
  </si>
  <si>
    <t>2024-00047</t>
  </si>
  <si>
    <t>2024-00048</t>
  </si>
  <si>
    <t>2024-00056</t>
  </si>
  <si>
    <t>2024-00058</t>
  </si>
  <si>
    <t>2024-00060</t>
  </si>
  <si>
    <t>2024-00066</t>
  </si>
  <si>
    <t>2024-00069</t>
  </si>
  <si>
    <t>2024-00071</t>
  </si>
  <si>
    <t>2024-00078</t>
  </si>
  <si>
    <t xml:space="preserve">DEBIDO PROCESO </t>
  </si>
  <si>
    <t>2024-00081</t>
  </si>
  <si>
    <t>2024-00084</t>
  </si>
  <si>
    <t>2024-00085</t>
  </si>
  <si>
    <t>2024-00095</t>
  </si>
  <si>
    <t>2024-00101</t>
  </si>
  <si>
    <t>2024-00103</t>
  </si>
  <si>
    <t>2024-00107</t>
  </si>
  <si>
    <t>2024-00118</t>
  </si>
  <si>
    <t>2024-00124</t>
  </si>
  <si>
    <t>2024-00128</t>
  </si>
  <si>
    <t>2024-00131</t>
  </si>
  <si>
    <t>2024-00137</t>
  </si>
  <si>
    <t>2024-00149</t>
  </si>
  <si>
    <t>2024-00157</t>
  </si>
  <si>
    <t>2024-00162</t>
  </si>
  <si>
    <t>YUSMARY COROMOTO FIGUEREDO</t>
  </si>
  <si>
    <t>2024-00167</t>
  </si>
  <si>
    <t>2024-00169</t>
  </si>
  <si>
    <t>2024-00171</t>
  </si>
  <si>
    <t>JOSE MARIO USME RAMRIEZ</t>
  </si>
  <si>
    <t>2024-00175</t>
  </si>
  <si>
    <t>2024-00178</t>
  </si>
  <si>
    <t>2024-00182</t>
  </si>
  <si>
    <t>2024-00185</t>
  </si>
  <si>
    <t>2024-00186</t>
  </si>
  <si>
    <t>2024-00188</t>
  </si>
  <si>
    <t>2024-00189</t>
  </si>
  <si>
    <t>2024-00191</t>
  </si>
  <si>
    <t>2024-00197</t>
  </si>
  <si>
    <t>2024-00208</t>
  </si>
  <si>
    <t>2024-00214</t>
  </si>
  <si>
    <t>2024-00219</t>
  </si>
  <si>
    <t>2024-00224</t>
  </si>
  <si>
    <t>2024-00225</t>
  </si>
  <si>
    <t>2024-00228</t>
  </si>
  <si>
    <t>2024-00229</t>
  </si>
  <si>
    <t>2024-00246</t>
  </si>
  <si>
    <t>2024-00255</t>
  </si>
  <si>
    <t>2024-00259</t>
  </si>
  <si>
    <t>2024-00264</t>
  </si>
  <si>
    <t>2024-00275</t>
  </si>
  <si>
    <t>2025-00007</t>
  </si>
  <si>
    <t>2025-00011</t>
  </si>
  <si>
    <t>2025-00016</t>
  </si>
  <si>
    <t>2025-00020</t>
  </si>
  <si>
    <t>2025-00025</t>
  </si>
  <si>
    <t xml:space="preserve">WILSON WBEIMAR ALVAREZ MENDEZ </t>
  </si>
  <si>
    <t xml:space="preserve">MARIA WENCESLAA TORRES </t>
  </si>
  <si>
    <t>LAURA</t>
  </si>
  <si>
    <t>2025-00026</t>
  </si>
  <si>
    <t>2025-00027</t>
  </si>
  <si>
    <t>2025-00029</t>
  </si>
  <si>
    <t>ALBA LUZ LOPERA VELASQUEZ</t>
  </si>
  <si>
    <t>2025-00030</t>
  </si>
  <si>
    <t>2025-00033</t>
  </si>
  <si>
    <t>2025-00038</t>
  </si>
  <si>
    <t>2025-00045</t>
  </si>
  <si>
    <t>2025-00047</t>
  </si>
  <si>
    <t>2025-00049</t>
  </si>
  <si>
    <t>2025-00055</t>
  </si>
  <si>
    <t>2025-00058</t>
  </si>
  <si>
    <t>2025-00059</t>
  </si>
  <si>
    <t>2025-00063</t>
  </si>
  <si>
    <t>2025-00064</t>
  </si>
  <si>
    <t>2025-00068</t>
  </si>
  <si>
    <t>2025-00076</t>
  </si>
  <si>
    <t>2025-00080</t>
  </si>
  <si>
    <t>2025-00082</t>
  </si>
  <si>
    <t>2025-00090</t>
  </si>
  <si>
    <t>2025-00091</t>
  </si>
  <si>
    <t>2025-00097</t>
  </si>
  <si>
    <t>2025-00102</t>
  </si>
  <si>
    <t>2025-00103</t>
  </si>
  <si>
    <t>2025-00093</t>
  </si>
  <si>
    <t>NEVARDO  DE JESUS GALLEGO</t>
  </si>
  <si>
    <t>VIAJES EXITO</t>
  </si>
  <si>
    <t>2025-00104</t>
  </si>
  <si>
    <t>2025-00108</t>
  </si>
  <si>
    <t>CESAR AUGUSTO FERDINAND ACEVEDO</t>
  </si>
  <si>
    <t>2025-00109</t>
  </si>
  <si>
    <t>2025-00112</t>
  </si>
  <si>
    <t>DIANA PATRICIA RODRÍGUEZ MOJICA</t>
  </si>
  <si>
    <t>COLFONDOS Y EPS SURA</t>
  </si>
  <si>
    <t>2025-00117</t>
  </si>
  <si>
    <t>2025-00123</t>
  </si>
  <si>
    <t>2025-000129</t>
  </si>
  <si>
    <t>2025-00137</t>
  </si>
  <si>
    <t>THE KINDER DOG S.A.S.</t>
  </si>
  <si>
    <t>SANITAS EPS</t>
  </si>
  <si>
    <t>2025-00138</t>
  </si>
  <si>
    <t>2025-00140</t>
  </si>
  <si>
    <t>2025-00142</t>
  </si>
  <si>
    <t>2025-00149</t>
  </si>
  <si>
    <t>2025-00150</t>
  </si>
  <si>
    <t>HOSPITAL MANUEL URIBE ÁNGEL</t>
  </si>
  <si>
    <t>EMPRESA SOCIAL DEL ESTADO HOSPITAL LA MARÍA</t>
  </si>
  <si>
    <t>2025-00156</t>
  </si>
  <si>
    <t>2025-0159</t>
  </si>
  <si>
    <t>2025-00160</t>
  </si>
  <si>
    <t>2025-00162</t>
  </si>
  <si>
    <t>2025-00166</t>
  </si>
  <si>
    <t>2025-00167</t>
  </si>
  <si>
    <t>2025-00170</t>
  </si>
  <si>
    <t>2025-00171</t>
  </si>
  <si>
    <t>2025-00172</t>
  </si>
  <si>
    <t>2025-00175</t>
  </si>
  <si>
    <t>JORGE TORRES RAMIREZ</t>
  </si>
  <si>
    <t>ALEXANDER GOMEZ HERNANDEZ</t>
  </si>
  <si>
    <t>2025-00176</t>
  </si>
  <si>
    <t xml:space="preserve">OCTAVIO DE JESUS CASTRILLON </t>
  </si>
  <si>
    <t>2025-00180</t>
  </si>
  <si>
    <t>NUBIA ESPERANZA MAHECHA SALAMANCA</t>
  </si>
  <si>
    <t>2025-00183</t>
  </si>
  <si>
    <t>2025-00184</t>
  </si>
  <si>
    <t>2025-00186</t>
  </si>
  <si>
    <t>2025-00189</t>
  </si>
  <si>
    <t>PAMELA BERMUDEZ DURAN</t>
  </si>
  <si>
    <t>2025-00192</t>
  </si>
  <si>
    <t>2025-00194</t>
  </si>
  <si>
    <t>2025-00196</t>
  </si>
  <si>
    <t>2025-00199</t>
  </si>
  <si>
    <t>FRANCISCO JAVIER PINZÓN SOTELO</t>
  </si>
  <si>
    <t xml:space="preserve">SECRETARIA DE TRÁNSITO Y MOVILIDAD DE POPAYAN </t>
  </si>
  <si>
    <t>2025-00203</t>
  </si>
  <si>
    <t>2025-00212</t>
  </si>
  <si>
    <t xml:space="preserve">LEIDYS ADRIANA ESPAÑA BURGOS </t>
  </si>
  <si>
    <t xml:space="preserve">Clínica de las Américas y Departamento de Gestión del SOAT.  LA PREVISORA SA </t>
  </si>
  <si>
    <t>2025-00222</t>
  </si>
  <si>
    <t>2025-00226</t>
  </si>
  <si>
    <t>2025-00227</t>
  </si>
  <si>
    <t>EPS SURAMERICANA S.A.</t>
  </si>
  <si>
    <t>2025-00229</t>
  </si>
  <si>
    <t>2025-00233</t>
  </si>
  <si>
    <t>2025-00242</t>
  </si>
  <si>
    <t>2025-00243</t>
  </si>
  <si>
    <t>2025-00247</t>
  </si>
  <si>
    <t>2025-00249</t>
  </si>
  <si>
    <t>2025-00251</t>
  </si>
  <si>
    <t>2025-00255</t>
  </si>
  <si>
    <t>2025-00262</t>
  </si>
  <si>
    <t>2025-00263</t>
  </si>
  <si>
    <t>2025-00267</t>
  </si>
  <si>
    <t>2025-00270</t>
  </si>
  <si>
    <t>2025-00273</t>
  </si>
  <si>
    <t>2025-00275</t>
  </si>
  <si>
    <t>2025-00280</t>
  </si>
  <si>
    <t>2025-00284</t>
  </si>
  <si>
    <t>2025-00289</t>
  </si>
  <si>
    <t>2025-00297</t>
  </si>
  <si>
    <t>IDEAR NEGOCIOS S.A.S – PRESENTE Financiero</t>
  </si>
  <si>
    <t>AURELIO ANCIZAR ARANGO MONTOYA</t>
  </si>
  <si>
    <t xml:space="preserve">A.F.P. PORVENIR S.A. 
 SEGUROS DE VIDA ALFA S.A. 
 E.P.S. SURAMERICANA S.A. </t>
  </si>
  <si>
    <t>2025-00312</t>
  </si>
  <si>
    <t>2025-00321</t>
  </si>
  <si>
    <t>JUAN SEBASTIAN CASTAÑEDA agente 
oficioso de la señora JULIANA MARULANDA 
RESTREPO</t>
  </si>
  <si>
    <t>2025-00322</t>
  </si>
  <si>
    <t>2025-00323</t>
  </si>
  <si>
    <t>2025-00329</t>
  </si>
  <si>
    <t>2025-00331</t>
  </si>
  <si>
    <t>2025-00334</t>
  </si>
  <si>
    <t>2025-00337</t>
  </si>
  <si>
    <t>2025-00340</t>
  </si>
  <si>
    <t>2025-00345</t>
  </si>
  <si>
    <t>2025-00350</t>
  </si>
  <si>
    <t>2025-00354</t>
  </si>
  <si>
    <t>2025-00359</t>
  </si>
  <si>
    <t>2025-00370</t>
  </si>
  <si>
    <t>2025-00371</t>
  </si>
  <si>
    <t>2025-00376</t>
  </si>
  <si>
    <t>2025-00383</t>
  </si>
  <si>
    <t>2025-00392</t>
  </si>
  <si>
    <t>2025-00395</t>
  </si>
  <si>
    <t xml:space="preserve">HAASS EXPRESS S.A. </t>
  </si>
  <si>
    <t>2025-00396</t>
  </si>
  <si>
    <t xml:space="preserve">JORGE ALBERTO ROBLEDO GIRALDO </t>
  </si>
  <si>
    <t>2025-00401</t>
  </si>
  <si>
    <t xml:space="preserve">JOSE ALONSO LOTERO SANDOVAL actuando como agente oficioso de JIMENA AYLIN LOTERO SUAREZ </t>
  </si>
  <si>
    <t>2025-00407</t>
  </si>
  <si>
    <t>2025-00408</t>
  </si>
  <si>
    <t>2025-00410</t>
  </si>
  <si>
    <t xml:space="preserve">HABEAS DATA </t>
  </si>
  <si>
    <t>2025-00411</t>
  </si>
  <si>
    <t>2025-00414</t>
  </si>
  <si>
    <t>ANDRES FELIPE GONZALEZ ARIAS</t>
  </si>
  <si>
    <t xml:space="preserve">TELEPERFORMANCE COLOMBIA
EPS SURAMERICANA S.A. 
PROTECCIÓN S.A. </t>
  </si>
  <si>
    <t>2025-00416</t>
  </si>
  <si>
    <t>2025-00418</t>
  </si>
  <si>
    <t xml:space="preserve">ANGELA ALICIA ZAPATA SANCHEZ </t>
  </si>
  <si>
    <t xml:space="preserve">SUMIMEDICAL EPS </t>
  </si>
  <si>
    <t>2025-00422</t>
  </si>
  <si>
    <t>2025-00427</t>
  </si>
  <si>
    <t>2025-00435</t>
  </si>
  <si>
    <t xml:space="preserve">MINIMO VITAL </t>
  </si>
  <si>
    <t>2025-00439</t>
  </si>
  <si>
    <t xml:space="preserve">JHON JAIRO SERNA CANO </t>
  </si>
  <si>
    <t>2025-00448</t>
  </si>
  <si>
    <t>2025-00449</t>
  </si>
  <si>
    <t>2025-00308</t>
  </si>
  <si>
    <t>2025-00455</t>
  </si>
  <si>
    <t>2025-00459</t>
  </si>
  <si>
    <t>2025-00462</t>
  </si>
  <si>
    <t>2025-00464</t>
  </si>
  <si>
    <t>2025-00466</t>
  </si>
  <si>
    <t>2025-00469</t>
  </si>
  <si>
    <t>2025-00471</t>
  </si>
  <si>
    <t>2025-00472</t>
  </si>
  <si>
    <t>2025-00473</t>
  </si>
  <si>
    <t>2025-00475</t>
  </si>
  <si>
    <t xml:space="preserve">BANCO DAVIVIENDA
VINCULADO: FISCALIA 10 LOCAL DE MEDELLIN </t>
  </si>
  <si>
    <t>2025-00476</t>
  </si>
  <si>
    <t>2025-00477</t>
  </si>
  <si>
    <t>2025-00481</t>
  </si>
  <si>
    <t>2025-00484</t>
  </si>
  <si>
    <t>2025-00489</t>
  </si>
  <si>
    <t>2025-00492</t>
  </si>
  <si>
    <t xml:space="preserve">DIANA PATRICIA RODRIGUEZ MOJICA </t>
  </si>
  <si>
    <t>KALONI COLOMBIA S.A.S.</t>
  </si>
  <si>
    <t>2025-00495</t>
  </si>
  <si>
    <t>2025-00496</t>
  </si>
  <si>
    <t>DIEGO FERNANDO RIOS SALAZAR</t>
  </si>
  <si>
    <t>2025-00503</t>
  </si>
  <si>
    <t>2025-00508</t>
  </si>
  <si>
    <t>2025-00510</t>
  </si>
  <si>
    <t>2025-00513</t>
  </si>
  <si>
    <t>A ALEXANDER</t>
  </si>
  <si>
    <t>2025-00517</t>
  </si>
  <si>
    <t>2025-00520</t>
  </si>
  <si>
    <t>2025-00524</t>
  </si>
  <si>
    <t>Gessica Paola Ruiz Gómez</t>
  </si>
  <si>
    <t xml:space="preserve"> IQOR Colombia S.A.S.</t>
  </si>
  <si>
    <t>2025-00525</t>
  </si>
  <si>
    <t>2025-00528</t>
  </si>
  <si>
    <t>2025-00530</t>
  </si>
  <si>
    <t xml:space="preserve"> SANDRA MILENA RUDAS DE LA HOZ_x000D_</t>
  </si>
  <si>
    <t>ELECTROSERVICIOS DEL VALLE S.A.S. 
GLADYS MARIN GALLO</t>
  </si>
  <si>
    <t>2025-00534</t>
  </si>
  <si>
    <t>2025-00537</t>
  </si>
  <si>
    <t>2025-00538</t>
  </si>
  <si>
    <t>2025-00540</t>
  </si>
  <si>
    <t>2025-00543</t>
  </si>
  <si>
    <t>2025-00549</t>
  </si>
  <si>
    <t>GIOVANNY HERNAN CARDONA RINCON Agente Oficioso de LEON HERNAN CARDONA CARDONA</t>
  </si>
  <si>
    <t>CLINICA VIDA S.A.S.
EPS SURAMERICANA S.A.</t>
  </si>
  <si>
    <t>2025-00552</t>
  </si>
  <si>
    <t>2025-00556</t>
  </si>
  <si>
    <t>2025-00559</t>
  </si>
  <si>
    <t>2025-00565</t>
  </si>
  <si>
    <t>2025-00573</t>
  </si>
  <si>
    <t>2025-00575</t>
  </si>
  <si>
    <t xml:space="preserve">MERCAVICOLA PEZPOLLO S.A. </t>
  </si>
  <si>
    <t>2025-00576</t>
  </si>
  <si>
    <t>2025-00577</t>
  </si>
  <si>
    <t>2025-00581</t>
  </si>
  <si>
    <t>2025-00583</t>
  </si>
  <si>
    <t>2025-00592</t>
  </si>
  <si>
    <t>2025-00596</t>
  </si>
  <si>
    <t>2025-00597</t>
  </si>
  <si>
    <t xml:space="preserve">ALVARO GUILLERMO LONDOÑO RAMIREZ </t>
  </si>
  <si>
    <t>2025-00599</t>
  </si>
  <si>
    <t>2025-00600</t>
  </si>
  <si>
    <t>CONTROL ENVIO TUTELAS A CORTE</t>
  </si>
  <si>
    <t>RADICADO</t>
  </si>
  <si>
    <t>FECHA ENVIO</t>
  </si>
  <si>
    <t>OK</t>
  </si>
  <si>
    <t>2025-000048</t>
  </si>
  <si>
    <t>PASA A JHOHHAN EL 17/3/2025</t>
  </si>
  <si>
    <t>PASA A 8/4/2025</t>
  </si>
  <si>
    <t>AJHOHHAN EL 29/4/2025</t>
  </si>
  <si>
    <t>A JHOHHAN</t>
  </si>
  <si>
    <t xml:space="preserve">NO LA ENVIO </t>
  </si>
  <si>
    <t xml:space="preserve">A JHOHHAN </t>
  </si>
  <si>
    <t xml:space="preserve">  JUZGADO CUARTO CIVIL MUNICIPAL DE ENVIGADO</t>
  </si>
  <si>
    <t>INCIDENTES DE DESACATO - TUTELAS</t>
  </si>
  <si>
    <t>FECHA
INGRESO</t>
  </si>
  <si>
    <t xml:space="preserve">REINGRESO NULIDAD </t>
  </si>
  <si>
    <t xml:space="preserve">DEMANDANTE </t>
  </si>
  <si>
    <t>DEMANDADO</t>
  </si>
  <si>
    <t xml:space="preserve">DERECHO </t>
  </si>
  <si>
    <t>REQUERIMIENTO</t>
  </si>
  <si>
    <t>APERTURA</t>
  </si>
  <si>
    <t xml:space="preserve"> P SANCION (DIA 7)</t>
  </si>
  <si>
    <t>ÚLTIMA ACTUACIÓN</t>
  </si>
  <si>
    <t>REMITIDO A CONSULTA</t>
  </si>
  <si>
    <t>FECHA TERMINACION</t>
  </si>
  <si>
    <t>DECISIÓN CONSULTA</t>
  </si>
  <si>
    <t>UBICACIÓN EXPEDIENTE</t>
  </si>
  <si>
    <t xml:space="preserve">FECHA ARCHIVO DEFINITIVO </t>
  </si>
  <si>
    <t>CAJA</t>
  </si>
  <si>
    <t>INAP. SANCIÓN</t>
  </si>
  <si>
    <t>FECHA INAP. SANCIÓN</t>
  </si>
  <si>
    <t xml:space="preserve">RECHAZO </t>
  </si>
  <si>
    <t>SANCIONA</t>
  </si>
  <si>
    <t>NULIDAD</t>
  </si>
  <si>
    <t>Enviado Consulta 29/11/2024</t>
  </si>
  <si>
    <t>SECRETARIA SECCIONAL SALUD</t>
  </si>
  <si>
    <t>ABSTIENE APERTURAR</t>
  </si>
  <si>
    <t>Reingreso</t>
  </si>
  <si>
    <t>SAVIA SALUD EPS</t>
  </si>
  <si>
    <t>ENVIADO A CONSULTA 16/01/2024</t>
  </si>
  <si>
    <t>Solo se comienza estadistica Primer t 2025</t>
  </si>
  <si>
    <t>2       0      2      5                               2       0      2      5                        2       0      2      5</t>
  </si>
  <si>
    <t xml:space="preserve">ENRIQUE ACUÑA ALZATE </t>
  </si>
  <si>
    <t xml:space="preserve">SECRETARIA BELLO </t>
  </si>
  <si>
    <t>REQUIERE PREVIO A APERTURAR</t>
  </si>
  <si>
    <t>CIERRA INCIDENTE</t>
  </si>
  <si>
    <t>2025-000112</t>
  </si>
  <si>
    <t>EPS SURA - COLFONDOS</t>
  </si>
  <si>
    <t>ACCIONES CONSTITUCIONALES</t>
  </si>
  <si>
    <t>INAPLICA SANCION - 28/3/2025</t>
  </si>
  <si>
    <t>SELSO ANTONIO CONTRERAS VIDES</t>
  </si>
  <si>
    <t xml:space="preserve">FLANKLIN RAFAEL BARIOS CELEDÓN </t>
  </si>
  <si>
    <t>IMPERMEABILIZADOS Y REVESTIMIENTOS CONSOLIDADOS SAS - SIC SOLUCIONES INTELIGENTES PARA LA CONSTRUCCION S.A.S.</t>
  </si>
  <si>
    <t>SANCIONA Y CONFIRMA SANCION EL SUPERIOR</t>
  </si>
  <si>
    <t xml:space="preserve">AUTO SANCIONA </t>
  </si>
  <si>
    <t>ABSTIENE DE SANCIONAR</t>
  </si>
  <si>
    <t xml:space="preserve">SE ABSTIENE DE SANCIONAR </t>
  </si>
  <si>
    <t>tiene hasta el 30/04/2025</t>
  </si>
  <si>
    <t xml:space="preserve">CIERRA INCIDENTE </t>
  </si>
  <si>
    <t>2025-00303</t>
  </si>
  <si>
    <t>REVOCA SANCION</t>
  </si>
  <si>
    <t xml:space="preserve">ACEPTA DESISTIMIENTO INCIDENTE </t>
  </si>
  <si>
    <t xml:space="preserve">IDEAR SOLUCIONES FINANCIERAS </t>
  </si>
  <si>
    <t>SERVIEXPRESS LIBA SAS</t>
  </si>
  <si>
    <t>CONFIRMA AUTO IMPONE SANCION - JUZGADO 001 CIVIL CIRCUITO ENVIGADO</t>
  </si>
  <si>
    <t xml:space="preserve">ASIGNADA A JUZGDAO 003 CIVIL CIRCUITO </t>
  </si>
  <si>
    <t>CONFIRMA AUTO IMPONE SANCION - JUZGADO 002 CIVIL CIRCUITO ENVIGADO</t>
  </si>
  <si>
    <t>PRESCINDE DE PRUEBA - 21/7/2025</t>
  </si>
  <si>
    <t>REVOCA SANCION - CUMPLIO EN SEDE DE CONSULTA</t>
  </si>
  <si>
    <t>NOVEDADES PLÁSTICAS S.A.S.</t>
  </si>
  <si>
    <t>RECHAZA POR NO ESTR EJECUTORIADO</t>
  </si>
  <si>
    <t>NO ACCEDE A INAPLICACION SE SANCION - 20/8/2025 - NO HAN CUMPLIDO COMPLET</t>
  </si>
  <si>
    <t>DISTRIBUCIONES YEIMI S.A.S</t>
  </si>
  <si>
    <t>12/8/205</t>
  </si>
  <si>
    <r>
      <rPr>
        <b/>
        <sz val="11"/>
        <color rgb="FFFF0000"/>
        <rFont val="Arial"/>
      </rPr>
      <t xml:space="preserve">REVOCA </t>
    </r>
    <r>
      <rPr>
        <sz val="8"/>
        <color rgb="FF000000"/>
        <rFont val="Arial"/>
      </rPr>
      <t xml:space="preserve"> JUZGADO 1 CIVCIL CIRCUITO: DECLARA NULIDAD Y ORDENA REHACER</t>
    </r>
  </si>
  <si>
    <t>VVC ASOCIADOS S.A.S.</t>
  </si>
  <si>
    <t>VENCE: 28 AGOSTO DE 2025</t>
  </si>
  <si>
    <t>14/78/2025</t>
  </si>
  <si>
    <t xml:space="preserve">MEFIA </t>
  </si>
  <si>
    <t>VENCE: 04 DE SEPTIEMBRE 2025</t>
  </si>
  <si>
    <t xml:space="preserve">Cierra incidente por imposibilidad de cumplimiento </t>
  </si>
  <si>
    <t>Se inaplicó la sanción el 07/06/2019.</t>
  </si>
  <si>
    <t>Se inaplicó la sanción el 04/07/2019.</t>
  </si>
  <si>
    <t>Inaplica sanción el 10/02/2020.</t>
  </si>
  <si>
    <t>Se inaplicó la sanción el 17/03/2019.</t>
  </si>
  <si>
    <t>Inaplica sanción el 21/10/2019. Resuelve solicitud el 28/10/2019.</t>
  </si>
  <si>
    <t>El Superior decretò nulidad el 28/05/2019.</t>
  </si>
  <si>
    <t>El Superior decretó nulidad el 30/05/2019.</t>
  </si>
  <si>
    <t>Inaplica sanción el 13/02/2020.</t>
  </si>
  <si>
    <t>Desvicnula funcionario 27/05/2019.</t>
  </si>
  <si>
    <t>Niega solictud 05/08/2019.</t>
  </si>
  <si>
    <t>Inaplica sanción por imposibilidad de cumplimiento.</t>
  </si>
  <si>
    <t>Se inaplicó la sanción por cumplimiento el 21/06/2019.</t>
  </si>
  <si>
    <t>No accede a solicitud de suspensión 29/08/2019.</t>
  </si>
  <si>
    <t>Inaplica sanción el 18/10/2019.</t>
  </si>
  <si>
    <t>Se inaplicò de sancion por cumplimiento  el 27/07/2019.</t>
  </si>
  <si>
    <t>Inaplica sanción por cumplimiento 20/08/2019.</t>
  </si>
  <si>
    <t>Niega solicitud de inaplicacion de sancion  el 08/07/2019.</t>
  </si>
  <si>
    <t>Cúmplase lo resuelto por el Superior  22/07/2019.</t>
  </si>
  <si>
    <t>Se decretó nulidad. 
Se inaplicó la sanción por cumplimiento el 11/07/2019.</t>
  </si>
  <si>
    <t>Se decretó nulidad.
Cúmplase lo resuelto por el Superior el 08/08/2019. Inaplica sanción el 17/09/2019.</t>
  </si>
  <si>
    <t>Niega solicitud de  inaplicacion  el 10/07/2019.</t>
  </si>
  <si>
    <t>Niega solicitud de desvinculacion  26/06/2019 y 08/07/2019. Inaplica sanción el 08/06/2020.</t>
  </si>
  <si>
    <t>Cúmplase lo resuelo por el Superior y requiere previo apertura de desacato  26/07/2019.</t>
  </si>
  <si>
    <t>Cumplase lo resuelo por el Superior  26/07/2019.</t>
  </si>
  <si>
    <t>Cúmplase lo resuelto por el Superior el 14/08/2019.</t>
  </si>
  <si>
    <t>Se inaplicó la sanción por imposiblidad de cumplimiento el 11/07/2019.</t>
  </si>
  <si>
    <t>Niega solicitud de suspension de sancion  24/07/2019. Inaplica sanción el 22/11/2019.</t>
  </si>
  <si>
    <t>Cúmplase lo resuelto por el superior 05/08/2019. Inaplica sanción el 18/10/2019.</t>
  </si>
  <si>
    <t>Cúmplase lo resuelo por el superior 22/07/2019. Incaplica sanción el 20/09/2019.</t>
  </si>
  <si>
    <t>Cúmplase lo resuelto por el superior 06/08/2019.</t>
  </si>
  <si>
    <t>Inaplica todas las sanciones anteriores el 11/03/2020.</t>
  </si>
  <si>
    <t>Cúmplase lo resuelto por el superior 06/08/2019.
Inaplica sanción 28/08/2019.</t>
  </si>
  <si>
    <t>Cúmplase lo resuelto por el Superior 14/08/2019.</t>
  </si>
  <si>
    <t>Cúmplase lo resuelto por el Superior 20/08/2019. Inaplica sanción 29/08/2019.</t>
  </si>
  <si>
    <t>Cúmplase lo resuelto por el Superior 20/08/2019.
Inaplica sanción 28/08/2019.</t>
  </si>
  <si>
    <t>Cúmplase lo resuelto por el Superior el 19/09/2019.</t>
  </si>
  <si>
    <t>Cúmplase lo resuelto por el Superior el 06/08/2019. 
Se inaplica sanción el 10/09/2019.</t>
  </si>
  <si>
    <t>Cúmplase lo resuelto por el Superior 23/08/2019.</t>
  </si>
  <si>
    <t>Se volvió a tramitar el incidente (3) luego de que se decretara la nulidad.
 Cúmplase lo resuelto por el superior 08/08/2019.</t>
  </si>
  <si>
    <t>Cúmplase lo resuelto por el Superior 29/08/2019. Inaplica sanción el 09/03/2020.</t>
  </si>
  <si>
    <t>Cúmplase lo resuelto por el Superior 02/09/2019</t>
  </si>
  <si>
    <t>Cúmplase lo resuelto por el Superior 20/08/2019.</t>
  </si>
  <si>
    <t>Niega solicitud de inaplicacion de sanción  01/08/2019. Cúmplase lo resuelto por el Superior el 11/09/2019.</t>
  </si>
  <si>
    <t>Cúmplase lo resuelto por el Superior 11/09/2019.</t>
  </si>
  <si>
    <t>Cúmplase lo resuelto por el Superior el 02/09/2019. Cierra incidente el 16/09/2019.</t>
  </si>
  <si>
    <t>Cúmplase lo resuelto por el Superior 26/08/2019. Corrige Inaplicación el 15-5-2023.</t>
  </si>
  <si>
    <t>Inaplica sanción 29/08/2019.</t>
  </si>
  <si>
    <t>Cúmplase lo resuelto por el Superior 27/08/2019.</t>
  </si>
  <si>
    <t>Requiere en trámite de cumplimiento 09/09/2019. Ordena compulsar copias a la Fiscalía el 18/09/2019.</t>
  </si>
  <si>
    <t>Cúmplase lo resuelto por el Superior 05/09/2019.</t>
  </si>
  <si>
    <t>Cúmplase lo resuelto por el Superior 02/09/2019.</t>
  </si>
  <si>
    <t>Cúmplase lo resuelto por el Superior el 13/09/2019. Inaplica sanción el 24/09/2019.</t>
  </si>
  <si>
    <t>Incorpora sin sin trámite el 01/11/2019.</t>
  </si>
  <si>
    <t>Cúmplase lo resuelto por el Superior el 24/09/2019.</t>
  </si>
  <si>
    <t>Cúmplase lo resuelto por el Superior el 24/09/2019. Inaplica sanción el 24/09/2019.</t>
  </si>
  <si>
    <t>Inaplica sanción el 17/09/2019.</t>
  </si>
  <si>
    <t>Cúmplase lo resuelto por el Superior el 25/09/2019. Niega solicitud de inaplicación el 25/09/2019. Inaplica sanción el 20/11/2019.</t>
  </si>
  <si>
    <t>Cúmplase lo resuelto por el Superior el 28/10/2019.
Inaplica sanción el 10/12/2019.</t>
  </si>
  <si>
    <t>Cúmplase lo resuelto por el Superior el 01/10/2019.</t>
  </si>
  <si>
    <t>Cúmplase lo resuelto por el Superior el 11/10/2019.</t>
  </si>
  <si>
    <t>Cúmplase lo resuelto por el Superior el 26/09/2019. Niega solicitud de desvinculación.</t>
  </si>
  <si>
    <t>Cúmplase lo resuelto por el Superior el 29/10/2019.</t>
  </si>
  <si>
    <t>Cúmplase lo resuelto por el Superior el 09/10/2019.</t>
  </si>
  <si>
    <t>Cúmplase lo resuelto por el Superior el 18/10/2019. Niega solicitud el 03/12/2019.</t>
  </si>
  <si>
    <t>Cúmplase lo resuelto por el Superior el 28/10/2019. Inaplica sanción el 06/11/2019.</t>
  </si>
  <si>
    <t>Cúmplase lo resuelto por el Superior el 18/10/2019.</t>
  </si>
  <si>
    <t>Cúmplase lo resuelto por el Superior el 16/10/2019.</t>
  </si>
  <si>
    <t>Cúmplase lo resuelto por el Superior el 05/11/2019.</t>
  </si>
  <si>
    <t>Se rechaza recurso el 04/10/2019.</t>
  </si>
  <si>
    <t>Cúmplase lo resuelto por el Superior el 28/10/2019.
Inaplica sanción 09/12/2019.</t>
  </si>
  <si>
    <t>Suspende el 21/10/2019. Inaplica sanción por cumplimiento el 28/10/2019.</t>
  </si>
  <si>
    <t>Cúmplase lo resuelto por el Superior el 28/10/2019. Inaplica sanción el 24/01/2020.</t>
  </si>
  <si>
    <t>Trámite de cumplimiento. Incorpora sin trámite el 06/11/2019.</t>
  </si>
  <si>
    <t>Cúmplase lo resuelto por el Superior el 18/11/2019.
Niega solicitud de inaplicación 09/12/2019.</t>
  </si>
  <si>
    <t>Cúmplase lo resuelto por el Superior el 22/11/2019.</t>
  </si>
  <si>
    <t>Cúmplase lo resuelto por el Superior el 22/11/2019. Suspende el 10/12/2019.
Inaplica sanción el 27/01/2020.</t>
  </si>
  <si>
    <t>Cúmplase lo resuelto por el Superior el 13/01/2020.</t>
  </si>
  <si>
    <t>Cúmplase lo resuelto por el Superior el 05/12/2019.
Niega solicitud de inaplicación el 09/12/2019. Inaplica sanción el 17/02/2020.</t>
  </si>
  <si>
    <t>Cúmplase lo resuelto por el Superior el 05/12/2019. Inaplica sanción el 27/04/2020.</t>
  </si>
  <si>
    <t>Niega solicitud el 18/11/2019.</t>
  </si>
  <si>
    <t>Inaplica sanción el 02/12/2019.</t>
  </si>
  <si>
    <t>Cierra incidente el 10/12/2019.</t>
  </si>
  <si>
    <t>Suspendido desde el 13/02/2020.</t>
  </si>
  <si>
    <t>Pendiente de archivo físico.</t>
  </si>
  <si>
    <t>Pendiente de archivo físico.
Suspendido desde el 03/11/2020.</t>
  </si>
  <si>
    <t>Pendiente de archivo físico.
Suspendido desde el 29/10/2020.</t>
  </si>
  <si>
    <t>Suspendido desde el 29/10/2020.</t>
  </si>
  <si>
    <t>22 de febrero cierra por cumplimiento</t>
  </si>
  <si>
    <t>8 marzo inaplica sancion por cumplimiento</t>
  </si>
  <si>
    <t>Cierra por cumplimiento</t>
  </si>
  <si>
    <t>Cierra por imposibilidad</t>
  </si>
  <si>
    <t>Cierra por imposibilidad.</t>
  </si>
  <si>
    <t>Cierra por cumplimiento.</t>
  </si>
  <si>
    <t xml:space="preserve">Cierra por cumplimiento </t>
  </si>
  <si>
    <t xml:space="preserve">Radicado </t>
  </si>
  <si>
    <t xml:space="preserve">Fecha Ingreso </t>
  </si>
  <si>
    <t>Fecha Resulve Solicitud</t>
  </si>
  <si>
    <t>Resuelve</t>
  </si>
  <si>
    <t>NIEGA INAPLICACION</t>
  </si>
  <si>
    <t>INAPLICA</t>
  </si>
  <si>
    <t xml:space="preserve">REVOCA SANCION CIRCUITO </t>
  </si>
  <si>
    <t xml:space="preserve">ALEXANDER </t>
  </si>
  <si>
    <t>TIPO</t>
  </si>
  <si>
    <t>DEPENDENCIA</t>
  </si>
  <si>
    <t>FECHA LLEGADA</t>
  </si>
  <si>
    <t>FECHA RESPUESTA</t>
  </si>
  <si>
    <t>TUTELA</t>
  </si>
  <si>
    <t>2024-00308</t>
  </si>
  <si>
    <t>JUZGADO 03 CIVIL CIRCUITO</t>
  </si>
  <si>
    <t>NIEGA - HECHO SUPERADO</t>
  </si>
  <si>
    <t>VIGILANCIA</t>
  </si>
  <si>
    <t>03-2024-00572</t>
  </si>
  <si>
    <t>CONSEJO SECCIONAL</t>
  </si>
  <si>
    <t>ABSTIENE</t>
  </si>
  <si>
    <t xml:space="preserve">VIGILANCIA </t>
  </si>
  <si>
    <t>02-2024-00429</t>
  </si>
  <si>
    <t>02-2024-00557</t>
  </si>
  <si>
    <t>IMPUGNARON/</t>
  </si>
  <si>
    <t xml:space="preserve">VENCE IMPUGNACION </t>
  </si>
  <si>
    <t xml:space="preserve">DECISION </t>
  </si>
  <si>
    <t>02-2024-00530</t>
  </si>
  <si>
    <t xml:space="preserve">TUTELA </t>
  </si>
  <si>
    <t>02-2024-00288</t>
  </si>
  <si>
    <t>JUZGADO 02 CIVIL CIRCUITO</t>
  </si>
  <si>
    <t>NIEGA - INEXISTENCIA VULNERACION</t>
  </si>
  <si>
    <t>04-2024-00161</t>
  </si>
  <si>
    <t>JUZGADO 01 CIVIL CTO</t>
  </si>
  <si>
    <t>031-2025-00090</t>
  </si>
  <si>
    <t>J. 31 PENAL MPAL CONTROL GARANTIAS</t>
  </si>
  <si>
    <t>002-2025-00134-00</t>
  </si>
  <si>
    <t>REQUIERE AUTO NOTIFICANDO VINCULADOS - 22/04/2025</t>
  </si>
  <si>
    <t>SIN RADICADO</t>
  </si>
  <si>
    <t>DAVID MATEO LEIVA SILVA</t>
  </si>
  <si>
    <t xml:space="preserve">RESUELTO Y OCULTAMIENTO REALIZADO POR JAIBER </t>
  </si>
  <si>
    <t>EDWARD PINZON COGOLLO</t>
  </si>
  <si>
    <t>ORDENA ARCHIVAR VIGILANCIA</t>
  </si>
  <si>
    <t>014-2025-00281</t>
  </si>
  <si>
    <t xml:space="preserve">JUZGADO 14 PENAL CON FCG MEDELLIN </t>
  </si>
  <si>
    <t>DECLARA IMPROCEDENTE POR INEXISTENCIA DE C VULNERADORA</t>
  </si>
  <si>
    <t>HASTA EL 31/07/2025</t>
  </si>
  <si>
    <t>002-2025-00293</t>
  </si>
  <si>
    <t>JUZGADO 002 CIVIL CIRCUITO DE ENVIGADO</t>
  </si>
  <si>
    <t xml:space="preserve">NIEGA TUTELA - Y DEJA SIN EFECTOS LA MEDIDA PROVISIONAL CONCEDIDA </t>
  </si>
  <si>
    <t>HASTA EL 30/08/2025</t>
  </si>
  <si>
    <t>001-2025-00315-00</t>
  </si>
  <si>
    <t xml:space="preserve">JUZGADO 001 CVIL DEL CIRCUITO DE ENVIGADO </t>
  </si>
  <si>
    <t>015-2025-01278-00</t>
  </si>
  <si>
    <t xml:space="preserve">JUZGADO 15 CIVIL MUNICIPAL DE ENVIGADO </t>
  </si>
  <si>
    <t>SEGUIMIENTO A TÉRMINOS PROCESALES - ACCIONES POPULARES</t>
  </si>
  <si>
    <t>Juzgado Primero Civil Circuito</t>
  </si>
  <si>
    <t>NO.</t>
  </si>
  <si>
    <t>Demandante</t>
  </si>
  <si>
    <t>Demandado</t>
  </si>
  <si>
    <t>FECHA DE INGRESO
(dd-mm-aaaa)</t>
  </si>
  <si>
    <t>FECHA DEL AUTO DE ADMISIÓN O NO
(dd-mm-aaaa)</t>
  </si>
  <si>
    <t>¿CUMPLIÓ CON EL TÉRMINO DE ADMISIÓN/INADMISIÓN? (si/no)</t>
  </si>
  <si>
    <t>FECHA DE LA SENTENCIA
(dd-mm-aaaa)</t>
  </si>
  <si>
    <t/>
  </si>
  <si>
    <t>CONTAR SI</t>
  </si>
  <si>
    <t>CONTAR NO</t>
  </si>
  <si>
    <t>TOTAL</t>
  </si>
  <si>
    <t>% DE CUMPLIMIENTO</t>
  </si>
  <si>
    <t>SEGUIMIENTO A TÉRMINOS PROCESALES - HABEAS CORPUS</t>
  </si>
  <si>
    <t>Accionante</t>
  </si>
  <si>
    <t>Accionado</t>
  </si>
  <si>
    <t>FECHA DE RESUELVE
(dd-mm-aaaa)</t>
  </si>
  <si>
    <t>¿CUMPLIÓ CON EL TÉRMINO DE RESUELVE? (si/no)</t>
  </si>
  <si>
    <t>PROCESOS</t>
  </si>
  <si>
    <t>VERSIÓN INICIAL</t>
  </si>
  <si>
    <t>BREVE DESCRIPCIÓN DEL CAMBIO</t>
  </si>
  <si>
    <t>VERSIÓN FINAL</t>
  </si>
  <si>
    <t>FECHA</t>
  </si>
  <si>
    <t>No aplica para la primera versión.</t>
  </si>
  <si>
    <t>Se incluyó la columna "Perspectiva de Género" y se actualizó el logo del CSJ..</t>
  </si>
  <si>
    <t>TUTELAS</t>
  </si>
  <si>
    <t>Se eliminaron las columnas "Fecha del Auto" y "Cumplimiento de la Primera Actuación".</t>
  </si>
  <si>
    <t>TUTELAS SEGUNDA INSTANCIA</t>
  </si>
  <si>
    <t>ACCIONES DE GRUPO</t>
  </si>
  <si>
    <t>ACCIONES POPULARES</t>
  </si>
  <si>
    <t>HABEAS CORPUS</t>
  </si>
  <si>
    <t>SEGUIMIENTO A TÉRMINOS PROCESALES - ACCIONES DE GRUPO</t>
  </si>
  <si>
    <t>Si</t>
  </si>
  <si>
    <t xml:space="preserve">REMITIDOS X OTROS DESPACHOS </t>
  </si>
  <si>
    <t>(FIL5541) DECLARATIVOS VERBAL PERTENENCIA</t>
  </si>
  <si>
    <t>(FIL6251) DECLARATIVOS VERBAL RESTITUCIÓN DE INMUEBLE ARRENDADO</t>
  </si>
  <si>
    <t>(FIL6253) DECLARATIVOS VERBAL OTROS PROCESOS</t>
  </si>
  <si>
    <t>DECLARATIVOS VERBAL SUMARIO CONTROVERSIAS SOBRE PROPIEDAD HORIZONTAL</t>
  </si>
  <si>
    <t>(FIL6257) DECLARATIVOS VERBAL SUMARIO OTROS PROCESOS</t>
  </si>
  <si>
    <t>(FIL5547) DECLARATIVOS ESPECIALES DIVISORIO</t>
  </si>
  <si>
    <t>(FIL102) EJECUTIVOS</t>
  </si>
  <si>
    <t>(FIL5548) EJECUTIVOS CON GARANTÍA REAL</t>
  </si>
  <si>
    <t>(FIL2062) MONITORIO</t>
  </si>
  <si>
    <t>(FIL5214) INSOLVENCIA DE LA PERSONA NATURAL NO COMERCIANTE</t>
  </si>
  <si>
    <t>(FIL76) PROCESOS DE LIQUIDACIÓN - SUCESIÓN</t>
  </si>
  <si>
    <t>(FIL80) PROCESOS DE JURISDICCIÓN VOLUNTARIA</t>
  </si>
  <si>
    <t>AMPARROS DE POBREZA</t>
  </si>
  <si>
    <t>001-2022-00378</t>
  </si>
  <si>
    <t>001-2022-00068</t>
  </si>
  <si>
    <t>001-2023-00414</t>
  </si>
  <si>
    <t>001-2023-00216</t>
  </si>
  <si>
    <t>Conexo</t>
  </si>
  <si>
    <t>001-2024-01638</t>
  </si>
  <si>
    <t>Sigue en el cuadro</t>
  </si>
  <si>
    <t>Total: 511</t>
  </si>
  <si>
    <t>X REPARTO</t>
  </si>
  <si>
    <t>(FIL4730) DESPACHOS COMISORIOS</t>
  </si>
  <si>
    <t>(FIL144) PRUEBAS ANTICIPADAS</t>
  </si>
  <si>
    <t>(FIL680) OTROS ASUNTOS - GARANTIAS</t>
  </si>
  <si>
    <t>Otros Asuntos- Solicitud Entrega</t>
  </si>
  <si>
    <t>Otros asuntos - Designacion Administrador</t>
  </si>
  <si>
    <t>16-2021-00080</t>
  </si>
  <si>
    <t>Se inicia el trimestre con 3: 24-6, 24 -9, 24-11</t>
  </si>
  <si>
    <t>El trimestre se inició con 1, 2024-0004</t>
  </si>
  <si>
    <t>El trimestre se inicio con 2, 2024-3,  2024-8</t>
  </si>
  <si>
    <t>Se inicia el trimestre con 1, 003-2024-00704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</si>
</sst>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00"/>
    <numFmt numFmtId="166" formatCode="dd\-mm\-\a\a\a\a"/>
    <numFmt numFmtId="167" formatCode="dd/mm/yyyy;@"/>
  </numFmts>
  <fonts count="7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8"/>
      <color indexed="81"/>
      <name val="Tahoma"/>
      <family val="2"/>
    </font>
    <font>
      <sz val="10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9"/>
      <name val="Arial"/>
      <family val="2"/>
    </font>
    <font>
      <sz val="8"/>
      <name val="Arial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 tint="4.9989318521683403E-2"/>
      <name val="Calibri"/>
      <family val="2"/>
      <scheme val="minor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8"/>
      <color rgb="FFFF0000"/>
      <name val="Arial"/>
      <family val="2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b/>
      <sz val="16"/>
      <color rgb="FFFF0000"/>
      <name val="Calibri"/>
      <family val="2"/>
      <scheme val="minor"/>
    </font>
    <font>
      <b/>
      <sz val="9"/>
      <color rgb="FFFF0000"/>
      <name val="Arial"/>
      <family val="2"/>
    </font>
    <font>
      <sz val="11"/>
      <color rgb="FFFFC000"/>
      <name val="Calibri"/>
      <family val="2"/>
      <scheme val="minor"/>
    </font>
    <font>
      <b/>
      <sz val="11"/>
      <name val="Calibri"/>
      <family val="2"/>
      <scheme val="minor"/>
    </font>
    <font>
      <sz val="8"/>
      <color rgb="FFE02482"/>
      <name val="Arial"/>
      <family val="2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b/>
      <sz val="12"/>
      <color theme="1"/>
      <name val="Arial"/>
      <family val="2"/>
    </font>
    <font>
      <b/>
      <sz val="14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</font>
    <font>
      <b/>
      <sz val="28"/>
      <color rgb="FFFF0000"/>
      <name val="Calibri"/>
      <family val="2"/>
      <scheme val="minor"/>
    </font>
    <font>
      <b/>
      <sz val="8"/>
      <color rgb="FF000000"/>
      <name val="Arial"/>
      <family val="2"/>
    </font>
    <font>
      <sz val="10"/>
      <name val="Calibri"/>
      <scheme val="minor"/>
    </font>
    <font>
      <sz val="8"/>
      <name val="Calibri"/>
      <scheme val="minor"/>
    </font>
    <font>
      <b/>
      <sz val="10"/>
      <color rgb="FF000000"/>
      <name val="Calibri"/>
      <scheme val="minor"/>
    </font>
    <font>
      <sz val="10"/>
      <color rgb="FFFF0000"/>
      <name val="Calibri"/>
      <scheme val="minor"/>
    </font>
    <font>
      <b/>
      <sz val="10"/>
      <color rgb="FFFF0000"/>
      <name val="Calibri"/>
      <scheme val="minor"/>
    </font>
    <font>
      <b/>
      <sz val="10"/>
      <color theme="1"/>
      <name val="Calibri"/>
      <scheme val="minor"/>
    </font>
    <font>
      <b/>
      <sz val="10"/>
      <name val="Calibri"/>
      <scheme val="minor"/>
    </font>
    <font>
      <b/>
      <sz val="8"/>
      <name val="Calibri"/>
      <scheme val="minor"/>
    </font>
    <font>
      <b/>
      <sz val="8"/>
      <color theme="1"/>
      <name val="Calibri"/>
      <scheme val="minor"/>
    </font>
    <font>
      <sz val="10"/>
      <color indexed="10"/>
      <name val="Calibri"/>
      <scheme val="minor"/>
    </font>
    <font>
      <sz val="10"/>
      <color theme="1" tint="4.9989318521683403E-2"/>
      <name val="Calibri"/>
      <scheme val="minor"/>
    </font>
    <font>
      <sz val="10"/>
      <color theme="0"/>
      <name val="Calibri"/>
      <scheme val="minor"/>
    </font>
    <font>
      <sz val="9"/>
      <name val="Calibri"/>
      <scheme val="minor"/>
    </font>
    <font>
      <b/>
      <sz val="11"/>
      <color theme="5" tint="0.39997558519241921"/>
      <name val="Calibri"/>
      <family val="2"/>
      <scheme val="minor"/>
    </font>
    <font>
      <b/>
      <sz val="10"/>
      <color theme="5" tint="0.39997558519241921"/>
      <name val="Arial"/>
    </font>
    <font>
      <sz val="12"/>
      <name val="Arial"/>
      <family val="2"/>
      <charset val="1"/>
    </font>
    <font>
      <sz val="8"/>
      <name val="Arial"/>
      <family val="2"/>
      <charset val="1"/>
    </font>
    <font>
      <sz val="12"/>
      <color rgb="FF323130"/>
      <name val="Segoe UI"/>
      <charset val="1"/>
    </font>
    <font>
      <b/>
      <sz val="11"/>
      <color rgb="FFFF0000"/>
      <name val="Arial"/>
    </font>
    <font>
      <sz val="8"/>
      <color rgb="FF000000"/>
      <name val="Arial"/>
    </font>
    <font>
      <b/>
      <sz val="9"/>
      <name val="Calibri"/>
      <scheme val="minor"/>
    </font>
    <font>
      <b/>
      <sz val="16"/>
      <name val="Calibri"/>
      <scheme val="minor"/>
    </font>
  </fonts>
  <fills count="5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8" tint="0.39997558519241921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rgb="FF000000"/>
      </patternFill>
    </fill>
    <fill>
      <patternFill patternType="solid">
        <fgColor rgb="FFFFCC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0469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0BAFF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rgb="FFDBDBDB"/>
        <bgColor indexed="64"/>
      </patternFill>
    </fill>
    <fill>
      <patternFill patternType="solid">
        <fgColor rgb="FFE7FA89"/>
        <bgColor indexed="64"/>
      </patternFill>
    </fill>
    <fill>
      <patternFill patternType="solid">
        <fgColor rgb="FFD6F54E"/>
        <bgColor indexed="64"/>
      </patternFill>
    </fill>
    <fill>
      <patternFill patternType="solid">
        <fgColor rgb="FFFAF4D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8F8F8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</borders>
  <cellStyleXfs count="39">
    <xf numFmtId="0" fontId="0" fillId="0" borderId="0"/>
    <xf numFmtId="0" fontId="17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" fillId="0" borderId="0"/>
    <xf numFmtId="0" fontId="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1949">
    <xf numFmtId="0" fontId="0" fillId="0" borderId="0" xfId="0"/>
    <xf numFmtId="0" fontId="0" fillId="0" borderId="0" xfId="0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justify" vertical="center" wrapText="1"/>
    </xf>
    <xf numFmtId="0" fontId="0" fillId="0" borderId="2" xfId="0" applyBorder="1" applyAlignment="1">
      <alignment horizontal="justify" vertical="center" wrapText="1"/>
    </xf>
    <xf numFmtId="0" fontId="0" fillId="0" borderId="3" xfId="0" applyBorder="1" applyAlignment="1">
      <alignment horizontal="justify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9" fontId="2" fillId="3" borderId="1" xfId="37" applyFont="1" applyFill="1" applyBorder="1" applyAlignment="1">
      <alignment horizontal="center" vertical="center" wrapText="1"/>
    </xf>
    <xf numFmtId="0" fontId="2" fillId="0" borderId="0" xfId="0" applyFont="1" applyAlignment="1">
      <alignment horizontal="justify" vertical="center" wrapText="1"/>
    </xf>
    <xf numFmtId="0" fontId="0" fillId="0" borderId="0" xfId="0" applyAlignment="1">
      <alignment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0" xfId="0" applyFont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0" fontId="0" fillId="0" borderId="5" xfId="0" applyBorder="1" applyAlignment="1">
      <alignment horizontal="justify" vertical="center" wrapText="1"/>
    </xf>
    <xf numFmtId="0" fontId="0" fillId="0" borderId="6" xfId="0" applyBorder="1" applyAlignment="1">
      <alignment horizontal="justify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justify" vertical="center" wrapText="1"/>
    </xf>
    <xf numFmtId="14" fontId="5" fillId="0" borderId="1" xfId="0" applyNumberFormat="1" applyFont="1" applyBorder="1" applyAlignment="1">
      <alignment horizontal="justify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2" fillId="4" borderId="1" xfId="12" applyFont="1" applyFill="1" applyBorder="1" applyAlignment="1">
      <alignment horizontal="center"/>
    </xf>
    <xf numFmtId="0" fontId="4" fillId="0" borderId="0" xfId="12"/>
    <xf numFmtId="14" fontId="4" fillId="0" borderId="1" xfId="12" applyNumberFormat="1" applyBorder="1"/>
    <xf numFmtId="14" fontId="4" fillId="0" borderId="0" xfId="12" applyNumberFormat="1"/>
    <xf numFmtId="164" fontId="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Continuous" vertical="center" wrapText="1"/>
    </xf>
    <xf numFmtId="0" fontId="0" fillId="0" borderId="5" xfId="0" applyBorder="1" applyAlignment="1">
      <alignment horizontal="centerContinuous" vertical="center" wrapText="1"/>
    </xf>
    <xf numFmtId="0" fontId="2" fillId="0" borderId="4" xfId="0" applyFont="1" applyBorder="1" applyAlignment="1">
      <alignment horizontal="centerContinuous" vertical="center" wrapText="1"/>
    </xf>
    <xf numFmtId="0" fontId="0" fillId="0" borderId="6" xfId="0" applyBorder="1" applyAlignment="1">
      <alignment horizontal="centerContinuous" vertical="center" wrapText="1"/>
    </xf>
    <xf numFmtId="0" fontId="2" fillId="4" borderId="1" xfId="0" applyFont="1" applyFill="1" applyBorder="1" applyAlignment="1">
      <alignment horizontal="center"/>
    </xf>
    <xf numFmtId="14" fontId="0" fillId="0" borderId="1" xfId="0" applyNumberFormat="1" applyBorder="1"/>
    <xf numFmtId="0" fontId="0" fillId="0" borderId="1" xfId="0" applyBorder="1"/>
    <xf numFmtId="0" fontId="5" fillId="0" borderId="4" xfId="0" applyFont="1" applyBorder="1" applyAlignment="1">
      <alignment horizontal="justify" vertical="center" wrapText="1"/>
    </xf>
    <xf numFmtId="0" fontId="5" fillId="0" borderId="5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centerContinuous" vertical="center" wrapText="1"/>
    </xf>
    <xf numFmtId="0" fontId="5" fillId="0" borderId="6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centerContinuous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3" fillId="0" borderId="4" xfId="0" applyFont="1" applyBorder="1" applyAlignment="1">
      <alignment horizontal="justify" vertical="center" wrapText="1"/>
    </xf>
    <xf numFmtId="14" fontId="0" fillId="4" borderId="1" xfId="0" applyNumberFormat="1" applyFill="1" applyBorder="1"/>
    <xf numFmtId="0" fontId="4" fillId="0" borderId="1" xfId="12" applyBorder="1"/>
    <xf numFmtId="0" fontId="5" fillId="0" borderId="7" xfId="0" applyFont="1" applyBorder="1" applyAlignment="1">
      <alignment horizontal="justify" vertical="center" wrapText="1"/>
    </xf>
    <xf numFmtId="14" fontId="5" fillId="5" borderId="1" xfId="0" applyNumberFormat="1" applyFont="1" applyFill="1" applyBorder="1" applyAlignment="1">
      <alignment horizontal="justify" vertical="center" wrapText="1"/>
    </xf>
    <xf numFmtId="1" fontId="2" fillId="4" borderId="1" xfId="0" applyNumberFormat="1" applyFont="1" applyFill="1" applyBorder="1" applyAlignment="1">
      <alignment horizontal="center"/>
    </xf>
    <xf numFmtId="14" fontId="4" fillId="0" borderId="2" xfId="12" applyNumberFormat="1" applyBorder="1"/>
    <xf numFmtId="0" fontId="4" fillId="0" borderId="2" xfId="12" applyBorder="1"/>
    <xf numFmtId="14" fontId="0" fillId="0" borderId="2" xfId="0" applyNumberFormat="1" applyBorder="1"/>
    <xf numFmtId="0" fontId="3" fillId="2" borderId="8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0" fontId="3" fillId="2" borderId="8" xfId="0" applyFont="1" applyFill="1" applyBorder="1" applyAlignment="1">
      <alignment horizontal="justify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justify" vertical="center" wrapText="1"/>
    </xf>
    <xf numFmtId="0" fontId="0" fillId="0" borderId="7" xfId="0" applyBorder="1" applyAlignment="1">
      <alignment horizontal="justify" vertical="center" wrapText="1"/>
    </xf>
    <xf numFmtId="0" fontId="0" fillId="0" borderId="4" xfId="0" applyBorder="1" applyAlignment="1">
      <alignment horizontal="justify" vertical="center" wrapText="1"/>
    </xf>
    <xf numFmtId="14" fontId="5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justify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14" fontId="20" fillId="7" borderId="1" xfId="0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4" fontId="20" fillId="0" borderId="1" xfId="0" applyNumberFormat="1" applyFont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" fontId="5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7" fontId="19" fillId="8" borderId="1" xfId="0" applyNumberFormat="1" applyFont="1" applyFill="1" applyBorder="1" applyAlignment="1">
      <alignment horizontal="center" vertical="center" wrapText="1"/>
    </xf>
    <xf numFmtId="167" fontId="20" fillId="0" borderId="1" xfId="0" applyNumberFormat="1" applyFont="1" applyBorder="1" applyAlignment="1">
      <alignment horizontal="center" vertical="center" wrapText="1"/>
    </xf>
    <xf numFmtId="167" fontId="4" fillId="0" borderId="1" xfId="0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justify" vertical="center" wrapText="1"/>
    </xf>
    <xf numFmtId="14" fontId="4" fillId="9" borderId="1" xfId="12" applyNumberFormat="1" applyFill="1" applyBorder="1"/>
    <xf numFmtId="14" fontId="21" fillId="10" borderId="1" xfId="0" applyNumberFormat="1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justify" vertical="center" wrapText="1"/>
    </xf>
    <xf numFmtId="0" fontId="5" fillId="0" borderId="5" xfId="0" applyFont="1" applyBorder="1" applyAlignment="1">
      <alignment horizontal="centerContinuous" vertical="center" wrapText="1"/>
    </xf>
    <xf numFmtId="0" fontId="5" fillId="0" borderId="2" xfId="0" applyFont="1" applyBorder="1" applyAlignment="1">
      <alignment horizontal="justify" vertical="center" wrapText="1"/>
    </xf>
    <xf numFmtId="0" fontId="5" fillId="0" borderId="6" xfId="0" applyFont="1" applyBorder="1" applyAlignment="1">
      <alignment horizontal="centerContinuous" vertical="center" wrapText="1"/>
    </xf>
    <xf numFmtId="0" fontId="5" fillId="0" borderId="3" xfId="0" applyFont="1" applyBorder="1" applyAlignment="1">
      <alignment horizontal="justify" vertical="center" wrapText="1"/>
    </xf>
    <xf numFmtId="14" fontId="5" fillId="0" borderId="8" xfId="0" applyNumberFormat="1" applyFont="1" applyBorder="1" applyAlignment="1">
      <alignment horizontal="center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166" fontId="5" fillId="5" borderId="1" xfId="0" applyNumberFormat="1" applyFont="1" applyFill="1" applyBorder="1" applyAlignment="1">
      <alignment horizontal="center" vertical="center" wrapText="1"/>
    </xf>
    <xf numFmtId="9" fontId="3" fillId="3" borderId="1" xfId="37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/>
    <xf numFmtId="165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4" fontId="5" fillId="0" borderId="6" xfId="0" applyNumberFormat="1" applyFont="1" applyBorder="1" applyAlignment="1">
      <alignment horizontal="center" vertical="center" wrapText="1"/>
    </xf>
    <xf numFmtId="167" fontId="5" fillId="0" borderId="8" xfId="0" applyNumberFormat="1" applyFont="1" applyBorder="1" applyAlignment="1">
      <alignment horizontal="center" vertical="center" wrapText="1"/>
    </xf>
    <xf numFmtId="0" fontId="4" fillId="0" borderId="23" xfId="12" applyBorder="1"/>
    <xf numFmtId="14" fontId="4" fillId="9" borderId="9" xfId="12" applyNumberFormat="1" applyFill="1" applyBorder="1"/>
    <xf numFmtId="0" fontId="4" fillId="0" borderId="24" xfId="12" applyBorder="1"/>
    <xf numFmtId="0" fontId="2" fillId="4" borderId="9" xfId="0" applyFont="1" applyFill="1" applyBorder="1" applyAlignment="1">
      <alignment horizontal="center"/>
    </xf>
    <xf numFmtId="0" fontId="22" fillId="11" borderId="1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14" fontId="1" fillId="0" borderId="9" xfId="13" applyNumberFormat="1" applyBorder="1"/>
    <xf numFmtId="14" fontId="24" fillId="0" borderId="1" xfId="0" applyNumberFormat="1" applyFont="1" applyBorder="1" applyAlignment="1">
      <alignment horizontal="center" vertical="center"/>
    </xf>
    <xf numFmtId="14" fontId="24" fillId="0" borderId="1" xfId="0" applyNumberFormat="1" applyFont="1" applyBorder="1" applyAlignment="1">
      <alignment horizontal="right"/>
    </xf>
    <xf numFmtId="167" fontId="0" fillId="0" borderId="1" xfId="0" applyNumberFormat="1" applyBorder="1"/>
    <xf numFmtId="0" fontId="1" fillId="0" borderId="0" xfId="13"/>
    <xf numFmtId="0" fontId="1" fillId="0" borderId="1" xfId="13" applyBorder="1"/>
    <xf numFmtId="0" fontId="3" fillId="12" borderId="1" xfId="0" applyFont="1" applyFill="1" applyBorder="1" applyAlignment="1">
      <alignment horizontal="center" vertical="center" wrapText="1"/>
    </xf>
    <xf numFmtId="167" fontId="5" fillId="12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14" fontId="5" fillId="12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67" fontId="5" fillId="13" borderId="1" xfId="0" applyNumberFormat="1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25" fillId="0" borderId="23" xfId="24" applyFont="1" applyBorder="1" applyAlignment="1">
      <alignment horizontal="center" vertical="center" wrapText="1"/>
    </xf>
    <xf numFmtId="49" fontId="26" fillId="15" borderId="23" xfId="0" applyNumberFormat="1" applyFont="1" applyFill="1" applyBorder="1" applyAlignment="1">
      <alignment horizontal="center" vertical="center" wrapText="1"/>
    </xf>
    <xf numFmtId="0" fontId="25" fillId="0" borderId="24" xfId="24" applyFont="1" applyBorder="1" applyAlignment="1">
      <alignment horizontal="center" vertical="center" wrapText="1"/>
    </xf>
    <xf numFmtId="0" fontId="25" fillId="0" borderId="25" xfId="24" applyFont="1" applyBorder="1" applyAlignment="1">
      <alignment horizontal="center" vertical="center" wrapText="1"/>
    </xf>
    <xf numFmtId="49" fontId="26" fillId="15" borderId="1" xfId="0" applyNumberFormat="1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left" vertical="center" wrapText="1"/>
    </xf>
    <xf numFmtId="0" fontId="26" fillId="7" borderId="1" xfId="0" applyFont="1" applyFill="1" applyBorder="1" applyAlignment="1">
      <alignment horizontal="center" vertical="center" wrapText="1"/>
    </xf>
    <xf numFmtId="0" fontId="25" fillId="0" borderId="1" xfId="24" applyFont="1" applyBorder="1" applyAlignment="1">
      <alignment horizontal="center" vertical="center" wrapText="1"/>
    </xf>
    <xf numFmtId="0" fontId="25" fillId="0" borderId="1" xfId="24" applyFont="1" applyBorder="1" applyAlignment="1" applyProtection="1">
      <alignment horizontal="center" vertical="center"/>
      <protection locked="0"/>
    </xf>
    <xf numFmtId="0" fontId="27" fillId="0" borderId="1" xfId="24" applyFont="1" applyBorder="1" applyAlignment="1" applyProtection="1">
      <alignment horizontal="center" vertical="center"/>
      <protection locked="0"/>
    </xf>
    <xf numFmtId="49" fontId="25" fillId="16" borderId="24" xfId="0" applyNumberFormat="1" applyFont="1" applyFill="1" applyBorder="1" applyAlignment="1">
      <alignment horizontal="center" vertical="center" wrapText="1"/>
    </xf>
    <xf numFmtId="49" fontId="26" fillId="16" borderId="24" xfId="0" applyNumberFormat="1" applyFont="1" applyFill="1" applyBorder="1" applyAlignment="1">
      <alignment horizontal="center" vertical="center" wrapText="1"/>
    </xf>
    <xf numFmtId="49" fontId="26" fillId="16" borderId="6" xfId="0" applyNumberFormat="1" applyFont="1" applyFill="1" applyBorder="1" applyAlignment="1">
      <alignment horizontal="center" vertical="center" wrapText="1"/>
    </xf>
    <xf numFmtId="49" fontId="25" fillId="16" borderId="26" xfId="0" applyNumberFormat="1" applyFont="1" applyFill="1" applyBorder="1" applyAlignment="1">
      <alignment horizontal="center" vertical="center" wrapText="1"/>
    </xf>
    <xf numFmtId="49" fontId="26" fillId="16" borderId="11" xfId="0" applyNumberFormat="1" applyFont="1" applyFill="1" applyBorder="1" applyAlignment="1">
      <alignment horizontal="center" vertical="center" wrapText="1"/>
    </xf>
    <xf numFmtId="0" fontId="25" fillId="16" borderId="4" xfId="24" applyFont="1" applyFill="1" applyBorder="1" applyAlignment="1">
      <alignment horizontal="center" vertical="center" wrapText="1"/>
    </xf>
    <xf numFmtId="0" fontId="25" fillId="16" borderId="24" xfId="24" applyFont="1" applyFill="1" applyBorder="1" applyAlignment="1">
      <alignment horizontal="center" vertical="center" wrapText="1"/>
    </xf>
    <xf numFmtId="0" fontId="25" fillId="7" borderId="24" xfId="24" applyFont="1" applyFill="1" applyBorder="1" applyAlignment="1">
      <alignment horizontal="center" vertical="center" wrapText="1"/>
    </xf>
    <xf numFmtId="0" fontId="25" fillId="16" borderId="6" xfId="24" applyFont="1" applyFill="1" applyBorder="1" applyAlignment="1">
      <alignment horizontal="center" vertical="center" wrapText="1"/>
    </xf>
    <xf numFmtId="0" fontId="27" fillId="0" borderId="24" xfId="24" applyFont="1" applyBorder="1" applyAlignment="1" applyProtection="1">
      <alignment horizontal="center" vertical="center" wrapText="1"/>
      <protection locked="0"/>
    </xf>
    <xf numFmtId="0" fontId="25" fillId="15" borderId="24" xfId="24" applyFont="1" applyFill="1" applyBorder="1" applyAlignment="1" applyProtection="1">
      <alignment horizontal="center" vertical="center" wrapText="1"/>
      <protection locked="0"/>
    </xf>
    <xf numFmtId="0" fontId="25" fillId="0" borderId="24" xfId="24" applyFont="1" applyBorder="1" applyAlignment="1" applyProtection="1">
      <alignment horizontal="center" vertical="center" wrapText="1"/>
      <protection locked="0"/>
    </xf>
    <xf numFmtId="0" fontId="25" fillId="0" borderId="6" xfId="24" applyFont="1" applyBorder="1" applyAlignment="1" applyProtection="1">
      <alignment horizontal="center" vertical="center" wrapText="1"/>
      <protection locked="0"/>
    </xf>
    <xf numFmtId="0" fontId="25" fillId="15" borderId="8" xfId="24" applyFont="1" applyFill="1" applyBorder="1" applyAlignment="1" applyProtection="1">
      <alignment horizontal="center" vertical="center" wrapText="1"/>
      <protection locked="0"/>
    </xf>
    <xf numFmtId="0" fontId="25" fillId="0" borderId="8" xfId="24" applyFont="1" applyBorder="1" applyAlignment="1" applyProtection="1">
      <alignment horizontal="center" vertical="center" wrapText="1"/>
      <protection locked="0"/>
    </xf>
    <xf numFmtId="0" fontId="27" fillId="0" borderId="5" xfId="24" applyFont="1" applyBorder="1" applyAlignment="1" applyProtection="1">
      <alignment horizontal="center" vertical="center" wrapText="1"/>
      <protection locked="0"/>
    </xf>
    <xf numFmtId="49" fontId="27" fillId="0" borderId="26" xfId="24" applyNumberFormat="1" applyFont="1" applyBorder="1" applyAlignment="1">
      <alignment horizontal="center" vertical="center" wrapText="1"/>
    </xf>
    <xf numFmtId="49" fontId="25" fillId="0" borderId="24" xfId="24" applyNumberFormat="1" applyFont="1" applyBorder="1" applyAlignment="1">
      <alignment horizontal="center" vertical="center" wrapText="1"/>
    </xf>
    <xf numFmtId="0" fontId="25" fillId="0" borderId="26" xfId="24" applyFont="1" applyBorder="1" applyAlignment="1">
      <alignment horizontal="center" vertical="center" wrapText="1"/>
    </xf>
    <xf numFmtId="0" fontId="25" fillId="0" borderId="5" xfId="24" applyFont="1" applyBorder="1" applyAlignment="1">
      <alignment horizontal="center" vertical="center" wrapText="1"/>
    </xf>
    <xf numFmtId="0" fontId="25" fillId="0" borderId="8" xfId="24" applyFont="1" applyBorder="1" applyAlignment="1" applyProtection="1">
      <alignment horizontal="center" vertical="center"/>
      <protection locked="0"/>
    </xf>
    <xf numFmtId="0" fontId="28" fillId="0" borderId="8" xfId="24" applyFont="1" applyBorder="1" applyAlignment="1" applyProtection="1">
      <alignment horizontal="center" vertical="center"/>
      <protection locked="0"/>
    </xf>
    <xf numFmtId="0" fontId="27" fillId="0" borderId="5" xfId="24" applyFont="1" applyBorder="1" applyAlignment="1" applyProtection="1">
      <alignment horizontal="center" vertical="center"/>
      <protection locked="0"/>
    </xf>
    <xf numFmtId="0" fontId="25" fillId="0" borderId="24" xfId="24" applyFont="1" applyBorder="1" applyAlignment="1" applyProtection="1">
      <alignment horizontal="center" vertical="center"/>
      <protection locked="0"/>
    </xf>
    <xf numFmtId="0" fontId="27" fillId="0" borderId="24" xfId="24" applyFont="1" applyBorder="1" applyAlignment="1" applyProtection="1">
      <alignment horizontal="center" vertical="center"/>
      <protection locked="0"/>
    </xf>
    <xf numFmtId="0" fontId="25" fillId="15" borderId="8" xfId="24" applyFont="1" applyFill="1" applyBorder="1" applyAlignment="1" applyProtection="1">
      <alignment horizontal="center" vertical="center"/>
      <protection locked="0"/>
    </xf>
    <xf numFmtId="0" fontId="29" fillId="0" borderId="1" xfId="0" applyFont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left" vertical="center" wrapText="1"/>
    </xf>
    <xf numFmtId="0" fontId="26" fillId="0" borderId="12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6" fillId="0" borderId="1" xfId="24" applyFont="1" applyBorder="1" applyAlignment="1">
      <alignment horizontal="center" vertical="center" wrapText="1"/>
    </xf>
    <xf numFmtId="0" fontId="26" fillId="15" borderId="23" xfId="24" applyFont="1" applyFill="1" applyBorder="1" applyAlignment="1">
      <alignment horizontal="center" vertical="center" wrapText="1"/>
    </xf>
    <xf numFmtId="0" fontId="25" fillId="15" borderId="23" xfId="24" applyFont="1" applyFill="1" applyBorder="1" applyAlignment="1">
      <alignment horizontal="center" vertical="center" wrapText="1"/>
    </xf>
    <xf numFmtId="0" fontId="25" fillId="7" borderId="23" xfId="24" applyFont="1" applyFill="1" applyBorder="1" applyAlignment="1" applyProtection="1">
      <alignment horizontal="center" vertical="center" wrapText="1"/>
      <protection locked="0"/>
    </xf>
    <xf numFmtId="0" fontId="25" fillId="15" borderId="23" xfId="24" applyFont="1" applyFill="1" applyBorder="1" applyAlignment="1" applyProtection="1">
      <alignment horizontal="center" vertical="center" wrapText="1"/>
      <protection locked="0"/>
    </xf>
    <xf numFmtId="0" fontId="25" fillId="0" borderId="23" xfId="24" applyFont="1" applyBorder="1" applyAlignment="1" applyProtection="1">
      <alignment horizontal="center" vertical="center" wrapText="1"/>
      <protection locked="0"/>
    </xf>
    <xf numFmtId="0" fontId="25" fillId="7" borderId="1" xfId="0" applyFont="1" applyFill="1" applyBorder="1" applyAlignment="1">
      <alignment horizontal="center" vertical="center" wrapText="1"/>
    </xf>
    <xf numFmtId="0" fontId="27" fillId="15" borderId="23" xfId="24" applyFont="1" applyFill="1" applyBorder="1" applyAlignment="1" applyProtection="1">
      <alignment horizontal="center" vertical="center" wrapText="1"/>
      <protection locked="0"/>
    </xf>
    <xf numFmtId="0" fontId="25" fillId="0" borderId="27" xfId="24" applyFont="1" applyBorder="1" applyAlignment="1" applyProtection="1">
      <alignment horizontal="center" vertical="center"/>
      <protection locked="0"/>
    </xf>
    <xf numFmtId="0" fontId="27" fillId="0" borderId="27" xfId="24" applyFont="1" applyBorder="1" applyAlignment="1" applyProtection="1">
      <alignment horizontal="center" vertical="center"/>
      <protection locked="0"/>
    </xf>
    <xf numFmtId="0" fontId="26" fillId="0" borderId="1" xfId="24" applyFont="1" applyBorder="1" applyAlignment="1" applyProtection="1">
      <alignment horizontal="center" vertical="center"/>
      <protection locked="0"/>
    </xf>
    <xf numFmtId="0" fontId="26" fillId="17" borderId="1" xfId="0" applyFont="1" applyFill="1" applyBorder="1" applyAlignment="1">
      <alignment horizontal="left" vertical="center" wrapText="1"/>
    </xf>
    <xf numFmtId="0" fontId="25" fillId="15" borderId="1" xfId="24" applyFont="1" applyFill="1" applyBorder="1" applyAlignment="1" applyProtection="1">
      <alignment horizontal="center" vertical="center"/>
      <protection locked="0"/>
    </xf>
    <xf numFmtId="0" fontId="26" fillId="15" borderId="1" xfId="24" applyFont="1" applyFill="1" applyBorder="1" applyAlignment="1" applyProtection="1">
      <alignment horizontal="center" vertical="center"/>
      <protection locked="0"/>
    </xf>
    <xf numFmtId="0" fontId="8" fillId="18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31" fillId="8" borderId="1" xfId="0" applyFont="1" applyFill="1" applyBorder="1" applyAlignment="1">
      <alignment horizontal="center" vertical="center" wrapText="1"/>
    </xf>
    <xf numFmtId="0" fontId="32" fillId="17" borderId="3" xfId="0" applyFont="1" applyFill="1" applyBorder="1" applyAlignment="1">
      <alignment horizontal="center" vertical="center" wrapText="1"/>
    </xf>
    <xf numFmtId="14" fontId="33" fillId="7" borderId="23" xfId="0" applyNumberFormat="1" applyFont="1" applyFill="1" applyBorder="1" applyAlignment="1">
      <alignment horizontal="center" vertical="center"/>
    </xf>
    <xf numFmtId="0" fontId="32" fillId="17" borderId="1" xfId="0" applyFont="1" applyFill="1" applyBorder="1" applyAlignment="1">
      <alignment horizontal="center" vertical="center" wrapText="1"/>
    </xf>
    <xf numFmtId="14" fontId="33" fillId="17" borderId="23" xfId="0" applyNumberFormat="1" applyFont="1" applyFill="1" applyBorder="1" applyAlignment="1">
      <alignment horizontal="center" vertical="center"/>
    </xf>
    <xf numFmtId="0" fontId="33" fillId="17" borderId="1" xfId="0" applyFont="1" applyFill="1" applyBorder="1" applyAlignment="1">
      <alignment horizontal="center" vertical="center" wrapText="1"/>
    </xf>
    <xf numFmtId="0" fontId="32" fillId="17" borderId="2" xfId="0" applyFont="1" applyFill="1" applyBorder="1" applyAlignment="1">
      <alignment horizontal="center" vertical="center" wrapText="1"/>
    </xf>
    <xf numFmtId="14" fontId="33" fillId="17" borderId="28" xfId="0" applyNumberFormat="1" applyFont="1" applyFill="1" applyBorder="1" applyAlignment="1">
      <alignment horizontal="center" vertical="center"/>
    </xf>
    <xf numFmtId="0" fontId="34" fillId="10" borderId="23" xfId="0" applyFont="1" applyFill="1" applyBorder="1" applyAlignment="1">
      <alignment horizontal="center" vertical="center"/>
    </xf>
    <xf numFmtId="14" fontId="34" fillId="10" borderId="23" xfId="0" applyNumberFormat="1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 wrapText="1"/>
    </xf>
    <xf numFmtId="14" fontId="34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67" fontId="13" fillId="0" borderId="1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5" fillId="7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167" fontId="1" fillId="12" borderId="1" xfId="0" applyNumberFormat="1" applyFont="1" applyFill="1" applyBorder="1" applyAlignment="1">
      <alignment horizontal="center" vertical="center" wrapText="1"/>
    </xf>
    <xf numFmtId="167" fontId="1" fillId="0" borderId="1" xfId="0" applyNumberFormat="1" applyFont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167" fontId="1" fillId="13" borderId="1" xfId="0" applyNumberFormat="1" applyFont="1" applyFill="1" applyBorder="1" applyAlignment="1">
      <alignment horizontal="center" vertical="center" wrapText="1"/>
    </xf>
    <xf numFmtId="0" fontId="27" fillId="7" borderId="8" xfId="24" applyFont="1" applyFill="1" applyBorder="1" applyAlignment="1" applyProtection="1">
      <alignment horizontal="center" vertical="center"/>
      <protection locked="0"/>
    </xf>
    <xf numFmtId="0" fontId="25" fillId="15" borderId="24" xfId="24" applyFont="1" applyFill="1" applyBorder="1" applyAlignment="1">
      <alignment horizontal="center" vertical="center" wrapText="1"/>
    </xf>
    <xf numFmtId="49" fontId="26" fillId="15" borderId="11" xfId="0" applyNumberFormat="1" applyFont="1" applyFill="1" applyBorder="1" applyAlignment="1">
      <alignment horizontal="center" vertical="center" wrapText="1"/>
    </xf>
    <xf numFmtId="0" fontId="25" fillId="15" borderId="24" xfId="0" applyFont="1" applyFill="1" applyBorder="1" applyAlignment="1">
      <alignment horizontal="center" vertical="center" wrapText="1"/>
    </xf>
    <xf numFmtId="14" fontId="33" fillId="17" borderId="2" xfId="0" applyNumberFormat="1" applyFont="1" applyFill="1" applyBorder="1" applyAlignment="1">
      <alignment horizontal="center" vertical="center"/>
    </xf>
    <xf numFmtId="0" fontId="27" fillId="15" borderId="8" xfId="24" applyFont="1" applyFill="1" applyBorder="1" applyAlignment="1" applyProtection="1">
      <alignment horizontal="center" vertical="center"/>
      <protection locked="0"/>
    </xf>
    <xf numFmtId="0" fontId="34" fillId="7" borderId="23" xfId="0" applyFont="1" applyFill="1" applyBorder="1" applyAlignment="1">
      <alignment horizontal="center" vertical="center"/>
    </xf>
    <xf numFmtId="14" fontId="34" fillId="7" borderId="23" xfId="0" applyNumberFormat="1" applyFont="1" applyFill="1" applyBorder="1" applyAlignment="1">
      <alignment horizontal="center" vertical="center"/>
    </xf>
    <xf numFmtId="0" fontId="34" fillId="7" borderId="1" xfId="0" applyFont="1" applyFill="1" applyBorder="1" applyAlignment="1">
      <alignment horizontal="center" vertical="center" wrapText="1"/>
    </xf>
    <xf numFmtId="167" fontId="34" fillId="7" borderId="1" xfId="0" applyNumberFormat="1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167" fontId="13" fillId="7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5" fillId="15" borderId="26" xfId="24" applyFont="1" applyFill="1" applyBorder="1" applyAlignment="1" applyProtection="1">
      <alignment horizontal="center" vertical="center" wrapText="1"/>
      <protection locked="0"/>
    </xf>
    <xf numFmtId="0" fontId="26" fillId="15" borderId="24" xfId="24" applyFont="1" applyFill="1" applyBorder="1" applyAlignment="1">
      <alignment horizontal="center" vertical="center" wrapText="1"/>
    </xf>
    <xf numFmtId="49" fontId="25" fillId="15" borderId="24" xfId="24" applyNumberFormat="1" applyFont="1" applyFill="1" applyBorder="1" applyAlignment="1">
      <alignment horizontal="center" vertical="center" wrapText="1"/>
    </xf>
    <xf numFmtId="0" fontId="25" fillId="15" borderId="6" xfId="24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5" fillId="16" borderId="23" xfId="24" applyFont="1" applyFill="1" applyBorder="1" applyAlignment="1">
      <alignment horizontal="center" vertical="center" wrapText="1"/>
    </xf>
    <xf numFmtId="49" fontId="25" fillId="15" borderId="24" xfId="0" applyNumberFormat="1" applyFont="1" applyFill="1" applyBorder="1" applyAlignment="1">
      <alignment horizontal="center" vertical="center" wrapText="1"/>
    </xf>
    <xf numFmtId="0" fontId="25" fillId="15" borderId="23" xfId="0" applyFont="1" applyFill="1" applyBorder="1" applyAlignment="1">
      <alignment horizontal="center" vertical="center" wrapText="1"/>
    </xf>
    <xf numFmtId="0" fontId="25" fillId="15" borderId="5" xfId="24" applyFont="1" applyFill="1" applyBorder="1" applyAlignment="1">
      <alignment horizontal="center" vertical="center" wrapText="1"/>
    </xf>
    <xf numFmtId="0" fontId="37" fillId="17" borderId="29" xfId="0" applyFont="1" applyFill="1" applyBorder="1" applyAlignment="1">
      <alignment horizontal="center" vertical="center" wrapText="1"/>
    </xf>
    <xf numFmtId="0" fontId="37" fillId="17" borderId="23" xfId="0" applyFont="1" applyFill="1" applyBorder="1" applyAlignment="1">
      <alignment horizontal="center" vertical="center" wrapText="1"/>
    </xf>
    <xf numFmtId="0" fontId="37" fillId="17" borderId="28" xfId="0" applyFont="1" applyFill="1" applyBorder="1" applyAlignment="1">
      <alignment horizontal="center" vertical="center" wrapText="1"/>
    </xf>
    <xf numFmtId="0" fontId="14" fillId="0" borderId="0" xfId="0" applyFont="1"/>
    <xf numFmtId="0" fontId="27" fillId="15" borderId="1" xfId="24" applyFont="1" applyFill="1" applyBorder="1" applyAlignment="1" applyProtection="1">
      <alignment horizontal="center" vertical="center"/>
      <protection locked="0"/>
    </xf>
    <xf numFmtId="0" fontId="25" fillId="15" borderId="2" xfId="24" applyFont="1" applyFill="1" applyBorder="1" applyAlignment="1" applyProtection="1">
      <alignment horizontal="center" vertical="center"/>
      <protection locked="0"/>
    </xf>
    <xf numFmtId="0" fontId="26" fillId="10" borderId="23" xfId="0" applyFont="1" applyFill="1" applyBorder="1" applyAlignment="1">
      <alignment horizontal="left" vertical="center" wrapText="1"/>
    </xf>
    <xf numFmtId="0" fontId="34" fillId="0" borderId="23" xfId="0" applyFont="1" applyBorder="1" applyAlignment="1">
      <alignment horizontal="center" vertical="center" wrapText="1"/>
    </xf>
    <xf numFmtId="14" fontId="34" fillId="0" borderId="23" xfId="0" applyNumberFormat="1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167" fontId="13" fillId="0" borderId="23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4" fontId="38" fillId="0" borderId="2" xfId="0" applyNumberFormat="1" applyFont="1" applyBorder="1" applyAlignment="1">
      <alignment horizontal="center" vertical="center" wrapText="1"/>
    </xf>
    <xf numFmtId="0" fontId="26" fillId="17" borderId="2" xfId="0" applyFont="1" applyFill="1" applyBorder="1" applyAlignment="1">
      <alignment horizontal="left" vertical="center" wrapText="1"/>
    </xf>
    <xf numFmtId="0" fontId="34" fillId="0" borderId="2" xfId="0" applyFont="1" applyBorder="1" applyAlignment="1">
      <alignment horizontal="center" vertical="center" wrapText="1"/>
    </xf>
    <xf numFmtId="14" fontId="34" fillId="0" borderId="2" xfId="0" applyNumberFormat="1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167" fontId="13" fillId="0" borderId="2" xfId="0" applyNumberFormat="1" applyFont="1" applyBorder="1" applyAlignment="1">
      <alignment horizontal="center" vertical="center" wrapText="1"/>
    </xf>
    <xf numFmtId="14" fontId="39" fillId="0" borderId="23" xfId="0" applyNumberFormat="1" applyFont="1" applyBorder="1" applyAlignment="1">
      <alignment horizontal="center" vertical="center" wrapText="1"/>
    </xf>
    <xf numFmtId="14" fontId="0" fillId="0" borderId="23" xfId="0" applyNumberFormat="1" applyBorder="1" applyAlignment="1">
      <alignment horizontal="center"/>
    </xf>
    <xf numFmtId="49" fontId="26" fillId="16" borderId="1" xfId="0" applyNumberFormat="1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6" borderId="1" xfId="24" applyFont="1" applyFill="1" applyBorder="1" applyAlignment="1">
      <alignment horizontal="center" vertical="center" wrapText="1"/>
    </xf>
    <xf numFmtId="0" fontId="27" fillId="7" borderId="1" xfId="24" applyFont="1" applyFill="1" applyBorder="1" applyAlignment="1" applyProtection="1">
      <alignment horizontal="center" vertical="center"/>
      <protection locked="0"/>
    </xf>
    <xf numFmtId="0" fontId="29" fillId="15" borderId="1" xfId="0" applyFont="1" applyFill="1" applyBorder="1" applyAlignment="1">
      <alignment horizontal="center" vertical="center" wrapText="1"/>
    </xf>
    <xf numFmtId="0" fontId="0" fillId="7" borderId="0" xfId="0" applyFill="1"/>
    <xf numFmtId="0" fontId="27" fillId="7" borderId="9" xfId="0" applyFont="1" applyFill="1" applyBorder="1"/>
    <xf numFmtId="49" fontId="1" fillId="0" borderId="0" xfId="0" applyNumberFormat="1" applyFont="1"/>
    <xf numFmtId="0" fontId="25" fillId="0" borderId="9" xfId="24" applyFont="1" applyBorder="1" applyAlignment="1" applyProtection="1">
      <alignment horizontal="center" vertical="center"/>
      <protection locked="0"/>
    </xf>
    <xf numFmtId="0" fontId="34" fillId="20" borderId="1" xfId="0" applyFont="1" applyFill="1" applyBorder="1" applyAlignment="1">
      <alignment horizontal="center" vertical="justify"/>
    </xf>
    <xf numFmtId="0" fontId="27" fillId="7" borderId="12" xfId="0" applyFont="1" applyFill="1" applyBorder="1"/>
    <xf numFmtId="0" fontId="34" fillId="20" borderId="18" xfId="0" applyFont="1" applyFill="1" applyBorder="1" applyAlignment="1">
      <alignment horizontal="left" vertical="justify"/>
    </xf>
    <xf numFmtId="49" fontId="25" fillId="16" borderId="1" xfId="0" applyNumberFormat="1" applyFont="1" applyFill="1" applyBorder="1" applyAlignment="1">
      <alignment horizontal="center" vertical="center" wrapText="1"/>
    </xf>
    <xf numFmtId="0" fontId="26" fillId="15" borderId="1" xfId="0" applyFont="1" applyFill="1" applyBorder="1" applyAlignment="1">
      <alignment horizontal="center" vertical="center" wrapText="1"/>
    </xf>
    <xf numFmtId="0" fontId="25" fillId="7" borderId="1" xfId="24" applyFont="1" applyFill="1" applyBorder="1" applyAlignment="1" applyProtection="1">
      <alignment horizontal="center" vertical="center" wrapText="1"/>
      <protection locked="0"/>
    </xf>
    <xf numFmtId="0" fontId="25" fillId="15" borderId="1" xfId="24" applyFont="1" applyFill="1" applyBorder="1" applyAlignment="1" applyProtection="1">
      <alignment horizontal="center" vertical="center" wrapText="1"/>
      <protection locked="0"/>
    </xf>
    <xf numFmtId="0" fontId="25" fillId="0" borderId="1" xfId="24" applyFont="1" applyBorder="1" applyAlignment="1" applyProtection="1">
      <alignment horizontal="center" vertical="center" wrapText="1"/>
      <protection locked="0"/>
    </xf>
    <xf numFmtId="0" fontId="1" fillId="0" borderId="0" xfId="0" applyFont="1"/>
    <xf numFmtId="0" fontId="29" fillId="18" borderId="1" xfId="0" applyFont="1" applyFill="1" applyBorder="1" applyAlignment="1">
      <alignment horizontal="center" vertical="center"/>
    </xf>
    <xf numFmtId="0" fontId="0" fillId="11" borderId="0" xfId="0" applyFill="1"/>
    <xf numFmtId="0" fontId="5" fillId="20" borderId="19" xfId="0" applyFont="1" applyFill="1" applyBorder="1" applyAlignment="1">
      <alignment horizontal="left" vertical="justify"/>
    </xf>
    <xf numFmtId="0" fontId="1" fillId="11" borderId="0" xfId="0" applyFont="1" applyFill="1"/>
    <xf numFmtId="0" fontId="1" fillId="7" borderId="0" xfId="0" applyFont="1" applyFill="1"/>
    <xf numFmtId="49" fontId="26" fillId="7" borderId="1" xfId="0" applyNumberFormat="1" applyFont="1" applyFill="1" applyBorder="1" applyAlignment="1">
      <alignment horizontal="center" vertical="center" wrapText="1"/>
    </xf>
    <xf numFmtId="0" fontId="25" fillId="15" borderId="1" xfId="24" applyFont="1" applyFill="1" applyBorder="1" applyAlignment="1">
      <alignment horizontal="center" vertical="center" wrapText="1"/>
    </xf>
    <xf numFmtId="0" fontId="25" fillId="7" borderId="1" xfId="24" applyFont="1" applyFill="1" applyBorder="1" applyAlignment="1">
      <alignment horizontal="center" vertical="center" wrapText="1"/>
    </xf>
    <xf numFmtId="0" fontId="5" fillId="20" borderId="18" xfId="0" applyFont="1" applyFill="1" applyBorder="1" applyAlignment="1">
      <alignment horizontal="left" vertical="justify"/>
    </xf>
    <xf numFmtId="0" fontId="29" fillId="18" borderId="1" xfId="0" applyFont="1" applyFill="1" applyBorder="1" applyAlignment="1">
      <alignment horizontal="center" vertical="center" wrapText="1"/>
    </xf>
    <xf numFmtId="0" fontId="36" fillId="20" borderId="18" xfId="0" applyFont="1" applyFill="1" applyBorder="1" applyAlignment="1">
      <alignment horizontal="left" vertical="justify"/>
    </xf>
    <xf numFmtId="0" fontId="26" fillId="15" borderId="1" xfId="24" applyFont="1" applyFill="1" applyBorder="1" applyAlignment="1">
      <alignment horizontal="center" vertical="center" wrapText="1"/>
    </xf>
    <xf numFmtId="0" fontId="15" fillId="20" borderId="19" xfId="0" applyFont="1" applyFill="1" applyBorder="1" applyAlignment="1">
      <alignment horizontal="left" vertical="justify"/>
    </xf>
    <xf numFmtId="0" fontId="15" fillId="20" borderId="18" xfId="0" applyFont="1" applyFill="1" applyBorder="1" applyAlignment="1">
      <alignment horizontal="left" vertical="justify"/>
    </xf>
    <xf numFmtId="49" fontId="25" fillId="7" borderId="1" xfId="0" applyNumberFormat="1" applyFont="1" applyFill="1" applyBorder="1" applyAlignment="1">
      <alignment horizontal="center" vertical="center" wrapText="1"/>
    </xf>
    <xf numFmtId="49" fontId="27" fillId="15" borderId="1" xfId="0" applyNumberFormat="1" applyFont="1" applyFill="1" applyBorder="1" applyAlignment="1">
      <alignment horizontal="center" vertical="center" wrapText="1"/>
    </xf>
    <xf numFmtId="1" fontId="26" fillId="16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horizontal="center" vertical="center" wrapText="1"/>
    </xf>
    <xf numFmtId="0" fontId="27" fillId="0" borderId="1" xfId="24" applyFont="1" applyBorder="1" applyAlignment="1" applyProtection="1">
      <alignment horizontal="center" vertical="center" wrapText="1"/>
      <protection locked="0"/>
    </xf>
    <xf numFmtId="0" fontId="25" fillId="21" borderId="30" xfId="24" applyFont="1" applyFill="1" applyBorder="1" applyAlignment="1" applyProtection="1">
      <alignment horizontal="center" vertical="center"/>
      <protection locked="0"/>
    </xf>
    <xf numFmtId="0" fontId="25" fillId="11" borderId="30" xfId="24" applyFont="1" applyFill="1" applyBorder="1" applyAlignment="1" applyProtection="1">
      <alignment horizontal="center" vertical="center"/>
      <protection locked="0"/>
    </xf>
    <xf numFmtId="0" fontId="25" fillId="15" borderId="9" xfId="24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 wrapText="1"/>
    </xf>
    <xf numFmtId="0" fontId="5" fillId="22" borderId="18" xfId="0" applyFont="1" applyFill="1" applyBorder="1" applyAlignment="1">
      <alignment horizontal="left" vertical="justify"/>
    </xf>
    <xf numFmtId="0" fontId="40" fillId="11" borderId="0" xfId="0" applyFont="1" applyFill="1"/>
    <xf numFmtId="0" fontId="25" fillId="11" borderId="0" xfId="0" applyFont="1" applyFill="1" applyAlignment="1">
      <alignment horizontal="center" vertical="center"/>
    </xf>
    <xf numFmtId="0" fontId="15" fillId="22" borderId="18" xfId="0" applyFont="1" applyFill="1" applyBorder="1" applyAlignment="1">
      <alignment horizontal="left" vertical="justify"/>
    </xf>
    <xf numFmtId="0" fontId="29" fillId="10" borderId="1" xfId="0" applyFont="1" applyFill="1" applyBorder="1" applyAlignment="1">
      <alignment horizontal="center" wrapText="1"/>
    </xf>
    <xf numFmtId="0" fontId="27" fillId="0" borderId="0" xfId="0" applyFont="1"/>
    <xf numFmtId="0" fontId="15" fillId="23" borderId="18" xfId="0" applyFont="1" applyFill="1" applyBorder="1" applyAlignment="1">
      <alignment horizontal="left" vertical="justify"/>
    </xf>
    <xf numFmtId="0" fontId="36" fillId="22" borderId="19" xfId="0" applyFont="1" applyFill="1" applyBorder="1" applyAlignment="1">
      <alignment horizontal="left" vertical="justify"/>
    </xf>
    <xf numFmtId="0" fontId="15" fillId="22" borderId="20" xfId="0" applyFont="1" applyFill="1" applyBorder="1" applyAlignment="1">
      <alignment horizontal="left" vertical="justify"/>
    </xf>
    <xf numFmtId="0" fontId="5" fillId="23" borderId="21" xfId="0" applyFont="1" applyFill="1" applyBorder="1" applyAlignment="1">
      <alignment horizontal="left" vertical="justify"/>
    </xf>
    <xf numFmtId="0" fontId="0" fillId="7" borderId="0" xfId="0" applyFill="1" applyAlignment="1">
      <alignment wrapText="1"/>
    </xf>
    <xf numFmtId="0" fontId="15" fillId="23" borderId="1" xfId="0" applyFont="1" applyFill="1" applyBorder="1" applyAlignment="1">
      <alignment wrapText="1"/>
    </xf>
    <xf numFmtId="0" fontId="15" fillId="23" borderId="21" xfId="0" applyFont="1" applyFill="1" applyBorder="1" applyAlignment="1">
      <alignment horizontal="left" vertical="justify"/>
    </xf>
    <xf numFmtId="0" fontId="15" fillId="22" borderId="0" xfId="0" applyFont="1" applyFill="1" applyAlignment="1">
      <alignment wrapText="1"/>
    </xf>
    <xf numFmtId="0" fontId="15" fillId="23" borderId="0" xfId="0" applyFont="1" applyFill="1" applyAlignment="1">
      <alignment wrapText="1"/>
    </xf>
    <xf numFmtId="0" fontId="25" fillId="7" borderId="30" xfId="24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/>
    </xf>
    <xf numFmtId="0" fontId="35" fillId="0" borderId="23" xfId="0" applyFont="1" applyBorder="1" applyAlignment="1">
      <alignment horizontal="center" vertical="center" wrapText="1"/>
    </xf>
    <xf numFmtId="0" fontId="0" fillId="25" borderId="0" xfId="0" applyFill="1"/>
    <xf numFmtId="14" fontId="0" fillId="0" borderId="0" xfId="0" applyNumberFormat="1" applyAlignment="1">
      <alignment horizontal="center"/>
    </xf>
    <xf numFmtId="0" fontId="0" fillId="0" borderId="23" xfId="0" applyBorder="1"/>
    <xf numFmtId="0" fontId="0" fillId="0" borderId="0" xfId="0" applyAlignment="1">
      <alignment horizontal="center" wrapText="1"/>
    </xf>
    <xf numFmtId="0" fontId="0" fillId="25" borderId="28" xfId="0" applyFill="1" applyBorder="1"/>
    <xf numFmtId="14" fontId="0" fillId="0" borderId="23" xfId="0" applyNumberFormat="1" applyBorder="1"/>
    <xf numFmtId="14" fontId="38" fillId="27" borderId="2" xfId="0" applyNumberFormat="1" applyFont="1" applyFill="1" applyBorder="1" applyAlignment="1">
      <alignment horizontal="center" vertical="center" wrapText="1"/>
    </xf>
    <xf numFmtId="0" fontId="34" fillId="27" borderId="1" xfId="0" applyFont="1" applyFill="1" applyBorder="1" applyAlignment="1">
      <alignment horizontal="center" vertical="center" wrapText="1"/>
    </xf>
    <xf numFmtId="14" fontId="34" fillId="27" borderId="1" xfId="0" applyNumberFormat="1" applyFont="1" applyFill="1" applyBorder="1" applyAlignment="1">
      <alignment horizontal="center" vertical="center" wrapText="1"/>
    </xf>
    <xf numFmtId="0" fontId="35" fillId="27" borderId="2" xfId="0" applyFont="1" applyFill="1" applyBorder="1" applyAlignment="1">
      <alignment horizontal="center" vertical="center" wrapText="1"/>
    </xf>
    <xf numFmtId="0" fontId="13" fillId="27" borderId="1" xfId="0" applyFont="1" applyFill="1" applyBorder="1" applyAlignment="1">
      <alignment horizontal="center" vertical="center" wrapText="1"/>
    </xf>
    <xf numFmtId="167" fontId="13" fillId="27" borderId="1" xfId="0" applyNumberFormat="1" applyFont="1" applyFill="1" applyBorder="1" applyAlignment="1">
      <alignment horizontal="center" vertical="center" wrapText="1"/>
    </xf>
    <xf numFmtId="0" fontId="1" fillId="27" borderId="1" xfId="0" applyFont="1" applyFill="1" applyBorder="1" applyAlignment="1">
      <alignment horizontal="center" vertical="center" wrapText="1"/>
    </xf>
    <xf numFmtId="14" fontId="0" fillId="0" borderId="28" xfId="0" applyNumberFormat="1" applyBorder="1"/>
    <xf numFmtId="0" fontId="25" fillId="27" borderId="1" xfId="0" applyFont="1" applyFill="1" applyBorder="1" applyAlignment="1">
      <alignment horizontal="left" vertical="center" wrapText="1"/>
    </xf>
    <xf numFmtId="0" fontId="34" fillId="27" borderId="2" xfId="0" applyFont="1" applyFill="1" applyBorder="1" applyAlignment="1">
      <alignment horizontal="center" vertical="center" wrapText="1"/>
    </xf>
    <xf numFmtId="14" fontId="39" fillId="27" borderId="1" xfId="0" applyNumberFormat="1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5" fillId="15" borderId="8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 wrapText="1"/>
    </xf>
    <xf numFmtId="0" fontId="34" fillId="7" borderId="29" xfId="0" applyFont="1" applyFill="1" applyBorder="1" applyAlignment="1">
      <alignment horizontal="center"/>
    </xf>
    <xf numFmtId="14" fontId="34" fillId="7" borderId="29" xfId="0" applyNumberFormat="1" applyFont="1" applyFill="1" applyBorder="1" applyAlignment="1">
      <alignment horizontal="center" vertical="center"/>
    </xf>
    <xf numFmtId="0" fontId="32" fillId="17" borderId="23" xfId="0" applyFont="1" applyFill="1" applyBorder="1" applyAlignment="1">
      <alignment horizontal="center" vertical="center" wrapText="1"/>
    </xf>
    <xf numFmtId="14" fontId="33" fillId="7" borderId="29" xfId="0" applyNumberFormat="1" applyFont="1" applyFill="1" applyBorder="1" applyAlignment="1">
      <alignment horizontal="center" vertical="center"/>
    </xf>
    <xf numFmtId="0" fontId="34" fillId="17" borderId="23" xfId="0" applyFont="1" applyFill="1" applyBorder="1" applyAlignment="1">
      <alignment horizontal="center" vertical="center" wrapText="1"/>
    </xf>
    <xf numFmtId="14" fontId="34" fillId="7" borderId="35" xfId="0" applyNumberFormat="1" applyFont="1" applyFill="1" applyBorder="1" applyAlignment="1">
      <alignment horizontal="center" vertical="center"/>
    </xf>
    <xf numFmtId="0" fontId="33" fillId="0" borderId="23" xfId="0" applyFont="1" applyBorder="1" applyAlignment="1">
      <alignment horizontal="center"/>
    </xf>
    <xf numFmtId="0" fontId="32" fillId="10" borderId="23" xfId="0" applyFont="1" applyFill="1" applyBorder="1" applyAlignment="1">
      <alignment horizontal="center" vertical="center" wrapText="1"/>
    </xf>
    <xf numFmtId="0" fontId="24" fillId="0" borderId="23" xfId="13" applyFont="1" applyBorder="1" applyAlignment="1">
      <alignment horizontal="center" vertical="center"/>
    </xf>
    <xf numFmtId="0" fontId="24" fillId="7" borderId="23" xfId="13" applyFont="1" applyFill="1" applyBorder="1" applyAlignment="1">
      <alignment horizontal="center" vertical="center"/>
    </xf>
    <xf numFmtId="0" fontId="33" fillId="0" borderId="0" xfId="0" applyFont="1" applyAlignment="1">
      <alignment horizontal="center"/>
    </xf>
    <xf numFmtId="0" fontId="24" fillId="7" borderId="27" xfId="13" applyFont="1" applyFill="1" applyBorder="1" applyAlignment="1">
      <alignment horizontal="center" vertical="center"/>
    </xf>
    <xf numFmtId="0" fontId="33" fillId="0" borderId="27" xfId="0" applyFont="1" applyBorder="1" applyAlignment="1">
      <alignment horizontal="center"/>
    </xf>
    <xf numFmtId="0" fontId="25" fillId="27" borderId="1" xfId="13" applyFont="1" applyFill="1" applyBorder="1" applyAlignment="1">
      <alignment horizontal="left" vertical="center" wrapText="1"/>
    </xf>
    <xf numFmtId="0" fontId="29" fillId="7" borderId="1" xfId="0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9" fillId="0" borderId="6" xfId="0" applyFont="1" applyBorder="1" applyAlignment="1">
      <alignment horizontal="center"/>
    </xf>
    <xf numFmtId="0" fontId="29" fillId="15" borderId="1" xfId="0" applyFont="1" applyFill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25" fillId="15" borderId="1" xfId="0" applyFont="1" applyFill="1" applyBorder="1" applyAlignment="1">
      <alignment horizontal="center" vertical="center"/>
    </xf>
    <xf numFmtId="0" fontId="25" fillId="27" borderId="1" xfId="13" applyFont="1" applyFill="1" applyBorder="1" applyAlignment="1">
      <alignment horizontal="center" vertical="center" wrapText="1"/>
    </xf>
    <xf numFmtId="0" fontId="25" fillId="27" borderId="1" xfId="13" applyFont="1" applyFill="1" applyBorder="1" applyAlignment="1">
      <alignment vertical="center" wrapText="1"/>
    </xf>
    <xf numFmtId="167" fontId="25" fillId="27" borderId="1" xfId="0" applyNumberFormat="1" applyFont="1" applyFill="1" applyBorder="1" applyAlignment="1">
      <alignment horizontal="center" vertical="center" wrapText="1"/>
    </xf>
    <xf numFmtId="14" fontId="25" fillId="27" borderId="1" xfId="0" applyNumberFormat="1" applyFont="1" applyFill="1" applyBorder="1" applyAlignment="1">
      <alignment horizontal="center" vertical="center" wrapText="1"/>
    </xf>
    <xf numFmtId="0" fontId="20" fillId="27" borderId="2" xfId="13" applyFont="1" applyFill="1" applyBorder="1" applyAlignment="1">
      <alignment horizontal="center" vertical="center" wrapText="1"/>
    </xf>
    <xf numFmtId="0" fontId="20" fillId="27" borderId="1" xfId="13" applyFont="1" applyFill="1" applyBorder="1" applyAlignment="1">
      <alignment horizontal="center" vertical="center" wrapText="1"/>
    </xf>
    <xf numFmtId="0" fontId="25" fillId="27" borderId="1" xfId="0" applyFont="1" applyFill="1" applyBorder="1" applyAlignment="1">
      <alignment horizontal="center" vertical="center" wrapText="1"/>
    </xf>
    <xf numFmtId="0" fontId="27" fillId="27" borderId="1" xfId="0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horizontal="center" vertical="center" wrapText="1"/>
    </xf>
    <xf numFmtId="167" fontId="5" fillId="27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23" xfId="13" applyFont="1" applyBorder="1" applyAlignment="1" applyProtection="1">
      <alignment horizontal="center" vertical="center" wrapText="1"/>
      <protection locked="0"/>
    </xf>
    <xf numFmtId="14" fontId="42" fillId="0" borderId="1" xfId="13" applyNumberFormat="1" applyFont="1" applyBorder="1" applyAlignment="1" applyProtection="1">
      <alignment horizontal="center" vertical="center" wrapText="1"/>
      <protection locked="0"/>
    </xf>
    <xf numFmtId="0" fontId="5" fillId="0" borderId="28" xfId="13" applyFont="1" applyBorder="1" applyAlignment="1" applyProtection="1">
      <alignment horizontal="center" vertical="center" wrapText="1"/>
      <protection locked="0"/>
    </xf>
    <xf numFmtId="0" fontId="18" fillId="7" borderId="23" xfId="13" applyFont="1" applyFill="1" applyBorder="1" applyAlignment="1" applyProtection="1">
      <alignment horizontal="center" vertical="center"/>
      <protection locked="0"/>
    </xf>
    <xf numFmtId="0" fontId="18" fillId="7" borderId="23" xfId="13" applyFont="1" applyFill="1" applyBorder="1" applyAlignment="1">
      <alignment horizontal="center" vertical="center"/>
    </xf>
    <xf numFmtId="0" fontId="18" fillId="7" borderId="23" xfId="13" applyFont="1" applyFill="1" applyBorder="1" applyAlignment="1">
      <alignment horizontal="center" vertical="center" wrapText="1"/>
    </xf>
    <xf numFmtId="0" fontId="18" fillId="24" borderId="23" xfId="13" applyFont="1" applyFill="1" applyBorder="1" applyAlignment="1">
      <alignment horizontal="center" vertical="center"/>
    </xf>
    <xf numFmtId="14" fontId="18" fillId="7" borderId="1" xfId="0" applyNumberFormat="1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167" fontId="18" fillId="7" borderId="1" xfId="0" applyNumberFormat="1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67" fontId="18" fillId="0" borderId="1" xfId="0" applyNumberFormat="1" applyFont="1" applyBorder="1" applyAlignment="1">
      <alignment horizontal="center" vertical="center" wrapText="1"/>
    </xf>
    <xf numFmtId="0" fontId="18" fillId="34" borderId="2" xfId="0" applyFont="1" applyFill="1" applyBorder="1" applyAlignment="1">
      <alignment horizontal="center" vertical="center" wrapText="1"/>
    </xf>
    <xf numFmtId="167" fontId="18" fillId="0" borderId="2" xfId="0" applyNumberFormat="1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30" borderId="23" xfId="0" applyFont="1" applyFill="1" applyBorder="1" applyAlignment="1">
      <alignment horizontal="center" vertical="center" wrapText="1"/>
    </xf>
    <xf numFmtId="167" fontId="18" fillId="0" borderId="23" xfId="0" applyNumberFormat="1" applyFont="1" applyBorder="1" applyAlignment="1">
      <alignment horizontal="center" vertical="center" wrapText="1"/>
    </xf>
    <xf numFmtId="14" fontId="18" fillId="0" borderId="23" xfId="0" applyNumberFormat="1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167" fontId="18" fillId="30" borderId="23" xfId="0" applyNumberFormat="1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27" borderId="1" xfId="0" applyFont="1" applyFill="1" applyBorder="1" applyAlignment="1">
      <alignment horizontal="center" vertical="center" wrapText="1"/>
    </xf>
    <xf numFmtId="167" fontId="18" fillId="27" borderId="1" xfId="0" applyNumberFormat="1" applyFont="1" applyFill="1" applyBorder="1" applyAlignment="1">
      <alignment horizontal="center" vertical="center" wrapText="1"/>
    </xf>
    <xf numFmtId="14" fontId="18" fillId="27" borderId="1" xfId="0" applyNumberFormat="1" applyFont="1" applyFill="1" applyBorder="1" applyAlignment="1">
      <alignment horizontal="center" vertical="center" wrapText="1"/>
    </xf>
    <xf numFmtId="0" fontId="18" fillId="27" borderId="1" xfId="0" applyFont="1" applyFill="1" applyBorder="1" applyAlignment="1">
      <alignment horizontal="left" vertical="center" wrapText="1"/>
    </xf>
    <xf numFmtId="0" fontId="18" fillId="27" borderId="1" xfId="13" applyFont="1" applyFill="1" applyBorder="1" applyAlignment="1">
      <alignment horizontal="center" vertical="center"/>
    </xf>
    <xf numFmtId="14" fontId="27" fillId="27" borderId="1" xfId="0" applyNumberFormat="1" applyFont="1" applyFill="1" applyBorder="1" applyAlignment="1">
      <alignment horizontal="center" vertical="center" wrapText="1"/>
    </xf>
    <xf numFmtId="0" fontId="5" fillId="27" borderId="34" xfId="0" applyFont="1" applyFill="1" applyBorder="1" applyAlignment="1">
      <alignment horizontal="center" vertical="center" wrapText="1"/>
    </xf>
    <xf numFmtId="167" fontId="5" fillId="27" borderId="34" xfId="0" applyNumberFormat="1" applyFont="1" applyFill="1" applyBorder="1" applyAlignment="1">
      <alignment horizontal="center" vertical="center" wrapText="1"/>
    </xf>
    <xf numFmtId="14" fontId="5" fillId="27" borderId="34" xfId="0" applyNumberFormat="1" applyFont="1" applyFill="1" applyBorder="1" applyAlignment="1">
      <alignment horizontal="center" vertical="center" wrapText="1"/>
    </xf>
    <xf numFmtId="14" fontId="36" fillId="27" borderId="3" xfId="0" applyNumberFormat="1" applyFont="1" applyFill="1" applyBorder="1" applyAlignment="1">
      <alignment horizontal="center" vertical="center" wrapText="1"/>
    </xf>
    <xf numFmtId="0" fontId="18" fillId="27" borderId="3" xfId="0" applyFont="1" applyFill="1" applyBorder="1" applyAlignment="1">
      <alignment horizontal="center" vertical="center" wrapText="1"/>
    </xf>
    <xf numFmtId="167" fontId="18" fillId="27" borderId="3" xfId="0" applyNumberFormat="1" applyFont="1" applyFill="1" applyBorder="1" applyAlignment="1">
      <alignment horizontal="center" vertical="center" wrapText="1"/>
    </xf>
    <xf numFmtId="0" fontId="15" fillId="27" borderId="1" xfId="0" applyFont="1" applyFill="1" applyBorder="1" applyAlignment="1">
      <alignment horizontal="center" vertical="center" wrapText="1"/>
    </xf>
    <xf numFmtId="167" fontId="1" fillId="27" borderId="1" xfId="0" applyNumberFormat="1" applyFont="1" applyFill="1" applyBorder="1" applyAlignment="1">
      <alignment horizontal="center" vertical="center" wrapText="1"/>
    </xf>
    <xf numFmtId="14" fontId="42" fillId="0" borderId="23" xfId="13" applyNumberFormat="1" applyFont="1" applyBorder="1" applyAlignment="1" applyProtection="1">
      <alignment horizontal="center" vertical="center" wrapText="1"/>
      <protection locked="0"/>
    </xf>
    <xf numFmtId="0" fontId="0" fillId="0" borderId="23" xfId="0" applyBorder="1" applyAlignment="1">
      <alignment horizontal="center"/>
    </xf>
    <xf numFmtId="0" fontId="0" fillId="0" borderId="27" xfId="0" applyBorder="1" applyAlignment="1">
      <alignment horizontal="center"/>
    </xf>
    <xf numFmtId="0" fontId="32" fillId="17" borderId="0" xfId="0" applyFont="1" applyFill="1" applyAlignment="1">
      <alignment horizontal="center" vertical="center" wrapText="1"/>
    </xf>
    <xf numFmtId="0" fontId="33" fillId="17" borderId="0" xfId="0" applyFont="1" applyFill="1" applyAlignment="1">
      <alignment horizontal="center" vertical="center" wrapText="1"/>
    </xf>
    <xf numFmtId="0" fontId="32" fillId="17" borderId="29" xfId="0" applyFont="1" applyFill="1" applyBorder="1" applyAlignment="1">
      <alignment horizontal="center" vertical="center" wrapText="1"/>
    </xf>
    <xf numFmtId="0" fontId="34" fillId="17" borderId="29" xfId="0" applyFont="1" applyFill="1" applyBorder="1" applyAlignment="1">
      <alignment horizontal="center" vertical="center" wrapText="1"/>
    </xf>
    <xf numFmtId="0" fontId="37" fillId="17" borderId="35" xfId="0" applyFont="1" applyFill="1" applyBorder="1" applyAlignment="1">
      <alignment horizontal="center" vertical="center" wrapText="1"/>
    </xf>
    <xf numFmtId="0" fontId="34" fillId="7" borderId="23" xfId="13" applyFont="1" applyFill="1" applyBorder="1" applyAlignment="1">
      <alignment horizontal="center" vertical="center"/>
    </xf>
    <xf numFmtId="0" fontId="34" fillId="25" borderId="23" xfId="13" applyFont="1" applyFill="1" applyBorder="1" applyAlignment="1">
      <alignment horizontal="center" vertical="center"/>
    </xf>
    <xf numFmtId="0" fontId="0" fillId="25" borderId="23" xfId="0" applyFill="1" applyBorder="1"/>
    <xf numFmtId="0" fontId="0" fillId="24" borderId="23" xfId="0" applyFill="1" applyBorder="1"/>
    <xf numFmtId="0" fontId="18" fillId="32" borderId="23" xfId="13" applyFont="1" applyFill="1" applyBorder="1" applyAlignment="1">
      <alignment horizontal="center" vertical="center"/>
    </xf>
    <xf numFmtId="0" fontId="37" fillId="7" borderId="23" xfId="13" applyFont="1" applyFill="1" applyBorder="1" applyAlignment="1">
      <alignment horizontal="center" vertical="center"/>
    </xf>
    <xf numFmtId="0" fontId="24" fillId="7" borderId="42" xfId="13" applyFont="1" applyFill="1" applyBorder="1" applyAlignment="1">
      <alignment horizontal="center" vertical="center"/>
    </xf>
    <xf numFmtId="167" fontId="20" fillId="27" borderId="1" xfId="0" applyNumberFormat="1" applyFont="1" applyFill="1" applyBorder="1" applyAlignment="1">
      <alignment horizontal="center" vertical="center" wrapText="1"/>
    </xf>
    <xf numFmtId="14" fontId="20" fillId="27" borderId="1" xfId="0" applyNumberFormat="1" applyFont="1" applyFill="1" applyBorder="1" applyAlignment="1">
      <alignment horizontal="center" vertical="center" wrapText="1"/>
    </xf>
    <xf numFmtId="0" fontId="20" fillId="27" borderId="1" xfId="0" applyFont="1" applyFill="1" applyBorder="1" applyAlignment="1">
      <alignment horizontal="center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18" fillId="27" borderId="23" xfId="13" applyFont="1" applyFill="1" applyBorder="1" applyAlignment="1" applyProtection="1">
      <alignment horizontal="center" vertical="center"/>
      <protection locked="0"/>
    </xf>
    <xf numFmtId="0" fontId="20" fillId="27" borderId="1" xfId="13" applyFont="1" applyFill="1" applyBorder="1" applyAlignment="1" applyProtection="1">
      <alignment horizontal="center" vertical="center" wrapText="1"/>
      <protection locked="0"/>
    </xf>
    <xf numFmtId="0" fontId="20" fillId="27" borderId="34" xfId="13" applyFont="1" applyFill="1" applyBorder="1" applyAlignment="1" applyProtection="1">
      <alignment horizontal="center" vertical="center" wrapText="1"/>
      <protection locked="0"/>
    </xf>
    <xf numFmtId="14" fontId="42" fillId="0" borderId="27" xfId="13" applyNumberFormat="1" applyFont="1" applyBorder="1" applyAlignment="1" applyProtection="1">
      <alignment horizontal="center" vertical="center" wrapText="1"/>
      <protection locked="0"/>
    </xf>
    <xf numFmtId="14" fontId="5" fillId="0" borderId="23" xfId="13" applyNumberFormat="1" applyFont="1" applyBorder="1" applyAlignment="1" applyProtection="1">
      <alignment horizontal="center" vertical="center" wrapText="1"/>
      <protection locked="0"/>
    </xf>
    <xf numFmtId="0" fontId="46" fillId="7" borderId="3" xfId="0" applyFont="1" applyFill="1" applyBorder="1" applyAlignment="1" applyProtection="1">
      <alignment horizontal="center" vertical="center"/>
      <protection locked="0"/>
    </xf>
    <xf numFmtId="14" fontId="47" fillId="0" borderId="1" xfId="13" applyNumberFormat="1" applyFont="1" applyBorder="1" applyAlignment="1" applyProtection="1">
      <alignment horizontal="center" vertical="center" wrapText="1"/>
      <protection locked="0"/>
    </xf>
    <xf numFmtId="0" fontId="20" fillId="27" borderId="1" xfId="13" applyFont="1" applyFill="1" applyBorder="1" applyAlignment="1">
      <alignment horizontal="left" vertical="center" wrapText="1"/>
    </xf>
    <xf numFmtId="0" fontId="45" fillId="27" borderId="1" xfId="0" applyFont="1" applyFill="1" applyBorder="1" applyAlignment="1">
      <alignment horizontal="center" vertical="center" wrapText="1"/>
    </xf>
    <xf numFmtId="0" fontId="20" fillId="27" borderId="8" xfId="13" applyFont="1" applyFill="1" applyBorder="1" applyAlignment="1" applyProtection="1">
      <alignment horizontal="center" vertical="center" wrapText="1"/>
      <protection locked="0"/>
    </xf>
    <xf numFmtId="0" fontId="20" fillId="27" borderId="3" xfId="13" applyFont="1" applyFill="1" applyBorder="1" applyAlignment="1">
      <alignment horizontal="center" vertical="center" wrapText="1"/>
    </xf>
    <xf numFmtId="14" fontId="45" fillId="27" borderId="1" xfId="0" applyNumberFormat="1" applyFont="1" applyFill="1" applyBorder="1" applyAlignment="1">
      <alignment horizontal="center" vertical="center" wrapText="1"/>
    </xf>
    <xf numFmtId="0" fontId="0" fillId="27" borderId="0" xfId="0" applyFill="1" applyAlignment="1">
      <alignment vertical="center" wrapText="1"/>
    </xf>
    <xf numFmtId="0" fontId="30" fillId="27" borderId="0" xfId="0" applyFont="1" applyFill="1"/>
    <xf numFmtId="14" fontId="30" fillId="27" borderId="0" xfId="0" applyNumberFormat="1" applyFont="1" applyFill="1" applyAlignment="1">
      <alignment horizontal="left"/>
    </xf>
    <xf numFmtId="0" fontId="34" fillId="27" borderId="0" xfId="0" applyFont="1" applyFill="1"/>
    <xf numFmtId="14" fontId="34" fillId="27" borderId="0" xfId="0" applyNumberFormat="1" applyFont="1" applyFill="1" applyAlignment="1">
      <alignment horizontal="left"/>
    </xf>
    <xf numFmtId="0" fontId="30" fillId="7" borderId="0" xfId="0" applyFont="1" applyFill="1"/>
    <xf numFmtId="0" fontId="34" fillId="7" borderId="0" xfId="0" applyFont="1" applyFill="1"/>
    <xf numFmtId="14" fontId="34" fillId="7" borderId="0" xfId="0" applyNumberFormat="1" applyFont="1" applyFill="1" applyAlignment="1">
      <alignment horizontal="left"/>
    </xf>
    <xf numFmtId="0" fontId="13" fillId="7" borderId="0" xfId="0" applyFont="1" applyFill="1"/>
    <xf numFmtId="0" fontId="50" fillId="19" borderId="14" xfId="0" applyFont="1" applyFill="1" applyBorder="1" applyAlignment="1">
      <alignment horizontal="center" vertical="center" wrapText="1"/>
    </xf>
    <xf numFmtId="0" fontId="50" fillId="19" borderId="15" xfId="0" applyFont="1" applyFill="1" applyBorder="1" applyAlignment="1">
      <alignment horizontal="center" vertical="center" wrapText="1"/>
    </xf>
    <xf numFmtId="0" fontId="50" fillId="19" borderId="16" xfId="0" applyFont="1" applyFill="1" applyBorder="1" applyAlignment="1">
      <alignment horizontal="center" vertical="center" wrapText="1"/>
    </xf>
    <xf numFmtId="0" fontId="18" fillId="7" borderId="27" xfId="13" applyFont="1" applyFill="1" applyBorder="1" applyAlignment="1" applyProtection="1">
      <alignment horizontal="center" vertical="center"/>
      <protection locked="0"/>
    </xf>
    <xf numFmtId="14" fontId="0" fillId="51" borderId="0" xfId="0" applyNumberFormat="1" applyFill="1" applyAlignment="1">
      <alignment horizontal="left" vertical="center"/>
    </xf>
    <xf numFmtId="0" fontId="13" fillId="51" borderId="0" xfId="0" applyFont="1" applyFill="1" applyAlignment="1">
      <alignment vertical="center"/>
    </xf>
    <xf numFmtId="0" fontId="0" fillId="51" borderId="0" xfId="0" applyFill="1" applyAlignment="1">
      <alignment vertical="center"/>
    </xf>
    <xf numFmtId="0" fontId="0" fillId="27" borderId="0" xfId="0" applyFill="1" applyAlignment="1">
      <alignment vertical="center"/>
    </xf>
    <xf numFmtId="0" fontId="18" fillId="53" borderId="23" xfId="13" applyFont="1" applyFill="1" applyBorder="1" applyAlignment="1" applyProtection="1">
      <alignment horizontal="center" vertical="center"/>
      <protection locked="0"/>
    </xf>
    <xf numFmtId="0" fontId="18" fillId="24" borderId="23" xfId="13" applyFont="1" applyFill="1" applyBorder="1" applyAlignment="1" applyProtection="1">
      <alignment horizontal="center" vertical="center"/>
      <protection locked="0"/>
    </xf>
    <xf numFmtId="0" fontId="20" fillId="27" borderId="23" xfId="13" applyFont="1" applyFill="1" applyBorder="1" applyAlignment="1" applyProtection="1">
      <alignment horizontal="center" vertical="center" wrapText="1"/>
      <protection locked="0"/>
    </xf>
    <xf numFmtId="14" fontId="18" fillId="27" borderId="23" xfId="13" applyNumberFormat="1" applyFont="1" applyFill="1" applyBorder="1" applyAlignment="1" applyProtection="1">
      <alignment horizontal="center" vertical="center"/>
      <protection locked="0"/>
    </xf>
    <xf numFmtId="167" fontId="20" fillId="24" borderId="1" xfId="0" applyNumberFormat="1" applyFont="1" applyFill="1" applyBorder="1" applyAlignment="1">
      <alignment horizontal="center" vertical="center" wrapText="1"/>
    </xf>
    <xf numFmtId="14" fontId="20" fillId="24" borderId="1" xfId="0" applyNumberFormat="1" applyFont="1" applyFill="1" applyBorder="1" applyAlignment="1">
      <alignment horizontal="center" vertical="center" wrapText="1"/>
    </xf>
    <xf numFmtId="0" fontId="20" fillId="24" borderId="1" xfId="0" applyFont="1" applyFill="1" applyBorder="1" applyAlignment="1">
      <alignment horizontal="center" vertical="center" wrapText="1"/>
    </xf>
    <xf numFmtId="0" fontId="5" fillId="24" borderId="1" xfId="0" applyFont="1" applyFill="1" applyBorder="1" applyAlignment="1">
      <alignment horizontal="center" vertical="center" wrapText="1"/>
    </xf>
    <xf numFmtId="14" fontId="5" fillId="24" borderId="1" xfId="0" applyNumberFormat="1" applyFont="1" applyFill="1" applyBorder="1" applyAlignment="1">
      <alignment horizontal="center" vertical="center" wrapText="1"/>
    </xf>
    <xf numFmtId="14" fontId="42" fillId="0" borderId="2" xfId="13" applyNumberFormat="1" applyFont="1" applyBorder="1" applyAlignment="1" applyProtection="1">
      <alignment horizontal="center" vertical="center" wrapText="1"/>
      <protection locked="0"/>
    </xf>
    <xf numFmtId="0" fontId="0" fillId="0" borderId="28" xfId="0" applyBorder="1"/>
    <xf numFmtId="167" fontId="25" fillId="53" borderId="1" xfId="0" applyNumberFormat="1" applyFont="1" applyFill="1" applyBorder="1" applyAlignment="1">
      <alignment horizontal="center" vertical="center" wrapText="1"/>
    </xf>
    <xf numFmtId="14" fontId="20" fillId="53" borderId="1" xfId="0" applyNumberFormat="1" applyFont="1" applyFill="1" applyBorder="1" applyAlignment="1">
      <alignment horizontal="center" vertical="center" wrapText="1"/>
    </xf>
    <xf numFmtId="0" fontId="20" fillId="53" borderId="1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14" fontId="5" fillId="53" borderId="1" xfId="0" applyNumberFormat="1" applyFont="1" applyFill="1" applyBorder="1" applyAlignment="1">
      <alignment horizontal="center" vertical="center" wrapText="1"/>
    </xf>
    <xf numFmtId="167" fontId="20" fillId="53" borderId="1" xfId="0" applyNumberFormat="1" applyFont="1" applyFill="1" applyBorder="1" applyAlignment="1">
      <alignment horizontal="center" vertical="center" wrapText="1"/>
    </xf>
    <xf numFmtId="167" fontId="5" fillId="53" borderId="1" xfId="0" applyNumberFormat="1" applyFont="1" applyFill="1" applyBorder="1" applyAlignment="1">
      <alignment horizontal="center" vertical="center" wrapText="1"/>
    </xf>
    <xf numFmtId="0" fontId="1" fillId="53" borderId="1" xfId="0" applyFont="1" applyFill="1" applyBorder="1" applyAlignment="1">
      <alignment horizontal="center" vertical="center" wrapText="1"/>
    </xf>
    <xf numFmtId="14" fontId="53" fillId="53" borderId="1" xfId="0" applyNumberFormat="1" applyFont="1" applyFill="1" applyBorder="1" applyAlignment="1">
      <alignment horizontal="center" vertical="center" wrapText="1"/>
    </xf>
    <xf numFmtId="14" fontId="53" fillId="27" borderId="1" xfId="0" applyNumberFormat="1" applyFont="1" applyFill="1" applyBorder="1" applyAlignment="1">
      <alignment horizontal="center" vertical="center" wrapText="1"/>
    </xf>
    <xf numFmtId="0" fontId="20" fillId="53" borderId="1" xfId="13" applyFont="1" applyFill="1" applyBorder="1" applyAlignment="1" applyProtection="1">
      <alignment horizontal="center" vertical="center" wrapText="1"/>
      <protection locked="0"/>
    </xf>
    <xf numFmtId="167" fontId="25" fillId="53" borderId="8" xfId="13" applyNumberFormat="1" applyFont="1" applyFill="1" applyBorder="1" applyAlignment="1" applyProtection="1">
      <alignment horizontal="center" vertical="center" wrapText="1"/>
      <protection locked="0"/>
    </xf>
    <xf numFmtId="0" fontId="54" fillId="0" borderId="23" xfId="0" applyFont="1" applyBorder="1" applyAlignment="1">
      <alignment horizontal="center" vertical="center" wrapText="1"/>
    </xf>
    <xf numFmtId="0" fontId="54" fillId="27" borderId="23" xfId="0" applyFont="1" applyFill="1" applyBorder="1" applyAlignment="1">
      <alignment horizontal="center" vertical="center" wrapText="1"/>
    </xf>
    <xf numFmtId="0" fontId="47" fillId="27" borderId="27" xfId="24" applyFont="1" applyFill="1" applyBorder="1" applyAlignment="1">
      <alignment horizontal="left" vertical="center" wrapText="1"/>
    </xf>
    <xf numFmtId="0" fontId="54" fillId="0" borderId="1" xfId="0" applyFont="1" applyBorder="1" applyAlignment="1">
      <alignment vertical="center" wrapText="1"/>
    </xf>
    <xf numFmtId="0" fontId="54" fillId="0" borderId="23" xfId="0" applyFont="1" applyBorder="1" applyAlignment="1">
      <alignment vertical="center"/>
    </xf>
    <xf numFmtId="14" fontId="54" fillId="0" borderId="23" xfId="0" applyNumberFormat="1" applyFont="1" applyBorder="1" applyAlignment="1">
      <alignment vertical="center"/>
    </xf>
    <xf numFmtId="0" fontId="54" fillId="0" borderId="23" xfId="0" applyFont="1" applyBorder="1" applyAlignment="1">
      <alignment vertical="center" wrapText="1"/>
    </xf>
    <xf numFmtId="0" fontId="54" fillId="0" borderId="23" xfId="0" applyFont="1" applyBorder="1" applyAlignment="1">
      <alignment horizontal="center" vertical="center"/>
    </xf>
    <xf numFmtId="0" fontId="55" fillId="0" borderId="23" xfId="0" applyFont="1" applyBorder="1" applyAlignment="1">
      <alignment horizontal="center" vertical="center" wrapText="1"/>
    </xf>
    <xf numFmtId="0" fontId="54" fillId="0" borderId="0" xfId="0" applyFont="1" applyAlignment="1">
      <alignment vertical="center"/>
    </xf>
    <xf numFmtId="0" fontId="47" fillId="33" borderId="23" xfId="0" applyFont="1" applyFill="1" applyBorder="1" applyAlignment="1">
      <alignment horizontal="left" vertical="center" wrapText="1"/>
    </xf>
    <xf numFmtId="0" fontId="47" fillId="40" borderId="27" xfId="24" applyFont="1" applyFill="1" applyBorder="1" applyAlignment="1">
      <alignment horizontal="left" vertical="center" wrapText="1"/>
    </xf>
    <xf numFmtId="167" fontId="25" fillId="27" borderId="8" xfId="13" applyNumberFormat="1" applyFont="1" applyFill="1" applyBorder="1" applyAlignment="1" applyProtection="1">
      <alignment horizontal="center" vertical="center" wrapText="1"/>
      <protection locked="0"/>
    </xf>
    <xf numFmtId="0" fontId="46" fillId="0" borderId="0" xfId="0" applyFont="1" applyAlignment="1">
      <alignment vertical="center" wrapText="1"/>
    </xf>
    <xf numFmtId="0" fontId="46" fillId="31" borderId="3" xfId="0" applyFont="1" applyFill="1" applyBorder="1" applyAlignment="1" applyProtection="1">
      <alignment horizontal="center" vertical="center" wrapText="1"/>
      <protection locked="0"/>
    </xf>
    <xf numFmtId="14" fontId="46" fillId="17" borderId="3" xfId="0" applyNumberFormat="1" applyFont="1" applyFill="1" applyBorder="1" applyAlignment="1" applyProtection="1">
      <alignment horizontal="center" vertical="center"/>
      <protection locked="0"/>
    </xf>
    <xf numFmtId="14" fontId="47" fillId="0" borderId="1" xfId="13" applyNumberFormat="1" applyFont="1" applyBorder="1" applyAlignment="1">
      <alignment horizontal="center" vertical="center" wrapText="1"/>
    </xf>
    <xf numFmtId="1" fontId="47" fillId="0" borderId="3" xfId="13" applyNumberFormat="1" applyFont="1" applyBorder="1" applyAlignment="1" applyProtection="1">
      <alignment horizontal="center" vertical="center" wrapText="1"/>
      <protection locked="0"/>
    </xf>
    <xf numFmtId="14" fontId="46" fillId="11" borderId="3" xfId="0" applyNumberFormat="1" applyFont="1" applyFill="1" applyBorder="1" applyAlignment="1">
      <alignment horizontal="center" vertical="center"/>
    </xf>
    <xf numFmtId="164" fontId="54" fillId="7" borderId="1" xfId="13" applyNumberFormat="1" applyFont="1" applyFill="1" applyBorder="1" applyAlignment="1" applyProtection="1">
      <alignment horizontal="center" vertical="center" wrapText="1"/>
      <protection locked="0"/>
    </xf>
    <xf numFmtId="0" fontId="54" fillId="7" borderId="1" xfId="13" applyFont="1" applyFill="1" applyBorder="1" applyAlignment="1" applyProtection="1">
      <alignment horizontal="center" vertical="center" wrapText="1"/>
      <protection locked="0"/>
    </xf>
    <xf numFmtId="14" fontId="46" fillId="17" borderId="3" xfId="0" applyNumberFormat="1" applyFont="1" applyFill="1" applyBorder="1" applyAlignment="1" applyProtection="1">
      <alignment horizontal="center" vertical="center" wrapText="1"/>
      <protection locked="0"/>
    </xf>
    <xf numFmtId="2" fontId="54" fillId="0" borderId="1" xfId="13" applyNumberFormat="1" applyFont="1" applyBorder="1" applyAlignment="1">
      <alignment horizontal="center" vertical="center" wrapText="1"/>
    </xf>
    <xf numFmtId="0" fontId="54" fillId="0" borderId="1" xfId="13" applyFont="1" applyBorder="1" applyAlignment="1">
      <alignment horizontal="center" vertical="center" wrapText="1"/>
    </xf>
    <xf numFmtId="0" fontId="54" fillId="8" borderId="1" xfId="13" applyFont="1" applyFill="1" applyBorder="1" applyAlignment="1">
      <alignment horizontal="center" vertical="center" wrapText="1"/>
    </xf>
    <xf numFmtId="167" fontId="54" fillId="5" borderId="9" xfId="13" applyNumberFormat="1" applyFont="1" applyFill="1" applyBorder="1" applyAlignment="1">
      <alignment horizontal="center" vertical="center" wrapText="1"/>
    </xf>
    <xf numFmtId="0" fontId="46" fillId="13" borderId="3" xfId="0" applyFont="1" applyFill="1" applyBorder="1" applyAlignment="1" applyProtection="1">
      <alignment horizontal="center" vertical="center" wrapText="1"/>
      <protection locked="0"/>
    </xf>
    <xf numFmtId="0" fontId="46" fillId="0" borderId="3" xfId="0" applyFont="1" applyBorder="1" applyAlignment="1" applyProtection="1">
      <alignment horizontal="center" vertical="center" wrapText="1"/>
      <protection locked="0"/>
    </xf>
    <xf numFmtId="0" fontId="46" fillId="0" borderId="3" xfId="0" applyFont="1" applyBorder="1" applyAlignment="1" applyProtection="1">
      <alignment horizontal="center" vertical="center"/>
      <protection locked="0"/>
    </xf>
    <xf numFmtId="14" fontId="57" fillId="0" borderId="12" xfId="0" applyNumberFormat="1" applyFont="1" applyBorder="1" applyAlignment="1" applyProtection="1">
      <alignment horizontal="center" vertical="center"/>
      <protection locked="0"/>
    </xf>
    <xf numFmtId="14" fontId="54" fillId="0" borderId="23" xfId="0" applyNumberFormat="1" applyFont="1" applyBorder="1" applyAlignment="1" applyProtection="1">
      <alignment horizontal="center" vertical="center"/>
      <protection locked="0"/>
    </xf>
    <xf numFmtId="0" fontId="54" fillId="0" borderId="1" xfId="13" applyFont="1" applyBorder="1" applyAlignment="1" applyProtection="1">
      <alignment horizontal="center" vertical="center" wrapText="1"/>
      <protection locked="0"/>
    </xf>
    <xf numFmtId="0" fontId="46" fillId="31" borderId="1" xfId="0" applyFont="1" applyFill="1" applyBorder="1" applyAlignment="1" applyProtection="1">
      <alignment horizontal="center" vertical="center" wrapText="1"/>
      <protection locked="0"/>
    </xf>
    <xf numFmtId="0" fontId="46" fillId="17" borderId="1" xfId="0" applyFont="1" applyFill="1" applyBorder="1" applyAlignment="1">
      <alignment horizontal="left" vertical="center" wrapText="1"/>
    </xf>
    <xf numFmtId="0" fontId="47" fillId="7" borderId="1" xfId="13" applyFont="1" applyFill="1" applyBorder="1" applyAlignment="1" applyProtection="1">
      <alignment horizontal="center" vertical="center" wrapText="1"/>
      <protection locked="0"/>
    </xf>
    <xf numFmtId="0" fontId="47" fillId="7" borderId="1" xfId="13" applyFont="1" applyFill="1" applyBorder="1" applyAlignment="1" applyProtection="1">
      <alignment horizontal="center" vertical="center"/>
      <protection locked="0"/>
    </xf>
    <xf numFmtId="14" fontId="46" fillId="17" borderId="1" xfId="0" applyNumberFormat="1" applyFont="1" applyFill="1" applyBorder="1" applyAlignment="1" applyProtection="1">
      <alignment horizontal="center" vertical="center" wrapText="1"/>
      <protection locked="0"/>
    </xf>
    <xf numFmtId="0" fontId="46" fillId="17" borderId="1" xfId="0" applyFont="1" applyFill="1" applyBorder="1" applyAlignment="1" applyProtection="1">
      <alignment horizontal="center" vertical="center" wrapText="1"/>
      <protection locked="0"/>
    </xf>
    <xf numFmtId="0" fontId="46" fillId="0" borderId="1" xfId="0" applyFont="1" applyBorder="1" applyAlignment="1" applyProtection="1">
      <alignment horizontal="center" vertical="center"/>
      <protection locked="0"/>
    </xf>
    <xf numFmtId="14" fontId="57" fillId="0" borderId="9" xfId="0" applyNumberFormat="1" applyFont="1" applyBorder="1" applyAlignment="1" applyProtection="1">
      <alignment horizontal="center" vertical="center"/>
      <protection locked="0"/>
    </xf>
    <xf numFmtId="167" fontId="54" fillId="0" borderId="1" xfId="13" applyNumberFormat="1" applyFont="1" applyBorder="1" applyAlignment="1" applyProtection="1">
      <alignment horizontal="center" vertical="center" wrapText="1"/>
      <protection locked="0"/>
    </xf>
    <xf numFmtId="14" fontId="54" fillId="0" borderId="1" xfId="13" applyNumberFormat="1" applyFont="1" applyBorder="1" applyAlignment="1" applyProtection="1">
      <alignment horizontal="center" vertical="center"/>
      <protection locked="0"/>
    </xf>
    <xf numFmtId="0" fontId="46" fillId="18" borderId="1" xfId="0" applyFont="1" applyFill="1" applyBorder="1" applyAlignment="1" applyProtection="1">
      <alignment horizontal="center" vertical="center" wrapText="1"/>
      <protection locked="0"/>
    </xf>
    <xf numFmtId="14" fontId="46" fillId="18" borderId="3" xfId="0" applyNumberFormat="1" applyFont="1" applyFill="1" applyBorder="1" applyAlignment="1" applyProtection="1">
      <alignment horizontal="center" vertical="center"/>
      <protection locked="0"/>
    </xf>
    <xf numFmtId="14" fontId="47" fillId="15" borderId="1" xfId="13" applyNumberFormat="1" applyFont="1" applyFill="1" applyBorder="1" applyAlignment="1" applyProtection="1">
      <alignment horizontal="center" vertical="center" wrapText="1"/>
      <protection locked="0"/>
    </xf>
    <xf numFmtId="1" fontId="47" fillId="15" borderId="0" xfId="13" applyNumberFormat="1" applyFont="1" applyFill="1" applyAlignment="1" applyProtection="1">
      <alignment horizontal="center" vertical="center" wrapText="1"/>
      <protection locked="0"/>
    </xf>
    <xf numFmtId="164" fontId="54" fillId="15" borderId="1" xfId="13" applyNumberFormat="1" applyFont="1" applyFill="1" applyBorder="1" applyAlignment="1" applyProtection="1">
      <alignment horizontal="center" vertical="center" wrapText="1"/>
      <protection locked="0"/>
    </xf>
    <xf numFmtId="0" fontId="47" fillId="15" borderId="1" xfId="13" applyFont="1" applyFill="1" applyBorder="1" applyAlignment="1" applyProtection="1">
      <alignment horizontal="center" vertical="center" wrapText="1"/>
      <protection locked="0"/>
    </xf>
    <xf numFmtId="0" fontId="47" fillId="15" borderId="1" xfId="13" applyFont="1" applyFill="1" applyBorder="1" applyAlignment="1" applyProtection="1">
      <alignment horizontal="center" vertical="center"/>
      <protection locked="0"/>
    </xf>
    <xf numFmtId="14" fontId="46" fillId="18" borderId="1" xfId="0" applyNumberFormat="1" applyFont="1" applyFill="1" applyBorder="1" applyAlignment="1" applyProtection="1">
      <alignment horizontal="center" vertical="center" wrapText="1"/>
      <protection locked="0"/>
    </xf>
    <xf numFmtId="0" fontId="46" fillId="18" borderId="1" xfId="0" applyFont="1" applyFill="1" applyBorder="1" applyAlignment="1" applyProtection="1">
      <alignment horizontal="center" vertical="center"/>
      <protection locked="0"/>
    </xf>
    <xf numFmtId="0" fontId="57" fillId="18" borderId="9" xfId="0" applyFont="1" applyFill="1" applyBorder="1" applyAlignment="1" applyProtection="1">
      <alignment horizontal="center" vertical="center"/>
      <protection locked="0"/>
    </xf>
    <xf numFmtId="0" fontId="54" fillId="18" borderId="23" xfId="0" applyFont="1" applyFill="1" applyBorder="1" applyAlignment="1" applyProtection="1">
      <alignment horizontal="center" vertical="center"/>
      <protection locked="0"/>
    </xf>
    <xf numFmtId="0" fontId="54" fillId="15" borderId="1" xfId="13" applyFont="1" applyFill="1" applyBorder="1" applyAlignment="1" applyProtection="1">
      <alignment horizontal="center" vertical="center" wrapText="1"/>
      <protection locked="0"/>
    </xf>
    <xf numFmtId="167" fontId="54" fillId="15" borderId="1" xfId="13" applyNumberFormat="1" applyFont="1" applyFill="1" applyBorder="1" applyAlignment="1" applyProtection="1">
      <alignment horizontal="center" vertical="center" wrapText="1"/>
      <protection locked="0"/>
    </xf>
    <xf numFmtId="0" fontId="46" fillId="27" borderId="1" xfId="0" applyFont="1" applyFill="1" applyBorder="1" applyAlignment="1" applyProtection="1">
      <alignment horizontal="center" vertical="center" wrapText="1"/>
      <protection locked="0"/>
    </xf>
    <xf numFmtId="0" fontId="46" fillId="17" borderId="1" xfId="0" applyFont="1" applyFill="1" applyBorder="1" applyAlignment="1">
      <alignment horizontal="left" vertical="center"/>
    </xf>
    <xf numFmtId="0" fontId="46" fillId="17" borderId="1" xfId="0" applyFont="1" applyFill="1" applyBorder="1" applyAlignment="1">
      <alignment horizontal="center" vertical="center" wrapText="1"/>
    </xf>
    <xf numFmtId="167" fontId="54" fillId="15" borderId="9" xfId="13" applyNumberFormat="1" applyFont="1" applyFill="1" applyBorder="1" applyAlignment="1">
      <alignment horizontal="center" vertical="center" wrapText="1"/>
    </xf>
    <xf numFmtId="0" fontId="47" fillId="0" borderId="1" xfId="13" applyFont="1" applyBorder="1" applyAlignment="1">
      <alignment horizontal="left" vertical="center" wrapText="1"/>
    </xf>
    <xf numFmtId="0" fontId="46" fillId="7" borderId="1" xfId="0" applyFont="1" applyFill="1" applyBorder="1" applyAlignment="1">
      <alignment horizontal="left" vertical="center" wrapText="1"/>
    </xf>
    <xf numFmtId="0" fontId="47" fillId="24" borderId="1" xfId="13" applyFont="1" applyFill="1" applyBorder="1" applyAlignment="1">
      <alignment horizontal="center" vertical="center" wrapText="1"/>
    </xf>
    <xf numFmtId="0" fontId="54" fillId="0" borderId="5" xfId="13" applyFont="1" applyBorder="1" applyAlignment="1">
      <alignment horizontal="center" vertical="center" wrapText="1"/>
    </xf>
    <xf numFmtId="0" fontId="54" fillId="0" borderId="2" xfId="13" applyFont="1" applyBorder="1" applyAlignment="1">
      <alignment horizontal="center" vertical="center" wrapText="1"/>
    </xf>
    <xf numFmtId="167" fontId="54" fillId="0" borderId="7" xfId="13" applyNumberFormat="1" applyFont="1" applyBorder="1" applyAlignment="1">
      <alignment horizontal="center" vertical="center" wrapText="1"/>
    </xf>
    <xf numFmtId="167" fontId="54" fillId="0" borderId="1" xfId="13" applyNumberFormat="1" applyFont="1" applyBorder="1" applyAlignment="1">
      <alignment horizontal="center" vertical="center" wrapText="1"/>
    </xf>
    <xf numFmtId="167" fontId="60" fillId="0" borderId="4" xfId="13" applyNumberFormat="1" applyFont="1" applyBorder="1" applyAlignment="1">
      <alignment horizontal="center" vertical="center" wrapText="1"/>
    </xf>
    <xf numFmtId="0" fontId="54" fillId="0" borderId="6" xfId="13" applyFont="1" applyBorder="1" applyAlignment="1">
      <alignment horizontal="center" vertical="center" wrapText="1"/>
    </xf>
    <xf numFmtId="0" fontId="54" fillId="0" borderId="3" xfId="13" applyFont="1" applyBorder="1" applyAlignment="1">
      <alignment horizontal="center" vertical="center" wrapText="1"/>
    </xf>
    <xf numFmtId="167" fontId="54" fillId="0" borderId="4" xfId="13" applyNumberFormat="1" applyFont="1" applyBorder="1" applyAlignment="1">
      <alignment horizontal="center" vertical="center" wrapText="1"/>
    </xf>
    <xf numFmtId="0" fontId="54" fillId="0" borderId="0" xfId="13" applyFont="1" applyAlignment="1">
      <alignment horizontal="center" vertical="center" wrapText="1"/>
    </xf>
    <xf numFmtId="167" fontId="60" fillId="0" borderId="0" xfId="13" applyNumberFormat="1" applyFont="1" applyAlignment="1">
      <alignment horizontal="center" vertical="center" wrapText="1"/>
    </xf>
    <xf numFmtId="0" fontId="60" fillId="0" borderId="0" xfId="13" applyFont="1" applyAlignment="1">
      <alignment horizontal="center" vertical="center" wrapText="1"/>
    </xf>
    <xf numFmtId="0" fontId="60" fillId="7" borderId="0" xfId="13" applyFont="1" applyFill="1" applyAlignment="1">
      <alignment horizontal="center" vertical="center" wrapText="1"/>
    </xf>
    <xf numFmtId="167" fontId="54" fillId="0" borderId="0" xfId="13" applyNumberFormat="1" applyFont="1" applyAlignment="1">
      <alignment horizontal="center" vertical="center" wrapText="1"/>
    </xf>
    <xf numFmtId="0" fontId="60" fillId="2" borderId="1" xfId="13" applyFont="1" applyFill="1" applyBorder="1" applyAlignment="1">
      <alignment horizontal="center" vertical="center" wrapText="1"/>
    </xf>
    <xf numFmtId="167" fontId="60" fillId="2" borderId="1" xfId="13" applyNumberFormat="1" applyFont="1" applyFill="1" applyBorder="1" applyAlignment="1">
      <alignment horizontal="center" vertical="center" wrapText="1"/>
    </xf>
    <xf numFmtId="0" fontId="59" fillId="28" borderId="1" xfId="13" applyFont="1" applyFill="1" applyBorder="1" applyAlignment="1">
      <alignment horizontal="center" vertical="center" wrapText="1"/>
    </xf>
    <xf numFmtId="0" fontId="60" fillId="26" borderId="1" xfId="13" applyFont="1" applyFill="1" applyBorder="1" applyAlignment="1">
      <alignment horizontal="center" vertical="center" wrapText="1"/>
    </xf>
    <xf numFmtId="1" fontId="59" fillId="8" borderId="1" xfId="13" applyNumberFormat="1" applyFont="1" applyFill="1" applyBorder="1" applyAlignment="1">
      <alignment horizontal="center" vertical="center" wrapText="1"/>
    </xf>
    <xf numFmtId="0" fontId="59" fillId="8" borderId="1" xfId="13" applyFont="1" applyFill="1" applyBorder="1" applyAlignment="1">
      <alignment horizontal="center" vertical="center" wrapText="1"/>
    </xf>
    <xf numFmtId="0" fontId="59" fillId="8" borderId="1" xfId="13" applyFont="1" applyFill="1" applyBorder="1" applyAlignment="1">
      <alignment horizontal="center" vertical="center"/>
    </xf>
    <xf numFmtId="0" fontId="60" fillId="28" borderId="1" xfId="13" applyFont="1" applyFill="1" applyBorder="1" applyAlignment="1">
      <alignment horizontal="center" vertical="center" wrapText="1"/>
    </xf>
    <xf numFmtId="0" fontId="60" fillId="8" borderId="1" xfId="13" applyFont="1" applyFill="1" applyBorder="1" applyAlignment="1">
      <alignment horizontal="center" vertical="center" wrapText="1"/>
    </xf>
    <xf numFmtId="167" fontId="60" fillId="8" borderId="1" xfId="13" applyNumberFormat="1" applyFont="1" applyFill="1" applyBorder="1" applyAlignment="1">
      <alignment horizontal="center" vertical="center" wrapText="1"/>
    </xf>
    <xf numFmtId="0" fontId="58" fillId="0" borderId="1" xfId="0" applyFont="1" applyBorder="1" applyAlignment="1" applyProtection="1">
      <alignment horizontal="center" vertical="center"/>
      <protection locked="0"/>
    </xf>
    <xf numFmtId="0" fontId="47" fillId="24" borderId="1" xfId="13" applyFont="1" applyFill="1" applyBorder="1" applyAlignment="1" applyProtection="1">
      <alignment horizontal="center" vertical="center"/>
      <protection locked="0"/>
    </xf>
    <xf numFmtId="0" fontId="47" fillId="24" borderId="1" xfId="13" applyFont="1" applyFill="1" applyBorder="1" applyAlignment="1" applyProtection="1">
      <alignment horizontal="center" vertical="center" wrapText="1"/>
      <protection locked="0"/>
    </xf>
    <xf numFmtId="0" fontId="47" fillId="7" borderId="23" xfId="13" applyFont="1" applyFill="1" applyBorder="1" applyAlignment="1" applyProtection="1">
      <alignment horizontal="center" vertical="center"/>
      <protection locked="0"/>
    </xf>
    <xf numFmtId="0" fontId="47" fillId="27" borderId="23" xfId="13" applyFont="1" applyFill="1" applyBorder="1" applyAlignment="1" applyProtection="1">
      <alignment horizontal="center" vertical="center"/>
      <protection locked="0"/>
    </xf>
    <xf numFmtId="14" fontId="58" fillId="0" borderId="1" xfId="13" applyNumberFormat="1" applyFont="1" applyBorder="1" applyAlignment="1" applyProtection="1">
      <alignment horizontal="center" vertical="center" wrapText="1"/>
      <protection locked="0"/>
    </xf>
    <xf numFmtId="0" fontId="47" fillId="53" borderId="23" xfId="13" applyFont="1" applyFill="1" applyBorder="1" applyAlignment="1" applyProtection="1">
      <alignment horizontal="center" vertical="center"/>
      <protection locked="0"/>
    </xf>
    <xf numFmtId="14" fontId="58" fillId="0" borderId="2" xfId="13" applyNumberFormat="1" applyFont="1" applyBorder="1" applyAlignment="1" applyProtection="1">
      <alignment horizontal="center" vertical="center" wrapText="1"/>
      <protection locked="0"/>
    </xf>
    <xf numFmtId="0" fontId="54" fillId="0" borderId="23" xfId="0" applyFont="1" applyBorder="1" applyAlignment="1" applyProtection="1">
      <alignment horizontal="center" vertical="center"/>
      <protection locked="0"/>
    </xf>
    <xf numFmtId="0" fontId="54" fillId="0" borderId="2" xfId="0" applyFont="1" applyBorder="1" applyAlignment="1">
      <alignment horizontal="center" vertical="center" wrapText="1"/>
    </xf>
    <xf numFmtId="0" fontId="60" fillId="0" borderId="8" xfId="0" applyFont="1" applyBorder="1" applyAlignment="1">
      <alignment horizontal="center" vertical="center"/>
    </xf>
    <xf numFmtId="0" fontId="54" fillId="0" borderId="22" xfId="0" applyFont="1" applyBorder="1" applyAlignment="1">
      <alignment horizontal="center" vertical="center" wrapText="1"/>
    </xf>
    <xf numFmtId="0" fontId="54" fillId="0" borderId="1" xfId="0" applyFont="1" applyBorder="1" applyAlignment="1">
      <alignment horizontal="centerContinuous" vertical="center" wrapText="1"/>
    </xf>
    <xf numFmtId="167" fontId="54" fillId="0" borderId="1" xfId="0" applyNumberFormat="1" applyFont="1" applyBorder="1" applyAlignment="1" applyProtection="1">
      <alignment horizontal="centerContinuous" vertical="center" wrapText="1"/>
      <protection locked="0"/>
    </xf>
    <xf numFmtId="0" fontId="47" fillId="0" borderId="1" xfId="0" applyFont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/>
    </xf>
    <xf numFmtId="0" fontId="54" fillId="7" borderId="1" xfId="0" applyFont="1" applyFill="1" applyBorder="1" applyAlignment="1">
      <alignment horizontal="center" vertical="center" wrapText="1"/>
    </xf>
    <xf numFmtId="167" fontId="54" fillId="0" borderId="1" xfId="0" applyNumberFormat="1" applyFont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 wrapText="1"/>
    </xf>
    <xf numFmtId="0" fontId="54" fillId="23" borderId="1" xfId="0" applyFont="1" applyFill="1" applyBorder="1" applyAlignment="1">
      <alignment horizontal="center" vertical="center"/>
    </xf>
    <xf numFmtId="167" fontId="54" fillId="23" borderId="1" xfId="0" applyNumberFormat="1" applyFont="1" applyFill="1" applyBorder="1" applyAlignment="1">
      <alignment horizontal="center" vertical="center"/>
    </xf>
    <xf numFmtId="0" fontId="54" fillId="0" borderId="3" xfId="0" applyFont="1" applyBorder="1" applyAlignment="1">
      <alignment horizontal="center" vertical="center" wrapText="1"/>
    </xf>
    <xf numFmtId="167" fontId="60" fillId="0" borderId="12" xfId="0" applyNumberFormat="1" applyFont="1" applyBorder="1" applyAlignment="1">
      <alignment horizontal="center" vertical="center" wrapText="1"/>
    </xf>
    <xf numFmtId="167" fontId="60" fillId="0" borderId="4" xfId="0" applyNumberFormat="1" applyFont="1" applyBorder="1" applyAlignment="1">
      <alignment vertical="center" wrapText="1"/>
    </xf>
    <xf numFmtId="167" fontId="60" fillId="0" borderId="4" xfId="0" applyNumberFormat="1" applyFont="1" applyBorder="1" applyAlignment="1">
      <alignment horizontal="center" vertical="center" wrapText="1"/>
    </xf>
    <xf numFmtId="167" fontId="60" fillId="0" borderId="6" xfId="0" applyNumberFormat="1" applyFont="1" applyBorder="1" applyAlignment="1">
      <alignment horizontal="center" vertical="center" wrapText="1"/>
    </xf>
    <xf numFmtId="167" fontId="54" fillId="0" borderId="1" xfId="0" applyNumberFormat="1" applyFont="1" applyBorder="1" applyAlignment="1">
      <alignment horizontal="centerContinuous" vertical="center" wrapText="1"/>
    </xf>
    <xf numFmtId="0" fontId="60" fillId="0" borderId="1" xfId="0" applyFont="1" applyBorder="1" applyAlignment="1">
      <alignment vertical="center" wrapText="1"/>
    </xf>
    <xf numFmtId="0" fontId="47" fillId="0" borderId="1" xfId="0" applyFont="1" applyBorder="1" applyAlignment="1">
      <alignment horizontal="centerContinuous" vertical="center" wrapText="1"/>
    </xf>
    <xf numFmtId="0" fontId="54" fillId="0" borderId="1" xfId="0" applyFont="1" applyBorder="1" applyAlignment="1">
      <alignment horizontal="left" vertical="center" wrapText="1"/>
    </xf>
    <xf numFmtId="0" fontId="54" fillId="0" borderId="1" xfId="0" applyFont="1" applyBorder="1" applyAlignment="1">
      <alignment horizontal="justify" vertical="center" wrapText="1"/>
    </xf>
    <xf numFmtId="167" fontId="60" fillId="0" borderId="1" xfId="0" applyNumberFormat="1" applyFont="1" applyBorder="1" applyAlignment="1">
      <alignment horizontal="center" vertical="center" wrapText="1"/>
    </xf>
    <xf numFmtId="167" fontId="54" fillId="0" borderId="1" xfId="0" applyNumberFormat="1" applyFont="1" applyBorder="1" applyAlignment="1">
      <alignment vertical="center" wrapText="1"/>
    </xf>
    <xf numFmtId="167" fontId="54" fillId="0" borderId="1" xfId="0" applyNumberFormat="1" applyFont="1" applyBorder="1" applyAlignment="1" applyProtection="1">
      <alignment horizontal="center" vertical="center" wrapText="1"/>
      <protection locked="0"/>
    </xf>
    <xf numFmtId="0" fontId="54" fillId="7" borderId="1" xfId="0" applyFont="1" applyFill="1" applyBorder="1" applyAlignment="1">
      <alignment vertical="center" wrapText="1"/>
    </xf>
    <xf numFmtId="167" fontId="60" fillId="0" borderId="1" xfId="0" applyNumberFormat="1" applyFont="1" applyBorder="1" applyAlignment="1">
      <alignment horizontal="justify" vertical="center" wrapText="1"/>
    </xf>
    <xf numFmtId="0" fontId="60" fillId="0" borderId="1" xfId="0" applyFont="1" applyBorder="1" applyAlignment="1">
      <alignment horizontal="justify" vertical="center" wrapText="1"/>
    </xf>
    <xf numFmtId="0" fontId="60" fillId="0" borderId="1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60" fillId="0" borderId="1" xfId="0" applyFont="1" applyBorder="1" applyAlignment="1">
      <alignment horizontal="left" vertical="center" wrapText="1"/>
    </xf>
    <xf numFmtId="0" fontId="61" fillId="2" borderId="1" xfId="0" applyFont="1" applyFill="1" applyBorder="1" applyAlignment="1">
      <alignment horizontal="center" vertical="center" wrapText="1"/>
    </xf>
    <xf numFmtId="0" fontId="61" fillId="2" borderId="1" xfId="0" applyFont="1" applyFill="1" applyBorder="1" applyAlignment="1">
      <alignment vertical="center" wrapText="1"/>
    </xf>
    <xf numFmtId="167" fontId="61" fillId="2" borderId="1" xfId="0" applyNumberFormat="1" applyFont="1" applyFill="1" applyBorder="1" applyAlignment="1">
      <alignment horizontal="center" vertical="center" wrapText="1"/>
    </xf>
    <xf numFmtId="0" fontId="61" fillId="6" borderId="1" xfId="0" applyFont="1" applyFill="1" applyBorder="1" applyAlignment="1">
      <alignment horizontal="center" vertical="center" wrapText="1"/>
    </xf>
    <xf numFmtId="167" fontId="61" fillId="35" borderId="1" xfId="0" applyNumberFormat="1" applyFont="1" applyFill="1" applyBorder="1" applyAlignment="1" applyProtection="1">
      <alignment horizontal="center" vertical="center" wrapText="1"/>
      <protection locked="0"/>
    </xf>
    <xf numFmtId="0" fontId="61" fillId="35" borderId="1" xfId="0" applyFont="1" applyFill="1" applyBorder="1" applyAlignment="1" applyProtection="1">
      <alignment horizontal="center" vertical="center" wrapText="1"/>
      <protection locked="0"/>
    </xf>
    <xf numFmtId="0" fontId="61" fillId="35" borderId="1" xfId="0" applyFont="1" applyFill="1" applyBorder="1" applyAlignment="1">
      <alignment horizontal="center" vertical="center" wrapText="1"/>
    </xf>
    <xf numFmtId="167" fontId="6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62" fillId="8" borderId="1" xfId="0" applyFont="1" applyFill="1" applyBorder="1" applyAlignment="1">
      <alignment horizontal="center" vertical="center" wrapText="1"/>
    </xf>
    <xf numFmtId="0" fontId="61" fillId="28" borderId="1" xfId="0" applyFont="1" applyFill="1" applyBorder="1" applyAlignment="1">
      <alignment horizontal="center" vertical="center" wrapText="1"/>
    </xf>
    <xf numFmtId="167" fontId="62" fillId="8" borderId="1" xfId="0" applyNumberFormat="1" applyFont="1" applyFill="1" applyBorder="1" applyAlignment="1">
      <alignment horizontal="center" vertical="center" wrapText="1"/>
    </xf>
    <xf numFmtId="0" fontId="62" fillId="36" borderId="1" xfId="0" applyFont="1" applyFill="1" applyBorder="1" applyAlignment="1">
      <alignment horizontal="center" vertical="center" wrapText="1"/>
    </xf>
    <xf numFmtId="167" fontId="62" fillId="36" borderId="1" xfId="0" applyNumberFormat="1" applyFont="1" applyFill="1" applyBorder="1" applyAlignment="1">
      <alignment horizontal="center" vertical="center" wrapText="1"/>
    </xf>
    <xf numFmtId="0" fontId="61" fillId="8" borderId="1" xfId="0" applyFont="1" applyFill="1" applyBorder="1" applyAlignment="1">
      <alignment horizontal="center" vertical="center" wrapText="1"/>
    </xf>
    <xf numFmtId="0" fontId="55" fillId="0" borderId="0" xfId="0" applyFont="1" applyAlignment="1">
      <alignment vertical="center"/>
    </xf>
    <xf numFmtId="0" fontId="54" fillId="42" borderId="1" xfId="0" applyFont="1" applyFill="1" applyBorder="1" applyAlignment="1">
      <alignment horizontal="center" vertical="center" wrapText="1"/>
    </xf>
    <xf numFmtId="49" fontId="47" fillId="16" borderId="24" xfId="0" applyNumberFormat="1" applyFont="1" applyFill="1" applyBorder="1" applyAlignment="1">
      <alignment horizontal="center" vertical="center" wrapText="1"/>
    </xf>
    <xf numFmtId="14" fontId="46" fillId="33" borderId="23" xfId="24" applyNumberFormat="1" applyFont="1" applyFill="1" applyBorder="1" applyAlignment="1">
      <alignment horizontal="left" vertical="center"/>
    </xf>
    <xf numFmtId="49" fontId="47" fillId="0" borderId="27" xfId="0" applyNumberFormat="1" applyFont="1" applyBorder="1" applyAlignment="1">
      <alignment vertical="center"/>
    </xf>
    <xf numFmtId="14" fontId="47" fillId="0" borderId="23" xfId="24" applyNumberFormat="1" applyFont="1" applyBorder="1" applyAlignment="1">
      <alignment horizontal="center" vertical="center" wrapText="1"/>
    </xf>
    <xf numFmtId="0" fontId="54" fillId="0" borderId="2" xfId="0" applyFont="1" applyBorder="1" applyAlignment="1">
      <alignment vertical="center" wrapText="1"/>
    </xf>
    <xf numFmtId="14" fontId="47" fillId="0" borderId="1" xfId="0" applyNumberFormat="1" applyFont="1" applyBorder="1" applyAlignment="1">
      <alignment horizontal="center" vertical="center" wrapText="1"/>
    </xf>
    <xf numFmtId="14" fontId="46" fillId="0" borderId="23" xfId="24" applyNumberFormat="1" applyFont="1" applyBorder="1" applyAlignment="1">
      <alignment horizontal="center" vertical="center" wrapText="1"/>
    </xf>
    <xf numFmtId="0" fontId="47" fillId="7" borderId="1" xfId="0" applyFont="1" applyFill="1" applyBorder="1" applyAlignment="1">
      <alignment horizontal="center" vertical="center" wrapText="1"/>
    </xf>
    <xf numFmtId="0" fontId="47" fillId="0" borderId="2" xfId="24" applyFont="1" applyBorder="1" applyAlignment="1">
      <alignment horizontal="center" vertical="center" wrapText="1"/>
    </xf>
    <xf numFmtId="14" fontId="46" fillId="0" borderId="23" xfId="24" applyNumberFormat="1" applyFont="1" applyBorder="1" applyAlignment="1">
      <alignment horizontal="left" vertical="center" wrapText="1"/>
    </xf>
    <xf numFmtId="0" fontId="47" fillId="0" borderId="2" xfId="0" applyFont="1" applyBorder="1" applyAlignment="1">
      <alignment horizontal="center" vertical="center" wrapText="1"/>
    </xf>
    <xf numFmtId="164" fontId="54" fillId="0" borderId="1" xfId="0" applyNumberFormat="1" applyFont="1" applyBorder="1" applyAlignment="1">
      <alignment vertical="center" wrapText="1"/>
    </xf>
    <xf numFmtId="14" fontId="54" fillId="0" borderId="1" xfId="0" applyNumberFormat="1" applyFont="1" applyBorder="1" applyAlignment="1">
      <alignment horizontal="center" vertical="center" wrapText="1"/>
    </xf>
    <xf numFmtId="164" fontId="54" fillId="0" borderId="1" xfId="0" applyNumberFormat="1" applyFont="1" applyBorder="1" applyAlignment="1">
      <alignment horizontal="center" vertical="center" wrapText="1"/>
    </xf>
    <xf numFmtId="0" fontId="47" fillId="0" borderId="23" xfId="24" applyFont="1" applyBorder="1" applyAlignment="1">
      <alignment horizontal="center" vertical="center" wrapText="1"/>
    </xf>
    <xf numFmtId="0" fontId="54" fillId="23" borderId="1" xfId="0" applyFont="1" applyFill="1" applyBorder="1" applyAlignment="1">
      <alignment horizontal="center" vertical="center" wrapText="1"/>
    </xf>
    <xf numFmtId="167" fontId="54" fillId="23" borderId="1" xfId="0" applyNumberFormat="1" applyFont="1" applyFill="1" applyBorder="1" applyAlignment="1">
      <alignment horizontal="center" vertical="center" wrapText="1"/>
    </xf>
    <xf numFmtId="49" fontId="46" fillId="16" borderId="24" xfId="0" applyNumberFormat="1" applyFont="1" applyFill="1" applyBorder="1" applyAlignment="1">
      <alignment horizontal="center" vertical="center" wrapText="1"/>
    </xf>
    <xf numFmtId="0" fontId="47" fillId="39" borderId="23" xfId="24" applyFont="1" applyFill="1" applyBorder="1" applyAlignment="1">
      <alignment horizontal="left" vertical="center" wrapText="1"/>
    </xf>
    <xf numFmtId="0" fontId="47" fillId="7" borderId="27" xfId="24" applyFont="1" applyFill="1" applyBorder="1" applyAlignment="1">
      <alignment vertical="center" wrapText="1"/>
    </xf>
    <xf numFmtId="49" fontId="46" fillId="0" borderId="23" xfId="0" applyNumberFormat="1" applyFont="1" applyBorder="1" applyAlignment="1">
      <alignment horizontal="left" vertical="center" wrapText="1"/>
    </xf>
    <xf numFmtId="167" fontId="54" fillId="7" borderId="1" xfId="0" applyNumberFormat="1" applyFont="1" applyFill="1" applyBorder="1" applyAlignment="1" applyProtection="1">
      <alignment horizontal="center" vertical="center" wrapText="1"/>
      <protection locked="0"/>
    </xf>
    <xf numFmtId="167" fontId="47" fillId="0" borderId="1" xfId="0" applyNumberFormat="1" applyFont="1" applyBorder="1" applyAlignment="1">
      <alignment horizontal="center" vertical="center" wrapText="1"/>
    </xf>
    <xf numFmtId="0" fontId="47" fillId="23" borderId="1" xfId="0" applyFont="1" applyFill="1" applyBorder="1" applyAlignment="1">
      <alignment horizontal="center" vertical="center" wrapText="1"/>
    </xf>
    <xf numFmtId="167" fontId="47" fillId="23" borderId="1" xfId="0" applyNumberFormat="1" applyFont="1" applyFill="1" applyBorder="1" applyAlignment="1">
      <alignment horizontal="center" vertical="center" wrapText="1"/>
    </xf>
    <xf numFmtId="49" fontId="46" fillId="27" borderId="24" xfId="0" applyNumberFormat="1" applyFont="1" applyFill="1" applyBorder="1" applyAlignment="1">
      <alignment horizontal="center" vertical="center" wrapText="1"/>
    </xf>
    <xf numFmtId="49" fontId="46" fillId="27" borderId="27" xfId="0" applyNumberFormat="1" applyFont="1" applyFill="1" applyBorder="1" applyAlignment="1">
      <alignment horizontal="left" vertical="center" wrapText="1"/>
    </xf>
    <xf numFmtId="0" fontId="47" fillId="27" borderId="1" xfId="0" applyFont="1" applyFill="1" applyBorder="1" applyAlignment="1">
      <alignment horizontal="center" vertical="center" wrapText="1"/>
    </xf>
    <xf numFmtId="167" fontId="47" fillId="7" borderId="1" xfId="0" applyNumberFormat="1" applyFont="1" applyFill="1" applyBorder="1" applyAlignment="1">
      <alignment horizontal="center" vertical="center" wrapText="1"/>
    </xf>
    <xf numFmtId="0" fontId="57" fillId="0" borderId="1" xfId="0" applyFont="1" applyBorder="1" applyAlignment="1">
      <alignment horizontal="center" vertical="center" wrapText="1"/>
    </xf>
    <xf numFmtId="14" fontId="46" fillId="7" borderId="27" xfId="24" applyNumberFormat="1" applyFont="1" applyFill="1" applyBorder="1" applyAlignment="1">
      <alignment vertical="center" wrapText="1"/>
    </xf>
    <xf numFmtId="167" fontId="54" fillId="7" borderId="1" xfId="0" applyNumberFormat="1" applyFont="1" applyFill="1" applyBorder="1" applyAlignment="1" applyProtection="1">
      <alignment horizontal="center" vertical="center"/>
      <protection locked="0"/>
    </xf>
    <xf numFmtId="14" fontId="47" fillId="7" borderId="1" xfId="0" applyNumberFormat="1" applyFont="1" applyFill="1" applyBorder="1" applyAlignment="1">
      <alignment horizontal="center" vertical="center" wrapText="1"/>
    </xf>
    <xf numFmtId="167" fontId="47" fillId="7" borderId="1" xfId="0" applyNumberFormat="1" applyFont="1" applyFill="1" applyBorder="1" applyAlignment="1">
      <alignment horizontal="center" vertical="center"/>
    </xf>
    <xf numFmtId="14" fontId="47" fillId="23" borderId="1" xfId="0" applyNumberFormat="1" applyFont="1" applyFill="1" applyBorder="1" applyAlignment="1">
      <alignment horizontal="center" vertical="center" wrapText="1"/>
    </xf>
    <xf numFmtId="49" fontId="47" fillId="27" borderId="23" xfId="0" applyNumberFormat="1" applyFont="1" applyFill="1" applyBorder="1" applyAlignment="1">
      <alignment horizontal="left" vertical="center"/>
    </xf>
    <xf numFmtId="14" fontId="46" fillId="7" borderId="23" xfId="24" applyNumberFormat="1" applyFont="1" applyFill="1" applyBorder="1" applyAlignment="1">
      <alignment vertical="center"/>
    </xf>
    <xf numFmtId="14" fontId="47" fillId="53" borderId="1" xfId="0" applyNumberFormat="1" applyFont="1" applyFill="1" applyBorder="1" applyAlignment="1">
      <alignment horizontal="center" vertical="center" wrapText="1"/>
    </xf>
    <xf numFmtId="14" fontId="47" fillId="45" borderId="1" xfId="0" applyNumberFormat="1" applyFont="1" applyFill="1" applyBorder="1" applyAlignment="1">
      <alignment horizontal="center" vertical="center" wrapText="1"/>
    </xf>
    <xf numFmtId="0" fontId="47" fillId="45" borderId="1" xfId="0" applyFont="1" applyFill="1" applyBorder="1" applyAlignment="1">
      <alignment horizontal="center" vertical="center" wrapText="1"/>
    </xf>
    <xf numFmtId="49" fontId="46" fillId="44" borderId="23" xfId="0" applyNumberFormat="1" applyFont="1" applyFill="1" applyBorder="1" applyAlignment="1">
      <alignment horizontal="left" vertical="center" wrapText="1"/>
    </xf>
    <xf numFmtId="167" fontId="54" fillId="0" borderId="1" xfId="0" applyNumberFormat="1" applyFont="1" applyBorder="1" applyAlignment="1" applyProtection="1">
      <alignment horizontal="center" vertical="center"/>
      <protection locked="0"/>
    </xf>
    <xf numFmtId="167" fontId="47" fillId="0" borderId="1" xfId="0" applyNumberFormat="1" applyFont="1" applyBorder="1" applyAlignment="1">
      <alignment horizontal="center" vertical="center"/>
    </xf>
    <xf numFmtId="14" fontId="46" fillId="0" borderId="23" xfId="24" applyNumberFormat="1" applyFont="1" applyBorder="1" applyAlignment="1">
      <alignment vertical="center" wrapText="1"/>
    </xf>
    <xf numFmtId="0" fontId="46" fillId="0" borderId="23" xfId="0" applyFont="1" applyBorder="1" applyAlignment="1">
      <alignment horizontal="center" vertical="center" wrapText="1"/>
    </xf>
    <xf numFmtId="0" fontId="46" fillId="0" borderId="23" xfId="0" applyFont="1" applyBorder="1" applyAlignment="1">
      <alignment horizontal="left" vertical="center" wrapText="1"/>
    </xf>
    <xf numFmtId="0" fontId="54" fillId="27" borderId="1" xfId="0" applyFont="1" applyFill="1" applyBorder="1" applyAlignment="1">
      <alignment horizontal="center" vertical="center" wrapText="1"/>
    </xf>
    <xf numFmtId="49" fontId="46" fillId="40" borderId="23" xfId="0" applyNumberFormat="1" applyFont="1" applyFill="1" applyBorder="1" applyAlignment="1">
      <alignment horizontal="left" vertical="center"/>
    </xf>
    <xf numFmtId="49" fontId="46" fillId="27" borderId="6" xfId="0" applyNumberFormat="1" applyFont="1" applyFill="1" applyBorder="1" applyAlignment="1">
      <alignment horizontal="center" vertical="center" wrapText="1"/>
    </xf>
    <xf numFmtId="49" fontId="46" fillId="27" borderId="23" xfId="0" applyNumberFormat="1" applyFont="1" applyFill="1" applyBorder="1" applyAlignment="1">
      <alignment horizontal="left" vertical="center"/>
    </xf>
    <xf numFmtId="14" fontId="46" fillId="0" borderId="28" xfId="24" applyNumberFormat="1" applyFont="1" applyBorder="1" applyAlignment="1">
      <alignment vertical="center" wrapText="1"/>
    </xf>
    <xf numFmtId="14" fontId="46" fillId="0" borderId="39" xfId="24" applyNumberFormat="1" applyFont="1" applyBorder="1" applyAlignment="1">
      <alignment horizontal="left" vertical="center" wrapText="1"/>
    </xf>
    <xf numFmtId="14" fontId="46" fillId="0" borderId="40" xfId="24" applyNumberFormat="1" applyFont="1" applyBorder="1" applyAlignment="1">
      <alignment horizontal="left" vertical="center" wrapText="1"/>
    </xf>
    <xf numFmtId="0" fontId="47" fillId="0" borderId="29" xfId="24" applyFont="1" applyBorder="1" applyAlignment="1">
      <alignment horizontal="center" vertical="center" wrapText="1"/>
    </xf>
    <xf numFmtId="49" fontId="46" fillId="16" borderId="8" xfId="0" applyNumberFormat="1" applyFont="1" applyFill="1" applyBorder="1" applyAlignment="1">
      <alignment horizontal="center" vertical="center" wrapText="1"/>
    </xf>
    <xf numFmtId="49" fontId="46" fillId="40" borderId="27" xfId="0" applyNumberFormat="1" applyFont="1" applyFill="1" applyBorder="1" applyAlignment="1">
      <alignment horizontal="left" vertical="center"/>
    </xf>
    <xf numFmtId="14" fontId="46" fillId="0" borderId="1" xfId="24" applyNumberFormat="1" applyFont="1" applyBorder="1" applyAlignment="1">
      <alignment vertical="center" wrapText="1"/>
    </xf>
    <xf numFmtId="14" fontId="47" fillId="0" borderId="1" xfId="24" applyNumberFormat="1" applyFont="1" applyBorder="1" applyAlignment="1">
      <alignment horizontal="center" vertical="center" wrapText="1"/>
    </xf>
    <xf numFmtId="14" fontId="46" fillId="0" borderId="41" xfId="24" applyNumberFormat="1" applyFont="1" applyBorder="1" applyAlignment="1">
      <alignment horizontal="left" vertical="center" wrapText="1"/>
    </xf>
    <xf numFmtId="14" fontId="46" fillId="0" borderId="42" xfId="24" applyNumberFormat="1" applyFont="1" applyBorder="1" applyAlignment="1">
      <alignment horizontal="left" vertical="center" wrapText="1"/>
    </xf>
    <xf numFmtId="49" fontId="47" fillId="45" borderId="8" xfId="0" applyNumberFormat="1" applyFont="1" applyFill="1" applyBorder="1" applyAlignment="1">
      <alignment horizontal="center" vertical="center" wrapText="1"/>
    </xf>
    <xf numFmtId="49" fontId="47" fillId="45" borderId="9" xfId="0" applyNumberFormat="1" applyFont="1" applyFill="1" applyBorder="1" applyAlignment="1">
      <alignment horizontal="left" vertical="center" wrapText="1"/>
    </xf>
    <xf numFmtId="0" fontId="47" fillId="7" borderId="1" xfId="24" applyFont="1" applyFill="1" applyBorder="1" applyAlignment="1">
      <alignment vertical="center" wrapText="1"/>
    </xf>
    <xf numFmtId="14" fontId="47" fillId="0" borderId="23" xfId="24" applyNumberFormat="1" applyFont="1" applyBorder="1" applyAlignment="1">
      <alignment horizontal="left" vertical="center" wrapText="1"/>
    </xf>
    <xf numFmtId="49" fontId="46" fillId="40" borderId="9" xfId="0" applyNumberFormat="1" applyFont="1" applyFill="1" applyBorder="1" applyAlignment="1">
      <alignment horizontal="left" vertical="center" wrapText="1"/>
    </xf>
    <xf numFmtId="14" fontId="47" fillId="0" borderId="1" xfId="24" applyNumberFormat="1" applyFont="1" applyBorder="1" applyAlignment="1">
      <alignment vertical="center" wrapText="1"/>
    </xf>
    <xf numFmtId="49" fontId="46" fillId="45" borderId="8" xfId="0" applyNumberFormat="1" applyFont="1" applyFill="1" applyBorder="1" applyAlignment="1">
      <alignment horizontal="center" vertical="center" wrapText="1"/>
    </xf>
    <xf numFmtId="14" fontId="47" fillId="7" borderId="1" xfId="24" applyNumberFormat="1" applyFont="1" applyFill="1" applyBorder="1" applyAlignment="1">
      <alignment vertical="center" wrapText="1"/>
    </xf>
    <xf numFmtId="14" fontId="47" fillId="7" borderId="1" xfId="24" applyNumberFormat="1" applyFont="1" applyFill="1" applyBorder="1" applyAlignment="1">
      <alignment horizontal="center" vertical="center" wrapText="1"/>
    </xf>
    <xf numFmtId="14" fontId="46" fillId="7" borderId="39" xfId="24" applyNumberFormat="1" applyFont="1" applyFill="1" applyBorder="1" applyAlignment="1">
      <alignment horizontal="left" vertical="center" wrapText="1"/>
    </xf>
    <xf numFmtId="14" fontId="46" fillId="7" borderId="40" xfId="24" applyNumberFormat="1" applyFont="1" applyFill="1" applyBorder="1" applyAlignment="1">
      <alignment horizontal="left" vertical="center" wrapText="1"/>
    </xf>
    <xf numFmtId="49" fontId="46" fillId="45" borderId="1" xfId="0" applyNumberFormat="1" applyFont="1" applyFill="1" applyBorder="1" applyAlignment="1">
      <alignment horizontal="left" vertical="center" wrapText="1"/>
    </xf>
    <xf numFmtId="14" fontId="47" fillId="0" borderId="3" xfId="24" applyNumberFormat="1" applyFont="1" applyBorder="1" applyAlignment="1">
      <alignment vertical="center" wrapText="1"/>
    </xf>
    <xf numFmtId="14" fontId="47" fillId="0" borderId="40" xfId="24" applyNumberFormat="1" applyFont="1" applyBorder="1" applyAlignment="1">
      <alignment horizontal="center" vertical="center" wrapText="1"/>
    </xf>
    <xf numFmtId="0" fontId="54" fillId="0" borderId="13" xfId="0" applyFont="1" applyBorder="1" applyAlignment="1">
      <alignment vertical="center" wrapText="1"/>
    </xf>
    <xf numFmtId="14" fontId="46" fillId="0" borderId="43" xfId="24" applyNumberFormat="1" applyFont="1" applyBorder="1" applyAlignment="1">
      <alignment horizontal="left" vertical="center" wrapText="1"/>
    </xf>
    <xf numFmtId="14" fontId="46" fillId="0" borderId="27" xfId="24" applyNumberFormat="1" applyFont="1" applyBorder="1" applyAlignment="1">
      <alignment horizontal="left" vertical="center" wrapText="1"/>
    </xf>
    <xf numFmtId="14" fontId="46" fillId="7" borderId="2" xfId="24" applyNumberFormat="1" applyFont="1" applyFill="1" applyBorder="1" applyAlignment="1">
      <alignment vertical="center" wrapText="1"/>
    </xf>
    <xf numFmtId="0" fontId="54" fillId="7" borderId="2" xfId="0" applyFont="1" applyFill="1" applyBorder="1" applyAlignment="1">
      <alignment vertical="center" wrapText="1"/>
    </xf>
    <xf numFmtId="14" fontId="46" fillId="7" borderId="43" xfId="24" applyNumberFormat="1" applyFont="1" applyFill="1" applyBorder="1" applyAlignment="1">
      <alignment horizontal="left" vertical="center" wrapText="1"/>
    </xf>
    <xf numFmtId="14" fontId="46" fillId="7" borderId="42" xfId="24" applyNumberFormat="1" applyFont="1" applyFill="1" applyBorder="1" applyAlignment="1">
      <alignment horizontal="left" vertical="center" wrapText="1"/>
    </xf>
    <xf numFmtId="0" fontId="47" fillId="53" borderId="1" xfId="0" applyFont="1" applyFill="1" applyBorder="1" applyAlignment="1">
      <alignment horizontal="center" vertical="center" wrapText="1"/>
    </xf>
    <xf numFmtId="49" fontId="54" fillId="45" borderId="8" xfId="0" applyNumberFormat="1" applyFont="1" applyFill="1" applyBorder="1" applyAlignment="1">
      <alignment horizontal="center" vertical="center" wrapText="1"/>
    </xf>
    <xf numFmtId="49" fontId="54" fillId="45" borderId="1" xfId="0" applyNumberFormat="1" applyFont="1" applyFill="1" applyBorder="1" applyAlignment="1">
      <alignment horizontal="left" vertical="center" wrapText="1"/>
    </xf>
    <xf numFmtId="14" fontId="46" fillId="7" borderId="1" xfId="24" applyNumberFormat="1" applyFont="1" applyFill="1" applyBorder="1" applyAlignment="1">
      <alignment vertical="center" wrapText="1"/>
    </xf>
    <xf numFmtId="14" fontId="46" fillId="7" borderId="41" xfId="24" applyNumberFormat="1" applyFont="1" applyFill="1" applyBorder="1" applyAlignment="1">
      <alignment horizontal="left" vertical="center" wrapText="1"/>
    </xf>
    <xf numFmtId="14" fontId="46" fillId="7" borderId="28" xfId="24" applyNumberFormat="1" applyFont="1" applyFill="1" applyBorder="1" applyAlignment="1">
      <alignment horizontal="left" vertical="center" wrapText="1"/>
    </xf>
    <xf numFmtId="0" fontId="47" fillId="0" borderId="24" xfId="24" applyFont="1" applyBorder="1" applyAlignment="1">
      <alignment horizontal="center" vertical="center" wrapText="1"/>
    </xf>
    <xf numFmtId="49" fontId="54" fillId="45" borderId="5" xfId="0" applyNumberFormat="1" applyFont="1" applyFill="1" applyBorder="1" applyAlignment="1">
      <alignment horizontal="center" vertical="center" wrapText="1"/>
    </xf>
    <xf numFmtId="49" fontId="54" fillId="45" borderId="2" xfId="0" applyNumberFormat="1" applyFont="1" applyFill="1" applyBorder="1" applyAlignment="1">
      <alignment horizontal="left" vertical="center" wrapText="1"/>
    </xf>
    <xf numFmtId="0" fontId="46" fillId="0" borderId="28" xfId="0" applyFont="1" applyBorder="1" applyAlignment="1">
      <alignment horizontal="left" vertical="center" wrapText="1"/>
    </xf>
    <xf numFmtId="49" fontId="46" fillId="16" borderId="25" xfId="0" applyNumberFormat="1" applyFont="1" applyFill="1" applyBorder="1" applyAlignment="1">
      <alignment horizontal="center" vertical="center" wrapText="1"/>
    </xf>
    <xf numFmtId="49" fontId="54" fillId="40" borderId="42" xfId="0" applyNumberFormat="1" applyFont="1" applyFill="1" applyBorder="1" applyAlignment="1">
      <alignment horizontal="left" vertical="center" wrapText="1"/>
    </xf>
    <xf numFmtId="14" fontId="46" fillId="0" borderId="28" xfId="24" applyNumberFormat="1" applyFont="1" applyBorder="1" applyAlignment="1">
      <alignment horizontal="left" vertical="center" wrapText="1"/>
    </xf>
    <xf numFmtId="14" fontId="46" fillId="0" borderId="25" xfId="24" applyNumberFormat="1" applyFont="1" applyBorder="1" applyAlignment="1">
      <alignment horizontal="left" vertical="center" wrapText="1"/>
    </xf>
    <xf numFmtId="49" fontId="46" fillId="7" borderId="24" xfId="0" applyNumberFormat="1" applyFont="1" applyFill="1" applyBorder="1" applyAlignment="1">
      <alignment horizontal="center" vertical="center" wrapText="1"/>
    </xf>
    <xf numFmtId="14" fontId="46" fillId="29" borderId="27" xfId="24" applyNumberFormat="1" applyFont="1" applyFill="1" applyBorder="1" applyAlignment="1">
      <alignment horizontal="left" vertical="center" wrapText="1"/>
    </xf>
    <xf numFmtId="14" fontId="46" fillId="7" borderId="3" xfId="24" applyNumberFormat="1" applyFont="1" applyFill="1" applyBorder="1" applyAlignment="1">
      <alignment vertical="center" wrapText="1"/>
    </xf>
    <xf numFmtId="0" fontId="47" fillId="7" borderId="23" xfId="24" applyFont="1" applyFill="1" applyBorder="1" applyAlignment="1">
      <alignment vertical="center" wrapText="1"/>
    </xf>
    <xf numFmtId="49" fontId="46" fillId="40" borderId="27" xfId="0" applyNumberFormat="1" applyFont="1" applyFill="1" applyBorder="1" applyAlignment="1">
      <alignment horizontal="left" vertical="center" wrapText="1"/>
    </xf>
    <xf numFmtId="49" fontId="46" fillId="40" borderId="23" xfId="0" applyNumberFormat="1" applyFont="1" applyFill="1" applyBorder="1" applyAlignment="1">
      <alignment horizontal="left" vertical="center" wrapText="1"/>
    </xf>
    <xf numFmtId="0" fontId="47" fillId="7" borderId="29" xfId="24" applyFont="1" applyFill="1" applyBorder="1" applyAlignment="1">
      <alignment vertical="center" wrapText="1"/>
    </xf>
    <xf numFmtId="49" fontId="46" fillId="27" borderId="23" xfId="0" applyNumberFormat="1" applyFont="1" applyFill="1" applyBorder="1" applyAlignment="1">
      <alignment horizontal="left" vertical="center" wrapText="1"/>
    </xf>
    <xf numFmtId="49" fontId="46" fillId="45" borderId="24" xfId="0" applyNumberFormat="1" applyFont="1" applyFill="1" applyBorder="1" applyAlignment="1">
      <alignment horizontal="center" vertical="center" wrapText="1"/>
    </xf>
    <xf numFmtId="49" fontId="46" fillId="45" borderId="23" xfId="0" applyNumberFormat="1" applyFont="1" applyFill="1" applyBorder="1" applyAlignment="1">
      <alignment horizontal="left" vertical="center" wrapText="1"/>
    </xf>
    <xf numFmtId="49" fontId="47" fillId="45" borderId="23" xfId="0" applyNumberFormat="1" applyFont="1" applyFill="1" applyBorder="1" applyAlignment="1">
      <alignment horizontal="left" vertical="center" wrapText="1"/>
    </xf>
    <xf numFmtId="0" fontId="47" fillId="7" borderId="23" xfId="0" applyFont="1" applyFill="1" applyBorder="1" applyAlignment="1">
      <alignment vertical="center" wrapText="1"/>
    </xf>
    <xf numFmtId="0" fontId="47" fillId="7" borderId="23" xfId="0" applyFont="1" applyFill="1" applyBorder="1" applyAlignment="1">
      <alignment horizontal="left" vertical="center" wrapText="1"/>
    </xf>
    <xf numFmtId="14" fontId="46" fillId="7" borderId="23" xfId="24" applyNumberFormat="1" applyFont="1" applyFill="1" applyBorder="1" applyAlignment="1">
      <alignment horizontal="left" vertical="center" wrapText="1"/>
    </xf>
    <xf numFmtId="0" fontId="47" fillId="7" borderId="23" xfId="24" applyFont="1" applyFill="1" applyBorder="1" applyAlignment="1">
      <alignment horizontal="center" vertical="center" wrapText="1"/>
    </xf>
    <xf numFmtId="49" fontId="46" fillId="45" borderId="6" xfId="0" applyNumberFormat="1" applyFont="1" applyFill="1" applyBorder="1" applyAlignment="1">
      <alignment horizontal="center" vertical="center" wrapText="1"/>
    </xf>
    <xf numFmtId="49" fontId="47" fillId="45" borderId="22" xfId="0" applyNumberFormat="1" applyFont="1" applyFill="1" applyBorder="1" applyAlignment="1">
      <alignment horizontal="left" vertical="center" wrapText="1"/>
    </xf>
    <xf numFmtId="0" fontId="47" fillId="7" borderId="29" xfId="0" applyFont="1" applyFill="1" applyBorder="1" applyAlignment="1">
      <alignment vertical="center" wrapText="1"/>
    </xf>
    <xf numFmtId="0" fontId="46" fillId="7" borderId="29" xfId="0" applyFont="1" applyFill="1" applyBorder="1" applyAlignment="1">
      <alignment horizontal="left" vertical="center" wrapText="1"/>
    </xf>
    <xf numFmtId="49" fontId="46" fillId="45" borderId="10" xfId="0" applyNumberFormat="1" applyFont="1" applyFill="1" applyBorder="1" applyAlignment="1">
      <alignment horizontal="center" vertical="center" wrapText="1"/>
    </xf>
    <xf numFmtId="0" fontId="46" fillId="7" borderId="23" xfId="0" applyFont="1" applyFill="1" applyBorder="1" applyAlignment="1">
      <alignment horizontal="left" vertical="center" wrapText="1"/>
    </xf>
    <xf numFmtId="49" fontId="46" fillId="16" borderId="10" xfId="0" applyNumberFormat="1" applyFont="1" applyFill="1" applyBorder="1" applyAlignment="1">
      <alignment horizontal="center" vertical="center" wrapText="1"/>
    </xf>
    <xf numFmtId="49" fontId="47" fillId="40" borderId="27" xfId="0" applyNumberFormat="1" applyFont="1" applyFill="1" applyBorder="1" applyAlignment="1">
      <alignment horizontal="left" vertical="center" wrapText="1"/>
    </xf>
    <xf numFmtId="0" fontId="47" fillId="0" borderId="23" xfId="0" applyFont="1" applyBorder="1" applyAlignment="1">
      <alignment vertical="center" wrapText="1"/>
    </xf>
    <xf numFmtId="49" fontId="46" fillId="16" borderId="7" xfId="0" applyNumberFormat="1" applyFont="1" applyFill="1" applyBorder="1" applyAlignment="1">
      <alignment horizontal="center" vertical="center" wrapText="1"/>
    </xf>
    <xf numFmtId="49" fontId="47" fillId="40" borderId="42" xfId="0" applyNumberFormat="1" applyFont="1" applyFill="1" applyBorder="1" applyAlignment="1">
      <alignment horizontal="left" vertical="center" wrapText="1"/>
    </xf>
    <xf numFmtId="0" fontId="47" fillId="0" borderId="28" xfId="0" applyFont="1" applyBorder="1" applyAlignment="1">
      <alignment vertical="center" wrapText="1"/>
    </xf>
    <xf numFmtId="0" fontId="47" fillId="7" borderId="28" xfId="24" applyFont="1" applyFill="1" applyBorder="1" applyAlignment="1">
      <alignment vertical="center" wrapText="1"/>
    </xf>
    <xf numFmtId="49" fontId="46" fillId="27" borderId="43" xfId="0" applyNumberFormat="1" applyFont="1" applyFill="1" applyBorder="1" applyAlignment="1">
      <alignment horizontal="center" vertical="center" wrapText="1"/>
    </xf>
    <xf numFmtId="14" fontId="46" fillId="27" borderId="1" xfId="24" applyNumberFormat="1" applyFont="1" applyFill="1" applyBorder="1" applyAlignment="1">
      <alignment horizontal="left" vertical="center" wrapText="1"/>
    </xf>
    <xf numFmtId="49" fontId="46" fillId="27" borderId="1" xfId="0" applyNumberFormat="1" applyFont="1" applyFill="1" applyBorder="1" applyAlignment="1">
      <alignment horizontal="left" vertical="center" wrapText="1"/>
    </xf>
    <xf numFmtId="0" fontId="47" fillId="0" borderId="1" xfId="0" applyFont="1" applyBorder="1" applyAlignment="1">
      <alignment vertical="center" wrapText="1"/>
    </xf>
    <xf numFmtId="14" fontId="47" fillId="27" borderId="1" xfId="0" applyNumberFormat="1" applyFont="1" applyFill="1" applyBorder="1" applyAlignment="1">
      <alignment horizontal="center" vertical="center" wrapText="1"/>
    </xf>
    <xf numFmtId="0" fontId="47" fillId="43" borderId="1" xfId="0" applyFont="1" applyFill="1" applyBorder="1" applyAlignment="1">
      <alignment horizontal="center" vertical="center" wrapText="1"/>
    </xf>
    <xf numFmtId="49" fontId="46" fillId="27" borderId="41" xfId="0" applyNumberFormat="1" applyFont="1" applyFill="1" applyBorder="1" applyAlignment="1">
      <alignment horizontal="center" vertical="center" wrapText="1"/>
    </xf>
    <xf numFmtId="49" fontId="46" fillId="45" borderId="41" xfId="0" applyNumberFormat="1" applyFont="1" applyFill="1" applyBorder="1" applyAlignment="1">
      <alignment horizontal="center" vertical="center" wrapText="1"/>
    </xf>
    <xf numFmtId="49" fontId="46" fillId="45" borderId="2" xfId="0" applyNumberFormat="1" applyFont="1" applyFill="1" applyBorder="1" applyAlignment="1">
      <alignment horizontal="left" vertical="center" wrapText="1"/>
    </xf>
    <xf numFmtId="0" fontId="47" fillId="7" borderId="1" xfId="0" applyFont="1" applyFill="1" applyBorder="1" applyAlignment="1">
      <alignment vertical="center" wrapText="1"/>
    </xf>
    <xf numFmtId="0" fontId="46" fillId="7" borderId="1" xfId="0" applyFont="1" applyFill="1" applyBorder="1" applyAlignment="1">
      <alignment horizontal="center" vertical="center" wrapText="1"/>
    </xf>
    <xf numFmtId="0" fontId="54" fillId="0" borderId="9" xfId="0" applyFont="1" applyBorder="1" applyAlignment="1">
      <alignment horizontal="center" vertical="center" wrapText="1"/>
    </xf>
    <xf numFmtId="49" fontId="46" fillId="27" borderId="23" xfId="0" applyNumberFormat="1" applyFont="1" applyFill="1" applyBorder="1" applyAlignment="1">
      <alignment horizontal="center" vertical="center" wrapText="1"/>
    </xf>
    <xf numFmtId="0" fontId="47" fillId="7" borderId="8" xfId="0" applyFont="1" applyFill="1" applyBorder="1" applyAlignment="1">
      <alignment vertical="center" wrapText="1"/>
    </xf>
    <xf numFmtId="0" fontId="46" fillId="0" borderId="24" xfId="0" applyFont="1" applyBorder="1" applyAlignment="1">
      <alignment horizontal="left" vertical="center" wrapText="1"/>
    </xf>
    <xf numFmtId="49" fontId="46" fillId="45" borderId="39" xfId="0" applyNumberFormat="1" applyFont="1" applyFill="1" applyBorder="1" applyAlignment="1">
      <alignment horizontal="center" vertical="center" wrapText="1"/>
    </xf>
    <xf numFmtId="49" fontId="46" fillId="45" borderId="3" xfId="0" applyNumberFormat="1" applyFont="1" applyFill="1" applyBorder="1" applyAlignment="1">
      <alignment horizontal="left" vertical="center" wrapText="1"/>
    </xf>
    <xf numFmtId="14" fontId="46" fillId="0" borderId="24" xfId="24" applyNumberFormat="1" applyFont="1" applyBorder="1" applyAlignment="1">
      <alignment horizontal="left" vertical="center" wrapText="1"/>
    </xf>
    <xf numFmtId="49" fontId="46" fillId="16" borderId="43" xfId="0" applyNumberFormat="1" applyFont="1" applyFill="1" applyBorder="1" applyAlignment="1">
      <alignment horizontal="center" vertical="center" wrapText="1"/>
    </xf>
    <xf numFmtId="0" fontId="47" fillId="39" borderId="1" xfId="24" applyFont="1" applyFill="1" applyBorder="1" applyAlignment="1">
      <alignment horizontal="left" vertical="center" wrapText="1"/>
    </xf>
    <xf numFmtId="0" fontId="46" fillId="0" borderId="1" xfId="0" applyFont="1" applyBorder="1" applyAlignment="1">
      <alignment vertical="center" wrapText="1"/>
    </xf>
    <xf numFmtId="0" fontId="46" fillId="0" borderId="0" xfId="0" applyFont="1" applyAlignment="1">
      <alignment horizontal="left" vertical="center" wrapText="1"/>
    </xf>
    <xf numFmtId="49" fontId="47" fillId="27" borderId="26" xfId="0" applyNumberFormat="1" applyFont="1" applyFill="1" applyBorder="1" applyAlignment="1">
      <alignment horizontal="center" vertical="center" wrapText="1"/>
    </xf>
    <xf numFmtId="49" fontId="47" fillId="27" borderId="29" xfId="0" applyNumberFormat="1" applyFont="1" applyFill="1" applyBorder="1" applyAlignment="1">
      <alignment horizontal="left" vertical="center" wrapText="1"/>
    </xf>
    <xf numFmtId="0" fontId="46" fillId="0" borderId="23" xfId="0" applyFont="1" applyBorder="1" applyAlignment="1">
      <alignment vertical="center" wrapText="1"/>
    </xf>
    <xf numFmtId="0" fontId="47" fillId="0" borderId="29" xfId="0" applyFont="1" applyBorder="1" applyAlignment="1">
      <alignment horizontal="left" vertical="center" wrapText="1"/>
    </xf>
    <xf numFmtId="0" fontId="47" fillId="0" borderId="23" xfId="0" applyFont="1" applyBorder="1" applyAlignment="1">
      <alignment horizontal="left" vertical="center" wrapText="1"/>
    </xf>
    <xf numFmtId="49" fontId="46" fillId="53" borderId="30" xfId="0" applyNumberFormat="1" applyFont="1" applyFill="1" applyBorder="1" applyAlignment="1">
      <alignment horizontal="center" vertical="center" wrapText="1"/>
    </xf>
    <xf numFmtId="49" fontId="47" fillId="53" borderId="29" xfId="0" applyNumberFormat="1" applyFont="1" applyFill="1" applyBorder="1" applyAlignment="1">
      <alignment horizontal="left" vertical="center" wrapText="1"/>
    </xf>
    <xf numFmtId="49" fontId="47" fillId="40" borderId="29" xfId="0" applyNumberFormat="1" applyFont="1" applyFill="1" applyBorder="1" applyAlignment="1">
      <alignment horizontal="left" vertical="center" wrapText="1"/>
    </xf>
    <xf numFmtId="49" fontId="46" fillId="16" borderId="6" xfId="0" applyNumberFormat="1" applyFont="1" applyFill="1" applyBorder="1" applyAlignment="1">
      <alignment horizontal="center" vertical="center" wrapText="1"/>
    </xf>
    <xf numFmtId="49" fontId="46" fillId="27" borderId="5" xfId="0" applyNumberFormat="1" applyFont="1" applyFill="1" applyBorder="1" applyAlignment="1">
      <alignment horizontal="center" vertical="center" wrapText="1"/>
    </xf>
    <xf numFmtId="49" fontId="47" fillId="45" borderId="29" xfId="0" applyNumberFormat="1" applyFont="1" applyFill="1" applyBorder="1" applyAlignment="1">
      <alignment horizontal="left" vertical="center" wrapText="1"/>
    </xf>
    <xf numFmtId="14" fontId="46" fillId="0" borderId="29" xfId="24" applyNumberFormat="1" applyFont="1" applyBorder="1" applyAlignment="1">
      <alignment horizontal="left" vertical="center" wrapText="1"/>
    </xf>
    <xf numFmtId="0" fontId="46" fillId="29" borderId="29" xfId="0" applyFont="1" applyFill="1" applyBorder="1" applyAlignment="1">
      <alignment horizontal="left" vertical="center" wrapText="1"/>
    </xf>
    <xf numFmtId="14" fontId="46" fillId="7" borderId="23" xfId="24" applyNumberFormat="1" applyFont="1" applyFill="1" applyBorder="1" applyAlignment="1">
      <alignment vertical="center" wrapText="1"/>
    </xf>
    <xf numFmtId="14" fontId="47" fillId="0" borderId="43" xfId="24" applyNumberFormat="1" applyFont="1" applyBorder="1" applyAlignment="1">
      <alignment horizontal="center" vertical="center" wrapText="1"/>
    </xf>
    <xf numFmtId="14" fontId="47" fillId="0" borderId="27" xfId="24" applyNumberFormat="1" applyFont="1" applyBorder="1" applyAlignment="1">
      <alignment horizontal="center" vertical="center" wrapText="1"/>
    </xf>
    <xf numFmtId="0" fontId="46" fillId="7" borderId="23" xfId="0" applyFont="1" applyFill="1" applyBorder="1" applyAlignment="1">
      <alignment vertical="center" wrapText="1"/>
    </xf>
    <xf numFmtId="49" fontId="46" fillId="15" borderId="29" xfId="0" applyNumberFormat="1" applyFont="1" applyFill="1" applyBorder="1" applyAlignment="1">
      <alignment horizontal="left" vertical="center" wrapText="1"/>
    </xf>
    <xf numFmtId="0" fontId="47" fillId="7" borderId="39" xfId="24" applyFont="1" applyFill="1" applyBorder="1" applyAlignment="1">
      <alignment vertical="center" wrapText="1"/>
    </xf>
    <xf numFmtId="1" fontId="46" fillId="16" borderId="24" xfId="0" applyNumberFormat="1" applyFont="1" applyFill="1" applyBorder="1" applyAlignment="1">
      <alignment horizontal="center" vertical="center" wrapText="1"/>
    </xf>
    <xf numFmtId="0" fontId="46" fillId="7" borderId="24" xfId="0" applyFont="1" applyFill="1" applyBorder="1" applyAlignment="1">
      <alignment horizontal="center" vertical="center" wrapText="1"/>
    </xf>
    <xf numFmtId="0" fontId="46" fillId="7" borderId="0" xfId="0" applyFont="1" applyFill="1" applyAlignment="1">
      <alignment horizontal="left" vertical="center" wrapText="1"/>
    </xf>
    <xf numFmtId="14" fontId="54" fillId="7" borderId="1" xfId="0" applyNumberFormat="1" applyFont="1" applyFill="1" applyBorder="1" applyAlignment="1">
      <alignment horizontal="center" vertical="center" wrapText="1"/>
    </xf>
    <xf numFmtId="14" fontId="54" fillId="23" borderId="1" xfId="0" applyNumberFormat="1" applyFont="1" applyFill="1" applyBorder="1" applyAlignment="1">
      <alignment horizontal="center" vertical="center" wrapText="1"/>
    </xf>
    <xf numFmtId="0" fontId="46" fillId="45" borderId="24" xfId="0" applyFont="1" applyFill="1" applyBorder="1" applyAlignment="1">
      <alignment horizontal="center" vertical="center" wrapText="1"/>
    </xf>
    <xf numFmtId="49" fontId="47" fillId="45" borderId="35" xfId="0" applyNumberFormat="1" applyFont="1" applyFill="1" applyBorder="1" applyAlignment="1">
      <alignment horizontal="left" vertical="center" wrapText="1"/>
    </xf>
    <xf numFmtId="0" fontId="46" fillId="0" borderId="28" xfId="0" applyFont="1" applyBorder="1" applyAlignment="1">
      <alignment vertical="center" wrapText="1"/>
    </xf>
    <xf numFmtId="0" fontId="46" fillId="27" borderId="43" xfId="0" applyFont="1" applyFill="1" applyBorder="1" applyAlignment="1">
      <alignment horizontal="center" vertical="center" wrapText="1"/>
    </xf>
    <xf numFmtId="0" fontId="46" fillId="27" borderId="23" xfId="0" applyFont="1" applyFill="1" applyBorder="1" applyAlignment="1">
      <alignment horizontal="left" vertical="center" wrapText="1"/>
    </xf>
    <xf numFmtId="0" fontId="46" fillId="16" borderId="41" xfId="0" applyFont="1" applyFill="1" applyBorder="1" applyAlignment="1">
      <alignment horizontal="center" vertical="center" wrapText="1"/>
    </xf>
    <xf numFmtId="49" fontId="47" fillId="40" borderId="23" xfId="0" applyNumberFormat="1" applyFont="1" applyFill="1" applyBorder="1" applyAlignment="1">
      <alignment horizontal="left" vertical="center" wrapText="1"/>
    </xf>
    <xf numFmtId="0" fontId="46" fillId="45" borderId="43" xfId="0" applyFont="1" applyFill="1" applyBorder="1" applyAlignment="1">
      <alignment horizontal="center" vertical="center" wrapText="1"/>
    </xf>
    <xf numFmtId="49" fontId="47" fillId="27" borderId="23" xfId="0" applyNumberFormat="1" applyFont="1" applyFill="1" applyBorder="1" applyAlignment="1">
      <alignment horizontal="left" vertical="center" wrapText="1"/>
    </xf>
    <xf numFmtId="0" fontId="46" fillId="7" borderId="24" xfId="0" applyFont="1" applyFill="1" applyBorder="1" applyAlignment="1">
      <alignment horizontal="left" vertical="center" wrapText="1"/>
    </xf>
    <xf numFmtId="14" fontId="46" fillId="7" borderId="24" xfId="24" applyNumberFormat="1" applyFont="1" applyFill="1" applyBorder="1" applyAlignment="1">
      <alignment horizontal="left" vertical="center" wrapText="1"/>
    </xf>
    <xf numFmtId="0" fontId="46" fillId="0" borderId="8" xfId="0" applyFont="1" applyBorder="1" applyAlignment="1">
      <alignment vertical="center" wrapText="1"/>
    </xf>
    <xf numFmtId="0" fontId="46" fillId="27" borderId="39" xfId="0" applyFont="1" applyFill="1" applyBorder="1" applyAlignment="1">
      <alignment horizontal="center" vertical="center" wrapText="1"/>
    </xf>
    <xf numFmtId="0" fontId="46" fillId="7" borderId="1" xfId="0" applyFont="1" applyFill="1" applyBorder="1" applyAlignment="1">
      <alignment vertical="center" wrapText="1"/>
    </xf>
    <xf numFmtId="0" fontId="46" fillId="7" borderId="8" xfId="0" applyFont="1" applyFill="1" applyBorder="1" applyAlignment="1">
      <alignment vertical="center" wrapText="1"/>
    </xf>
    <xf numFmtId="0" fontId="46" fillId="16" borderId="24" xfId="0" applyFont="1" applyFill="1" applyBorder="1" applyAlignment="1">
      <alignment horizontal="center" vertical="center" wrapText="1"/>
    </xf>
    <xf numFmtId="0" fontId="46" fillId="16" borderId="30" xfId="0" applyFont="1" applyFill="1" applyBorder="1" applyAlignment="1">
      <alignment horizontal="center" vertical="center" wrapText="1"/>
    </xf>
    <xf numFmtId="49" fontId="47" fillId="40" borderId="28" xfId="0" applyNumberFormat="1" applyFont="1" applyFill="1" applyBorder="1" applyAlignment="1">
      <alignment horizontal="left" vertical="center" wrapText="1"/>
    </xf>
    <xf numFmtId="0" fontId="46" fillId="45" borderId="0" xfId="0" applyFont="1" applyFill="1" applyAlignment="1">
      <alignment horizontal="center" vertical="center" wrapText="1"/>
    </xf>
    <xf numFmtId="0" fontId="46" fillId="7" borderId="24" xfId="0" applyFont="1" applyFill="1" applyBorder="1" applyAlignment="1">
      <alignment vertical="center" wrapText="1"/>
    </xf>
    <xf numFmtId="0" fontId="46" fillId="16" borderId="43" xfId="0" applyFont="1" applyFill="1" applyBorder="1" applyAlignment="1">
      <alignment horizontal="center" vertical="center" wrapText="1"/>
    </xf>
    <xf numFmtId="0" fontId="46" fillId="29" borderId="35" xfId="0" applyFont="1" applyFill="1" applyBorder="1" applyAlignment="1">
      <alignment horizontal="left" vertical="center" wrapText="1"/>
    </xf>
    <xf numFmtId="14" fontId="46" fillId="7" borderId="24" xfId="24" applyNumberFormat="1" applyFont="1" applyFill="1" applyBorder="1" applyAlignment="1">
      <alignment vertical="center" wrapText="1"/>
    </xf>
    <xf numFmtId="0" fontId="46" fillId="0" borderId="24" xfId="0" applyFont="1" applyBorder="1" applyAlignment="1">
      <alignment vertical="center" wrapText="1"/>
    </xf>
    <xf numFmtId="0" fontId="46" fillId="27" borderId="30" xfId="0" applyFont="1" applyFill="1" applyBorder="1" applyAlignment="1">
      <alignment horizontal="center" vertical="center" wrapText="1"/>
    </xf>
    <xf numFmtId="0" fontId="46" fillId="27" borderId="0" xfId="0" applyFont="1" applyFill="1" applyAlignment="1">
      <alignment horizontal="left" vertical="center" wrapText="1"/>
    </xf>
    <xf numFmtId="0" fontId="46" fillId="27" borderId="24" xfId="0" applyFont="1" applyFill="1" applyBorder="1" applyAlignment="1">
      <alignment horizontal="center" vertical="center" wrapText="1"/>
    </xf>
    <xf numFmtId="0" fontId="46" fillId="27" borderId="25" xfId="0" applyFont="1" applyFill="1" applyBorder="1" applyAlignment="1">
      <alignment horizontal="center" vertical="center" wrapText="1"/>
    </xf>
    <xf numFmtId="0" fontId="47" fillId="45" borderId="24" xfId="0" applyFont="1" applyFill="1" applyBorder="1" applyAlignment="1">
      <alignment horizontal="center" vertical="center" wrapText="1"/>
    </xf>
    <xf numFmtId="0" fontId="46" fillId="45" borderId="30" xfId="0" applyFont="1" applyFill="1" applyBorder="1" applyAlignment="1">
      <alignment horizontal="center" vertical="center" wrapText="1"/>
    </xf>
    <xf numFmtId="49" fontId="47" fillId="45" borderId="28" xfId="0" applyNumberFormat="1" applyFont="1" applyFill="1" applyBorder="1" applyAlignment="1">
      <alignment horizontal="left" vertical="center" wrapText="1"/>
    </xf>
    <xf numFmtId="14" fontId="47" fillId="7" borderId="43" xfId="24" applyNumberFormat="1" applyFont="1" applyFill="1" applyBorder="1" applyAlignment="1">
      <alignment horizontal="center" vertical="center" wrapText="1"/>
    </xf>
    <xf numFmtId="0" fontId="46" fillId="27" borderId="23" xfId="0" applyFont="1" applyFill="1" applyBorder="1" applyAlignment="1">
      <alignment horizontal="center" vertical="center" wrapText="1"/>
    </xf>
    <xf numFmtId="0" fontId="46" fillId="7" borderId="25" xfId="0" applyFont="1" applyFill="1" applyBorder="1" applyAlignment="1">
      <alignment vertical="center" wrapText="1"/>
    </xf>
    <xf numFmtId="0" fontId="46" fillId="7" borderId="2" xfId="0" applyFont="1" applyFill="1" applyBorder="1" applyAlignment="1">
      <alignment vertical="center" wrapText="1"/>
    </xf>
    <xf numFmtId="0" fontId="46" fillId="7" borderId="5" xfId="0" applyFont="1" applyFill="1" applyBorder="1" applyAlignment="1">
      <alignment vertical="center" wrapText="1"/>
    </xf>
    <xf numFmtId="0" fontId="46" fillId="45" borderId="26" xfId="0" applyFont="1" applyFill="1" applyBorder="1" applyAlignment="1">
      <alignment horizontal="center" vertical="center" wrapText="1"/>
    </xf>
    <xf numFmtId="49" fontId="47" fillId="0" borderId="28" xfId="0" applyNumberFormat="1" applyFont="1" applyBorder="1" applyAlignment="1">
      <alignment vertical="center" wrapText="1"/>
    </xf>
    <xf numFmtId="0" fontId="46" fillId="45" borderId="23" xfId="0" applyFont="1" applyFill="1" applyBorder="1" applyAlignment="1">
      <alignment horizontal="left" vertical="center" wrapText="1"/>
    </xf>
    <xf numFmtId="0" fontId="54" fillId="33" borderId="0" xfId="0" applyFont="1" applyFill="1" applyAlignment="1">
      <alignment vertical="center"/>
    </xf>
    <xf numFmtId="0" fontId="54" fillId="7" borderId="34" xfId="0" applyFont="1" applyFill="1" applyBorder="1" applyAlignment="1">
      <alignment vertical="center" wrapText="1"/>
    </xf>
    <xf numFmtId="167" fontId="47" fillId="7" borderId="34" xfId="0" applyNumberFormat="1" applyFont="1" applyFill="1" applyBorder="1" applyAlignment="1">
      <alignment horizontal="center" vertical="center" wrapText="1"/>
    </xf>
    <xf numFmtId="0" fontId="46" fillId="7" borderId="34" xfId="0" applyFont="1" applyFill="1" applyBorder="1" applyAlignment="1">
      <alignment vertical="center" wrapText="1"/>
    </xf>
    <xf numFmtId="0" fontId="47" fillId="7" borderId="34" xfId="0" applyFont="1" applyFill="1" applyBorder="1" applyAlignment="1">
      <alignment horizontal="center" vertical="center" wrapText="1"/>
    </xf>
    <xf numFmtId="0" fontId="46" fillId="7" borderId="45" xfId="0" applyFont="1" applyFill="1" applyBorder="1" applyAlignment="1">
      <alignment vertical="center" wrapText="1"/>
    </xf>
    <xf numFmtId="0" fontId="47" fillId="0" borderId="34" xfId="0" applyFont="1" applyBorder="1" applyAlignment="1">
      <alignment horizontal="center" vertical="center" wrapText="1"/>
    </xf>
    <xf numFmtId="0" fontId="46" fillId="45" borderId="4" xfId="0" applyFont="1" applyFill="1" applyBorder="1" applyAlignment="1">
      <alignment horizontal="center" vertical="center" wrapText="1"/>
    </xf>
    <xf numFmtId="167" fontId="47" fillId="0" borderId="3" xfId="0" applyNumberFormat="1" applyFont="1" applyBorder="1" applyAlignment="1">
      <alignment horizontal="center" vertical="center" wrapText="1"/>
    </xf>
    <xf numFmtId="0" fontId="46" fillId="0" borderId="3" xfId="0" applyFont="1" applyBorder="1" applyAlignment="1">
      <alignment vertical="center" wrapText="1"/>
    </xf>
    <xf numFmtId="0" fontId="47" fillId="0" borderId="3" xfId="0" applyFont="1" applyBorder="1" applyAlignment="1">
      <alignment horizontal="center" vertical="center" wrapText="1"/>
    </xf>
    <xf numFmtId="0" fontId="46" fillId="0" borderId="6" xfId="0" applyFont="1" applyBorder="1" applyAlignment="1">
      <alignment vertical="center" wrapText="1"/>
    </xf>
    <xf numFmtId="0" fontId="46" fillId="27" borderId="4" xfId="0" applyFont="1" applyFill="1" applyBorder="1" applyAlignment="1">
      <alignment horizontal="center" vertical="center" wrapText="1"/>
    </xf>
    <xf numFmtId="0" fontId="54" fillId="27" borderId="3" xfId="0" applyFont="1" applyFill="1" applyBorder="1" applyAlignment="1">
      <alignment horizontal="center" vertical="center" wrapText="1"/>
    </xf>
    <xf numFmtId="0" fontId="47" fillId="27" borderId="43" xfId="0" applyFont="1" applyFill="1" applyBorder="1" applyAlignment="1">
      <alignment horizontal="center" vertical="center" wrapText="1"/>
    </xf>
    <xf numFmtId="0" fontId="47" fillId="27" borderId="23" xfId="0" applyFont="1" applyFill="1" applyBorder="1" applyAlignment="1">
      <alignment horizontal="left" vertical="center" wrapText="1"/>
    </xf>
    <xf numFmtId="0" fontId="47" fillId="16" borderId="4" xfId="0" applyFont="1" applyFill="1" applyBorder="1" applyAlignment="1">
      <alignment horizontal="center" vertical="center" wrapText="1"/>
    </xf>
    <xf numFmtId="14" fontId="47" fillId="0" borderId="23" xfId="24" applyNumberFormat="1" applyFont="1" applyBorder="1" applyAlignment="1">
      <alignment vertical="center" wrapText="1"/>
    </xf>
    <xf numFmtId="0" fontId="46" fillId="7" borderId="23" xfId="0" applyFont="1" applyFill="1" applyBorder="1" applyAlignment="1">
      <alignment horizontal="center" vertical="center" wrapText="1"/>
    </xf>
    <xf numFmtId="0" fontId="46" fillId="27" borderId="0" xfId="0" applyFont="1" applyFill="1" applyAlignment="1">
      <alignment horizontal="center" vertical="center" wrapText="1"/>
    </xf>
    <xf numFmtId="0" fontId="47" fillId="16" borderId="43" xfId="0" applyFont="1" applyFill="1" applyBorder="1" applyAlignment="1">
      <alignment horizontal="center" vertical="center" wrapText="1"/>
    </xf>
    <xf numFmtId="0" fontId="46" fillId="16" borderId="4" xfId="0" applyFont="1" applyFill="1" applyBorder="1" applyAlignment="1">
      <alignment horizontal="center" vertical="center" wrapText="1"/>
    </xf>
    <xf numFmtId="0" fontId="46" fillId="29" borderId="28" xfId="0" applyFont="1" applyFill="1" applyBorder="1" applyAlignment="1">
      <alignment horizontal="left" vertical="center" wrapText="1"/>
    </xf>
    <xf numFmtId="0" fontId="46" fillId="0" borderId="43" xfId="0" applyFont="1" applyBorder="1" applyAlignment="1">
      <alignment horizontal="center" vertical="center" wrapText="1"/>
    </xf>
    <xf numFmtId="0" fontId="46" fillId="27" borderId="1" xfId="0" applyFont="1" applyFill="1" applyBorder="1" applyAlignment="1">
      <alignment horizontal="left" vertical="center" wrapText="1"/>
    </xf>
    <xf numFmtId="0" fontId="54" fillId="7" borderId="8" xfId="0" applyFont="1" applyFill="1" applyBorder="1" applyAlignment="1">
      <alignment vertical="center" wrapText="1"/>
    </xf>
    <xf numFmtId="0" fontId="47" fillId="0" borderId="27" xfId="0" applyFont="1" applyBorder="1" applyAlignment="1">
      <alignment horizontal="center" vertical="center" wrapText="1"/>
    </xf>
    <xf numFmtId="0" fontId="46" fillId="7" borderId="3" xfId="0" applyFont="1" applyFill="1" applyBorder="1" applyAlignment="1">
      <alignment vertical="center" wrapText="1"/>
    </xf>
    <xf numFmtId="0" fontId="46" fillId="7" borderId="6" xfId="0" applyFont="1" applyFill="1" applyBorder="1" applyAlignment="1">
      <alignment vertical="center" wrapText="1"/>
    </xf>
    <xf numFmtId="0" fontId="46" fillId="16" borderId="39" xfId="0" applyFont="1" applyFill="1" applyBorder="1" applyAlignment="1">
      <alignment horizontal="center" vertical="center" wrapText="1"/>
    </xf>
    <xf numFmtId="0" fontId="54" fillId="0" borderId="34" xfId="0" applyFont="1" applyBorder="1" applyAlignment="1">
      <alignment vertical="center" wrapText="1"/>
    </xf>
    <xf numFmtId="167" fontId="47" fillId="0" borderId="34" xfId="0" applyNumberFormat="1" applyFont="1" applyBorder="1" applyAlignment="1">
      <alignment horizontal="center" vertical="center" wrapText="1"/>
    </xf>
    <xf numFmtId="167" fontId="54" fillId="0" borderId="34" xfId="0" applyNumberFormat="1" applyFont="1" applyBorder="1" applyAlignment="1">
      <alignment horizontal="center" vertical="center" wrapText="1"/>
    </xf>
    <xf numFmtId="0" fontId="54" fillId="0" borderId="39" xfId="0" applyFont="1" applyBorder="1" applyAlignment="1">
      <alignment vertical="center"/>
    </xf>
    <xf numFmtId="14" fontId="54" fillId="0" borderId="34" xfId="0" applyNumberFormat="1" applyFont="1" applyBorder="1" applyAlignment="1">
      <alignment horizontal="center" vertical="center" wrapText="1"/>
    </xf>
    <xf numFmtId="167" fontId="54" fillId="0" borderId="34" xfId="0" applyNumberFormat="1" applyFont="1" applyBorder="1" applyAlignment="1" applyProtection="1">
      <alignment horizontal="center" vertical="center" wrapText="1"/>
      <protection locked="0"/>
    </xf>
    <xf numFmtId="0" fontId="54" fillId="0" borderId="34" xfId="0" applyFont="1" applyBorder="1" applyAlignment="1">
      <alignment horizontal="center" vertical="center" wrapText="1"/>
    </xf>
    <xf numFmtId="0" fontId="60" fillId="0" borderId="34" xfId="0" applyFont="1" applyBorder="1" applyAlignment="1">
      <alignment horizontal="center" vertical="center" wrapText="1"/>
    </xf>
    <xf numFmtId="167" fontId="54" fillId="7" borderId="34" xfId="0" applyNumberFormat="1" applyFont="1" applyFill="1" applyBorder="1" applyAlignment="1" applyProtection="1">
      <alignment horizontal="center" vertical="center" wrapText="1"/>
      <protection locked="0"/>
    </xf>
    <xf numFmtId="167" fontId="47" fillId="7" borderId="34" xfId="0" applyNumberFormat="1" applyFont="1" applyFill="1" applyBorder="1" applyAlignment="1">
      <alignment horizontal="center" vertical="center"/>
    </xf>
    <xf numFmtId="0" fontId="55" fillId="0" borderId="34" xfId="0" applyFont="1" applyBorder="1" applyAlignment="1">
      <alignment horizontal="center" vertical="center" wrapText="1"/>
    </xf>
    <xf numFmtId="0" fontId="47" fillId="23" borderId="34" xfId="0" applyFont="1" applyFill="1" applyBorder="1" applyAlignment="1">
      <alignment horizontal="center" vertical="center" wrapText="1"/>
    </xf>
    <xf numFmtId="0" fontId="46" fillId="27" borderId="29" xfId="0" applyFont="1" applyFill="1" applyBorder="1" applyAlignment="1">
      <alignment horizontal="left" vertical="center" wrapText="1"/>
    </xf>
    <xf numFmtId="14" fontId="46" fillId="7" borderId="29" xfId="24" applyNumberFormat="1" applyFont="1" applyFill="1" applyBorder="1" applyAlignment="1">
      <alignment vertical="center" wrapText="1"/>
    </xf>
    <xf numFmtId="167" fontId="47" fillId="7" borderId="3" xfId="0" applyNumberFormat="1" applyFont="1" applyFill="1" applyBorder="1" applyAlignment="1">
      <alignment horizontal="center" vertical="center" wrapText="1"/>
    </xf>
    <xf numFmtId="0" fontId="47" fillId="7" borderId="3" xfId="0" applyFont="1" applyFill="1" applyBorder="1" applyAlignment="1">
      <alignment horizontal="center" vertical="center" wrapText="1"/>
    </xf>
    <xf numFmtId="167" fontId="54" fillId="0" borderId="3" xfId="0" applyNumberFormat="1" applyFont="1" applyBorder="1" applyAlignment="1">
      <alignment horizontal="center" vertical="center" wrapText="1"/>
    </xf>
    <xf numFmtId="14" fontId="54" fillId="0" borderId="3" xfId="0" applyNumberFormat="1" applyFont="1" applyBorder="1" applyAlignment="1">
      <alignment horizontal="center" vertical="center" wrapText="1"/>
    </xf>
    <xf numFmtId="167" fontId="54" fillId="0" borderId="3" xfId="0" applyNumberFormat="1" applyFont="1" applyBorder="1" applyAlignment="1" applyProtection="1">
      <alignment horizontal="center" vertical="center" wrapText="1"/>
      <protection locked="0"/>
    </xf>
    <xf numFmtId="0" fontId="60" fillId="0" borderId="3" xfId="0" applyFont="1" applyBorder="1" applyAlignment="1">
      <alignment horizontal="center" vertical="center" wrapText="1"/>
    </xf>
    <xf numFmtId="167" fontId="54" fillId="7" borderId="3" xfId="0" applyNumberFormat="1" applyFont="1" applyFill="1" applyBorder="1" applyAlignment="1" applyProtection="1">
      <alignment horizontal="center" vertical="center" wrapText="1"/>
      <protection locked="0"/>
    </xf>
    <xf numFmtId="14" fontId="47" fillId="27" borderId="3" xfId="0" applyNumberFormat="1" applyFont="1" applyFill="1" applyBorder="1" applyAlignment="1">
      <alignment horizontal="center" vertical="center" wrapText="1"/>
    </xf>
    <xf numFmtId="167" fontId="47" fillId="7" borderId="3" xfId="0" applyNumberFormat="1" applyFont="1" applyFill="1" applyBorder="1" applyAlignment="1">
      <alignment horizontal="center" vertical="center"/>
    </xf>
    <xf numFmtId="0" fontId="55" fillId="0" borderId="3" xfId="0" applyFont="1" applyBorder="1" applyAlignment="1">
      <alignment horizontal="center" vertical="center" wrapText="1"/>
    </xf>
    <xf numFmtId="0" fontId="47" fillId="23" borderId="3" xfId="0" applyFont="1" applyFill="1" applyBorder="1" applyAlignment="1">
      <alignment horizontal="center" vertical="center" wrapText="1"/>
    </xf>
    <xf numFmtId="0" fontId="46" fillId="40" borderId="23" xfId="0" applyFont="1" applyFill="1" applyBorder="1" applyAlignment="1">
      <alignment horizontal="left" vertical="center" wrapText="1"/>
    </xf>
    <xf numFmtId="0" fontId="46" fillId="52" borderId="0" xfId="0" applyFont="1" applyFill="1" applyAlignment="1">
      <alignment horizontal="center" vertical="center" wrapText="1"/>
    </xf>
    <xf numFmtId="0" fontId="46" fillId="52" borderId="23" xfId="0" applyFont="1" applyFill="1" applyBorder="1" applyAlignment="1">
      <alignment horizontal="left" vertical="center" wrapText="1"/>
    </xf>
    <xf numFmtId="0" fontId="47" fillId="52" borderId="1" xfId="0" applyFont="1" applyFill="1" applyBorder="1" applyAlignment="1">
      <alignment horizontal="center" vertical="center" wrapText="1"/>
    </xf>
    <xf numFmtId="0" fontId="47" fillId="45" borderId="0" xfId="0" applyFont="1" applyFill="1" applyAlignment="1">
      <alignment horizontal="center" vertical="center" wrapText="1"/>
    </xf>
    <xf numFmtId="1" fontId="47" fillId="7" borderId="1" xfId="0" applyNumberFormat="1" applyFont="1" applyFill="1" applyBorder="1" applyAlignment="1">
      <alignment horizontal="center" vertical="center" wrapText="1"/>
    </xf>
    <xf numFmtId="0" fontId="47" fillId="45" borderId="43" xfId="0" applyFont="1" applyFill="1" applyBorder="1" applyAlignment="1">
      <alignment horizontal="center" vertical="center" wrapText="1"/>
    </xf>
    <xf numFmtId="0" fontId="47" fillId="27" borderId="4" xfId="0" applyFont="1" applyFill="1" applyBorder="1" applyAlignment="1">
      <alignment horizontal="center" vertical="center" wrapText="1"/>
    </xf>
    <xf numFmtId="0" fontId="46" fillId="16" borderId="0" xfId="0" applyFont="1" applyFill="1" applyAlignment="1">
      <alignment horizontal="center" vertical="center" wrapText="1"/>
    </xf>
    <xf numFmtId="0" fontId="46" fillId="27" borderId="11" xfId="0" applyFont="1" applyFill="1" applyBorder="1" applyAlignment="1">
      <alignment horizontal="center" vertical="center" wrapText="1"/>
    </xf>
    <xf numFmtId="0" fontId="46" fillId="16" borderId="25" xfId="0" applyFont="1" applyFill="1" applyBorder="1" applyAlignment="1">
      <alignment horizontal="center" vertical="center" wrapText="1"/>
    </xf>
    <xf numFmtId="49" fontId="46" fillId="27" borderId="44" xfId="0" applyNumberFormat="1" applyFont="1" applyFill="1" applyBorder="1" applyAlignment="1">
      <alignment horizontal="center" vertical="center" wrapText="1"/>
    </xf>
    <xf numFmtId="0" fontId="46" fillId="7" borderId="34" xfId="0" applyFont="1" applyFill="1" applyBorder="1" applyAlignment="1">
      <alignment horizontal="left" vertical="center" wrapText="1"/>
    </xf>
    <xf numFmtId="14" fontId="47" fillId="0" borderId="34" xfId="0" applyNumberFormat="1" applyFont="1" applyBorder="1" applyAlignment="1">
      <alignment horizontal="center" vertical="center" wrapText="1"/>
    </xf>
    <xf numFmtId="14" fontId="47" fillId="7" borderId="34" xfId="0" applyNumberFormat="1" applyFont="1" applyFill="1" applyBorder="1" applyAlignment="1">
      <alignment horizontal="center" vertical="center" wrapText="1"/>
    </xf>
    <xf numFmtId="14" fontId="47" fillId="23" borderId="34" xfId="0" applyNumberFormat="1" applyFont="1" applyFill="1" applyBorder="1" applyAlignment="1">
      <alignment horizontal="center" vertical="center" wrapText="1"/>
    </xf>
    <xf numFmtId="167" fontId="47" fillId="23" borderId="34" xfId="0" applyNumberFormat="1" applyFont="1" applyFill="1" applyBorder="1" applyAlignment="1">
      <alignment horizontal="center" vertical="center" wrapText="1"/>
    </xf>
    <xf numFmtId="0" fontId="47" fillId="45" borderId="6" xfId="0" applyFont="1" applyFill="1" applyBorder="1" applyAlignment="1">
      <alignment horizontal="center" vertical="center" wrapText="1"/>
    </xf>
    <xf numFmtId="0" fontId="46" fillId="45" borderId="35" xfId="0" applyFont="1" applyFill="1" applyBorder="1" applyAlignment="1">
      <alignment horizontal="left" vertical="center" wrapText="1"/>
    </xf>
    <xf numFmtId="0" fontId="46" fillId="0" borderId="29" xfId="0" applyFont="1" applyBorder="1" applyAlignment="1">
      <alignment vertical="center" wrapText="1"/>
    </xf>
    <xf numFmtId="14" fontId="47" fillId="7" borderId="3" xfId="0" applyNumberFormat="1" applyFont="1" applyFill="1" applyBorder="1" applyAlignment="1">
      <alignment horizontal="center" vertical="center" wrapText="1"/>
    </xf>
    <xf numFmtId="14" fontId="47" fillId="23" borderId="3" xfId="0" applyNumberFormat="1" applyFont="1" applyFill="1" applyBorder="1" applyAlignment="1">
      <alignment horizontal="center" vertical="center" wrapText="1"/>
    </xf>
    <xf numFmtId="167" fontId="47" fillId="23" borderId="3" xfId="0" applyNumberFormat="1" applyFont="1" applyFill="1" applyBorder="1" applyAlignment="1">
      <alignment horizontal="center" vertical="center" wrapText="1"/>
    </xf>
    <xf numFmtId="0" fontId="46" fillId="40" borderId="28" xfId="0" applyFont="1" applyFill="1" applyBorder="1" applyAlignment="1">
      <alignment horizontal="left" vertical="center" wrapText="1"/>
    </xf>
    <xf numFmtId="49" fontId="47" fillId="45" borderId="24" xfId="0" applyNumberFormat="1" applyFont="1" applyFill="1" applyBorder="1" applyAlignment="1">
      <alignment horizontal="center" vertical="center" wrapText="1"/>
    </xf>
    <xf numFmtId="0" fontId="46" fillId="45" borderId="28" xfId="0" applyFont="1" applyFill="1" applyBorder="1" applyAlignment="1">
      <alignment horizontal="left" vertical="center" wrapText="1"/>
    </xf>
    <xf numFmtId="0" fontId="46" fillId="7" borderId="8" xfId="0" applyFont="1" applyFill="1" applyBorder="1" applyAlignment="1">
      <alignment horizontal="center" vertical="center" wrapText="1"/>
    </xf>
    <xf numFmtId="0" fontId="46" fillId="27" borderId="28" xfId="0" applyFont="1" applyFill="1" applyBorder="1" applyAlignment="1">
      <alignment horizontal="left" vertical="center" wrapText="1"/>
    </xf>
    <xf numFmtId="0" fontId="46" fillId="7" borderId="8" xfId="0" applyFont="1" applyFill="1" applyBorder="1" applyAlignment="1">
      <alignment horizontal="left" vertical="center" wrapText="1"/>
    </xf>
    <xf numFmtId="49" fontId="46" fillId="27" borderId="11" xfId="0" applyNumberFormat="1" applyFont="1" applyFill="1" applyBorder="1" applyAlignment="1">
      <alignment horizontal="center" vertical="center" wrapText="1"/>
    </xf>
    <xf numFmtId="167" fontId="54" fillId="7" borderId="1" xfId="0" applyNumberFormat="1" applyFont="1" applyFill="1" applyBorder="1" applyAlignment="1">
      <alignment horizontal="center" vertical="center" wrapText="1"/>
    </xf>
    <xf numFmtId="49" fontId="47" fillId="16" borderId="26" xfId="0" applyNumberFormat="1" applyFont="1" applyFill="1" applyBorder="1" applyAlignment="1">
      <alignment horizontal="center" vertical="center" wrapText="1"/>
    </xf>
    <xf numFmtId="0" fontId="46" fillId="0" borderId="26" xfId="0" applyFont="1" applyBorder="1" applyAlignment="1">
      <alignment vertical="center" wrapText="1"/>
    </xf>
    <xf numFmtId="49" fontId="46" fillId="45" borderId="11" xfId="0" applyNumberFormat="1" applyFont="1" applyFill="1" applyBorder="1" applyAlignment="1">
      <alignment horizontal="center" vertical="center" wrapText="1"/>
    </xf>
    <xf numFmtId="0" fontId="46" fillId="0" borderId="25" xfId="0" applyFont="1" applyBorder="1" applyAlignment="1">
      <alignment vertical="center" wrapText="1"/>
    </xf>
    <xf numFmtId="0" fontId="54" fillId="53" borderId="0" xfId="0" applyFont="1" applyFill="1" applyAlignment="1">
      <alignment vertical="center"/>
    </xf>
    <xf numFmtId="49" fontId="46" fillId="45" borderId="23" xfId="0" applyNumberFormat="1" applyFont="1" applyFill="1" applyBorder="1" applyAlignment="1">
      <alignment horizontal="center" vertical="center" wrapText="1"/>
    </xf>
    <xf numFmtId="167" fontId="47" fillId="0" borderId="8" xfId="0" applyNumberFormat="1" applyFont="1" applyBorder="1" applyAlignment="1">
      <alignment horizontal="center" vertical="center" wrapText="1"/>
    </xf>
    <xf numFmtId="0" fontId="47" fillId="45" borderId="4" xfId="24" applyFont="1" applyFill="1" applyBorder="1" applyAlignment="1">
      <alignment horizontal="center" vertical="center" wrapText="1"/>
    </xf>
    <xf numFmtId="0" fontId="47" fillId="45" borderId="5" xfId="24" applyFont="1" applyFill="1" applyBorder="1" applyAlignment="1">
      <alignment horizontal="center" vertical="center" wrapText="1"/>
    </xf>
    <xf numFmtId="0" fontId="47" fillId="16" borderId="23" xfId="24" applyFont="1" applyFill="1" applyBorder="1" applyAlignment="1">
      <alignment horizontal="center" vertical="center" wrapText="1"/>
    </xf>
    <xf numFmtId="0" fontId="46" fillId="40" borderId="25" xfId="0" applyFont="1" applyFill="1" applyBorder="1" applyAlignment="1">
      <alignment horizontal="left" vertical="center" wrapText="1"/>
    </xf>
    <xf numFmtId="0" fontId="47" fillId="16" borderId="6" xfId="24" applyFont="1" applyFill="1" applyBorder="1" applyAlignment="1">
      <alignment horizontal="center" vertical="center" wrapText="1"/>
    </xf>
    <xf numFmtId="0" fontId="47" fillId="16" borderId="5" xfId="24" applyFont="1" applyFill="1" applyBorder="1" applyAlignment="1">
      <alignment horizontal="center" vertical="center" wrapText="1"/>
    </xf>
    <xf numFmtId="0" fontId="47" fillId="15" borderId="23" xfId="24" applyFont="1" applyFill="1" applyBorder="1" applyAlignment="1">
      <alignment horizontal="left" vertical="center" wrapText="1"/>
    </xf>
    <xf numFmtId="0" fontId="47" fillId="0" borderId="4" xfId="24" applyFont="1" applyBorder="1" applyAlignment="1">
      <alignment vertical="center" wrapText="1"/>
    </xf>
    <xf numFmtId="0" fontId="47" fillId="16" borderId="24" xfId="24" applyFont="1" applyFill="1" applyBorder="1" applyAlignment="1">
      <alignment horizontal="center" vertical="center" wrapText="1"/>
    </xf>
    <xf numFmtId="0" fontId="46" fillId="40" borderId="35" xfId="0" applyFont="1" applyFill="1" applyBorder="1" applyAlignment="1">
      <alignment horizontal="left" vertical="center" wrapText="1"/>
    </xf>
    <xf numFmtId="0" fontId="47" fillId="27" borderId="24" xfId="24" applyFont="1" applyFill="1" applyBorder="1" applyAlignment="1">
      <alignment horizontal="center" vertical="center" wrapText="1"/>
    </xf>
    <xf numFmtId="0" fontId="47" fillId="27" borderId="23" xfId="24" applyFont="1" applyFill="1" applyBorder="1" applyAlignment="1">
      <alignment horizontal="left" vertical="center" wrapText="1"/>
    </xf>
    <xf numFmtId="0" fontId="46" fillId="0" borderId="0" xfId="24" applyFont="1" applyAlignment="1">
      <alignment vertical="center" wrapText="1"/>
    </xf>
    <xf numFmtId="0" fontId="46" fillId="45" borderId="24" xfId="24" applyFont="1" applyFill="1" applyBorder="1" applyAlignment="1">
      <alignment horizontal="center" vertical="center" wrapText="1"/>
    </xf>
    <xf numFmtId="0" fontId="46" fillId="7" borderId="0" xfId="0" applyFont="1" applyFill="1" applyAlignment="1">
      <alignment vertical="center" wrapText="1"/>
    </xf>
    <xf numFmtId="0" fontId="46" fillId="27" borderId="8" xfId="0" applyFont="1" applyFill="1" applyBorder="1" applyAlignment="1">
      <alignment horizontal="left" vertical="center" wrapText="1"/>
    </xf>
    <xf numFmtId="0" fontId="47" fillId="45" borderId="24" xfId="24" applyFont="1" applyFill="1" applyBorder="1" applyAlignment="1">
      <alignment horizontal="center" vertical="center" wrapText="1"/>
    </xf>
    <xf numFmtId="0" fontId="46" fillId="7" borderId="40" xfId="24" applyFont="1" applyFill="1" applyBorder="1" applyAlignment="1">
      <alignment horizontal="left" vertical="center" wrapText="1"/>
    </xf>
    <xf numFmtId="0" fontId="47" fillId="7" borderId="24" xfId="24" applyFont="1" applyFill="1" applyBorder="1" applyAlignment="1">
      <alignment horizontal="center" vertical="center" wrapText="1"/>
    </xf>
    <xf numFmtId="0" fontId="46" fillId="15" borderId="9" xfId="24" applyFont="1" applyFill="1" applyBorder="1" applyAlignment="1">
      <alignment horizontal="left" vertical="center" wrapText="1"/>
    </xf>
    <xf numFmtId="0" fontId="47" fillId="27" borderId="23" xfId="24" applyFont="1" applyFill="1" applyBorder="1" applyAlignment="1">
      <alignment horizontal="center" vertical="center" wrapText="1"/>
    </xf>
    <xf numFmtId="0" fontId="47" fillId="27" borderId="6" xfId="24" applyFont="1" applyFill="1" applyBorder="1" applyAlignment="1">
      <alignment horizontal="center" vertical="center" wrapText="1"/>
    </xf>
    <xf numFmtId="0" fontId="47" fillId="45" borderId="8" xfId="24" applyFont="1" applyFill="1" applyBorder="1" applyAlignment="1">
      <alignment horizontal="center" vertical="center" wrapText="1"/>
    </xf>
    <xf numFmtId="0" fontId="47" fillId="16" borderId="8" xfId="24" applyFont="1" applyFill="1" applyBorder="1" applyAlignment="1">
      <alignment horizontal="center" vertical="center" wrapText="1"/>
    </xf>
    <xf numFmtId="49" fontId="46" fillId="44" borderId="28" xfId="0" applyNumberFormat="1" applyFont="1" applyFill="1" applyBorder="1" applyAlignment="1">
      <alignment horizontal="left" vertical="center" wrapText="1"/>
    </xf>
    <xf numFmtId="0" fontId="47" fillId="27" borderId="8" xfId="24" applyFont="1" applyFill="1" applyBorder="1" applyAlignment="1">
      <alignment horizontal="center" vertical="center" wrapText="1"/>
    </xf>
    <xf numFmtId="0" fontId="47" fillId="0" borderId="1" xfId="24" applyFont="1" applyBorder="1" applyAlignment="1">
      <alignment vertical="center" wrapText="1"/>
    </xf>
    <xf numFmtId="0" fontId="47" fillId="0" borderId="1" xfId="24" applyFont="1" applyBorder="1" applyAlignment="1">
      <alignment horizontal="center" vertical="center" wrapText="1"/>
    </xf>
    <xf numFmtId="0" fontId="46" fillId="45" borderId="1" xfId="0" applyFont="1" applyFill="1" applyBorder="1" applyAlignment="1">
      <alignment horizontal="left" vertical="center" wrapText="1"/>
    </xf>
    <xf numFmtId="0" fontId="54" fillId="45" borderId="23" xfId="24" applyFont="1" applyFill="1" applyBorder="1" applyAlignment="1" applyProtection="1">
      <alignment horizontal="left" vertical="center" wrapText="1"/>
      <protection locked="0"/>
    </xf>
    <xf numFmtId="0" fontId="47" fillId="39" borderId="8" xfId="24" applyFont="1" applyFill="1" applyBorder="1" applyAlignment="1">
      <alignment horizontal="left" vertical="center" wrapText="1"/>
    </xf>
    <xf numFmtId="0" fontId="46" fillId="0" borderId="1" xfId="24" applyFont="1" applyBorder="1" applyAlignment="1">
      <alignment vertical="center" wrapText="1"/>
    </xf>
    <xf numFmtId="0" fontId="47" fillId="33" borderId="26" xfId="24" applyFont="1" applyFill="1" applyBorder="1" applyAlignment="1">
      <alignment horizontal="left" vertical="center" wrapText="1"/>
    </xf>
    <xf numFmtId="0" fontId="46" fillId="45" borderId="25" xfId="0" applyFont="1" applyFill="1" applyBorder="1" applyAlignment="1">
      <alignment horizontal="left" vertical="center" wrapText="1"/>
    </xf>
    <xf numFmtId="0" fontId="46" fillId="7" borderId="2" xfId="0" applyFont="1" applyFill="1" applyBorder="1" applyAlignment="1">
      <alignment horizontal="left" vertical="center" wrapText="1"/>
    </xf>
    <xf numFmtId="167" fontId="47" fillId="0" borderId="9" xfId="0" applyNumberFormat="1" applyFont="1" applyBorder="1" applyAlignment="1">
      <alignment horizontal="center" vertical="center" wrapText="1"/>
    </xf>
    <xf numFmtId="0" fontId="47" fillId="0" borderId="8" xfId="0" applyFont="1" applyBorder="1" applyAlignment="1">
      <alignment horizontal="center" vertical="center" wrapText="1"/>
    </xf>
    <xf numFmtId="167" fontId="54" fillId="0" borderId="2" xfId="0" applyNumberFormat="1" applyFont="1" applyBorder="1" applyAlignment="1">
      <alignment horizontal="center" vertical="center" wrapText="1"/>
    </xf>
    <xf numFmtId="0" fontId="47" fillId="7" borderId="8" xfId="24" applyFont="1" applyFill="1" applyBorder="1" applyAlignment="1" applyProtection="1">
      <alignment horizontal="center" vertical="center" wrapText="1"/>
      <protection locked="0"/>
    </xf>
    <xf numFmtId="0" fontId="54" fillId="40" borderId="24" xfId="24" applyFont="1" applyFill="1" applyBorder="1" applyAlignment="1" applyProtection="1">
      <alignment horizontal="left" vertical="center" wrapText="1"/>
      <protection locked="0"/>
    </xf>
    <xf numFmtId="0" fontId="54" fillId="10" borderId="23" xfId="0" applyFont="1" applyFill="1" applyBorder="1" applyAlignment="1">
      <alignment vertical="center" wrapText="1"/>
    </xf>
    <xf numFmtId="0" fontId="54" fillId="10" borderId="1" xfId="0" applyFont="1" applyFill="1" applyBorder="1" applyAlignment="1">
      <alignment vertical="center" wrapText="1"/>
    </xf>
    <xf numFmtId="0" fontId="47" fillId="45" borderId="26" xfId="24" applyFont="1" applyFill="1" applyBorder="1" applyAlignment="1" applyProtection="1">
      <alignment horizontal="center" vertical="center" wrapText="1"/>
      <protection locked="0"/>
    </xf>
    <xf numFmtId="0" fontId="54" fillId="10" borderId="3" xfId="0" applyFont="1" applyFill="1" applyBorder="1" applyAlignment="1">
      <alignment vertical="center" wrapText="1"/>
    </xf>
    <xf numFmtId="0" fontId="47" fillId="45" borderId="24" xfId="24" applyFont="1" applyFill="1" applyBorder="1" applyAlignment="1" applyProtection="1">
      <alignment horizontal="center" vertical="center" wrapText="1"/>
      <protection locked="0"/>
    </xf>
    <xf numFmtId="0" fontId="54" fillId="10" borderId="8" xfId="0" applyFont="1" applyFill="1" applyBorder="1" applyAlignment="1">
      <alignment vertical="center" wrapText="1"/>
    </xf>
    <xf numFmtId="0" fontId="47" fillId="7" borderId="24" xfId="24" applyFont="1" applyFill="1" applyBorder="1" applyAlignment="1" applyProtection="1">
      <alignment horizontal="center" vertical="center" wrapText="1"/>
      <protection locked="0"/>
    </xf>
    <xf numFmtId="0" fontId="54" fillId="33" borderId="23" xfId="24" applyFont="1" applyFill="1" applyBorder="1" applyAlignment="1" applyProtection="1">
      <alignment horizontal="left" vertical="center" wrapText="1"/>
      <protection locked="0"/>
    </xf>
    <xf numFmtId="0" fontId="54" fillId="10" borderId="1" xfId="0" applyFont="1" applyFill="1" applyBorder="1" applyAlignment="1">
      <alignment horizontal="center" vertical="center" wrapText="1"/>
    </xf>
    <xf numFmtId="0" fontId="47" fillId="45" borderId="23" xfId="24" applyFont="1" applyFill="1" applyBorder="1" applyAlignment="1" applyProtection="1">
      <alignment horizontal="left" vertical="center" wrapText="1"/>
      <protection locked="0"/>
    </xf>
    <xf numFmtId="0" fontId="54" fillId="10" borderId="6" xfId="0" applyFont="1" applyFill="1" applyBorder="1" applyAlignment="1">
      <alignment vertical="center" wrapText="1"/>
    </xf>
    <xf numFmtId="0" fontId="47" fillId="40" borderId="23" xfId="24" applyFont="1" applyFill="1" applyBorder="1" applyAlignment="1" applyProtection="1">
      <alignment horizontal="left" vertical="center" wrapText="1"/>
      <protection locked="0"/>
    </xf>
    <xf numFmtId="0" fontId="47" fillId="27" borderId="24" xfId="24" applyFont="1" applyFill="1" applyBorder="1" applyAlignment="1" applyProtection="1">
      <alignment horizontal="center" vertical="center" wrapText="1"/>
      <protection locked="0"/>
    </xf>
    <xf numFmtId="0" fontId="47" fillId="27" borderId="23" xfId="24" applyFont="1" applyFill="1" applyBorder="1" applyAlignment="1" applyProtection="1">
      <alignment horizontal="left" vertical="center" wrapText="1"/>
      <protection locked="0"/>
    </xf>
    <xf numFmtId="0" fontId="54" fillId="21" borderId="23" xfId="24" applyFont="1" applyFill="1" applyBorder="1" applyAlignment="1" applyProtection="1">
      <alignment horizontal="left" vertical="center" wrapText="1"/>
      <protection locked="0"/>
    </xf>
    <xf numFmtId="0" fontId="54" fillId="7" borderId="3" xfId="0" applyFont="1" applyFill="1" applyBorder="1" applyAlignment="1">
      <alignment vertical="center" wrapText="1"/>
    </xf>
    <xf numFmtId="0" fontId="54" fillId="7" borderId="6" xfId="0" applyFont="1" applyFill="1" applyBorder="1" applyAlignment="1">
      <alignment vertical="center" wrapText="1"/>
    </xf>
    <xf numFmtId="0" fontId="54" fillId="27" borderId="23" xfId="24" applyFont="1" applyFill="1" applyBorder="1" applyAlignment="1" applyProtection="1">
      <alignment horizontal="left" vertical="center" wrapText="1"/>
      <protection locked="0"/>
    </xf>
    <xf numFmtId="0" fontId="54" fillId="0" borderId="24" xfId="24" applyFont="1" applyBorder="1" applyAlignment="1" applyProtection="1">
      <alignment horizontal="center" vertical="center" wrapText="1"/>
      <protection locked="0"/>
    </xf>
    <xf numFmtId="0" fontId="46" fillId="44" borderId="8" xfId="0" applyFont="1" applyFill="1" applyBorder="1" applyAlignment="1">
      <alignment horizontal="left" vertical="center" wrapText="1"/>
    </xf>
    <xf numFmtId="0" fontId="46" fillId="0" borderId="2" xfId="0" applyFont="1" applyBorder="1" applyAlignment="1">
      <alignment vertical="center" wrapText="1"/>
    </xf>
    <xf numFmtId="0" fontId="54" fillId="10" borderId="3" xfId="0" applyFont="1" applyFill="1" applyBorder="1" applyAlignment="1">
      <alignment horizontal="center" vertical="center" wrapText="1"/>
    </xf>
    <xf numFmtId="0" fontId="54" fillId="45" borderId="25" xfId="24" applyFont="1" applyFill="1" applyBorder="1" applyAlignment="1" applyProtection="1">
      <alignment horizontal="center" vertical="center" wrapText="1"/>
      <protection locked="0"/>
    </xf>
    <xf numFmtId="0" fontId="47" fillId="45" borderId="28" xfId="24" applyFont="1" applyFill="1" applyBorder="1" applyAlignment="1" applyProtection="1">
      <alignment horizontal="left" vertical="center" wrapText="1"/>
      <protection locked="0"/>
    </xf>
    <xf numFmtId="0" fontId="47" fillId="27" borderId="23" xfId="24" applyFont="1" applyFill="1" applyBorder="1" applyAlignment="1" applyProtection="1">
      <alignment horizontal="center" vertical="center" wrapText="1"/>
      <protection locked="0"/>
    </xf>
    <xf numFmtId="0" fontId="47" fillId="45" borderId="29" xfId="24" applyFont="1" applyFill="1" applyBorder="1" applyAlignment="1" applyProtection="1">
      <alignment horizontal="left" vertical="center" wrapText="1"/>
      <protection locked="0"/>
    </xf>
    <xf numFmtId="0" fontId="46" fillId="10" borderId="1" xfId="0" applyFont="1" applyFill="1" applyBorder="1" applyAlignment="1">
      <alignment horizontal="left" vertical="center" wrapText="1" indent="1"/>
    </xf>
    <xf numFmtId="0" fontId="46" fillId="10" borderId="8" xfId="0" applyFont="1" applyFill="1" applyBorder="1" applyAlignment="1">
      <alignment vertical="center" wrapText="1"/>
    </xf>
    <xf numFmtId="0" fontId="46" fillId="10" borderId="1" xfId="0" applyFont="1" applyFill="1" applyBorder="1" applyAlignment="1">
      <alignment vertical="center" wrapText="1"/>
    </xf>
    <xf numFmtId="167" fontId="47" fillId="0" borderId="2" xfId="0" applyNumberFormat="1" applyFont="1" applyBorder="1" applyAlignment="1">
      <alignment horizontal="center" vertical="center" wrapText="1"/>
    </xf>
    <xf numFmtId="14" fontId="47" fillId="7" borderId="9" xfId="0" applyNumberFormat="1" applyFont="1" applyFill="1" applyBorder="1" applyAlignment="1">
      <alignment horizontal="center" vertical="center" wrapText="1"/>
    </xf>
    <xf numFmtId="0" fontId="54" fillId="43" borderId="23" xfId="0" applyFont="1" applyFill="1" applyBorder="1" applyAlignment="1">
      <alignment horizontal="center" vertical="center" wrapText="1"/>
    </xf>
    <xf numFmtId="167" fontId="54" fillId="0" borderId="23" xfId="0" applyNumberFormat="1" applyFont="1" applyBorder="1" applyAlignment="1">
      <alignment horizontal="center" vertical="center" wrapText="1"/>
    </xf>
    <xf numFmtId="0" fontId="54" fillId="43" borderId="1" xfId="0" applyFont="1" applyFill="1" applyBorder="1" applyAlignment="1">
      <alignment horizontal="center" vertical="center" wrapText="1"/>
    </xf>
    <xf numFmtId="0" fontId="47" fillId="27" borderId="25" xfId="24" applyFont="1" applyFill="1" applyBorder="1" applyAlignment="1" applyProtection="1">
      <alignment horizontal="center" vertical="center" wrapText="1"/>
      <protection locked="0"/>
    </xf>
    <xf numFmtId="0" fontId="47" fillId="27" borderId="28" xfId="24" applyFont="1" applyFill="1" applyBorder="1" applyAlignment="1" applyProtection="1">
      <alignment horizontal="left" vertical="center" wrapText="1"/>
      <protection locked="0"/>
    </xf>
    <xf numFmtId="0" fontId="47" fillId="27" borderId="26" xfId="24" applyFont="1" applyFill="1" applyBorder="1" applyAlignment="1" applyProtection="1">
      <alignment horizontal="center" vertical="center" wrapText="1"/>
      <protection locked="0"/>
    </xf>
    <xf numFmtId="0" fontId="47" fillId="27" borderId="29" xfId="24" applyFont="1" applyFill="1" applyBorder="1" applyAlignment="1" applyProtection="1">
      <alignment horizontal="left" vertical="center" wrapText="1"/>
      <protection locked="0"/>
    </xf>
    <xf numFmtId="0" fontId="46" fillId="10" borderId="8" xfId="0" applyFont="1" applyFill="1" applyBorder="1" applyAlignment="1">
      <alignment horizontal="center" vertical="center" wrapText="1"/>
    </xf>
    <xf numFmtId="0" fontId="46" fillId="7" borderId="1" xfId="0" applyFont="1" applyFill="1" applyBorder="1" applyAlignment="1">
      <alignment vertical="center"/>
    </xf>
    <xf numFmtId="0" fontId="47" fillId="0" borderId="24" xfId="24" applyFont="1" applyBorder="1" applyAlignment="1" applyProtection="1">
      <alignment horizontal="center" vertical="center" wrapText="1"/>
      <protection locked="0"/>
    </xf>
    <xf numFmtId="0" fontId="47" fillId="7" borderId="23" xfId="24" applyFont="1" applyFill="1" applyBorder="1" applyAlignment="1" applyProtection="1">
      <alignment vertical="center" wrapText="1"/>
      <protection locked="0"/>
    </xf>
    <xf numFmtId="0" fontId="47" fillId="40" borderId="9" xfId="24" applyFont="1" applyFill="1" applyBorder="1" applyAlignment="1" applyProtection="1">
      <alignment horizontal="left" vertical="center"/>
      <protection locked="0"/>
    </xf>
    <xf numFmtId="14" fontId="46" fillId="0" borderId="23" xfId="24" applyNumberFormat="1" applyFont="1" applyBorder="1" applyAlignment="1">
      <alignment vertical="center"/>
    </xf>
    <xf numFmtId="0" fontId="46" fillId="0" borderId="23" xfId="24" applyFont="1" applyBorder="1" applyAlignment="1" applyProtection="1">
      <alignment horizontal="left" vertical="center"/>
      <protection locked="0"/>
    </xf>
    <xf numFmtId="14" fontId="47" fillId="22" borderId="1" xfId="0" applyNumberFormat="1" applyFont="1" applyFill="1" applyBorder="1" applyAlignment="1">
      <alignment horizontal="center" vertical="center" wrapText="1"/>
    </xf>
    <xf numFmtId="0" fontId="47" fillId="22" borderId="1" xfId="0" applyFont="1" applyFill="1" applyBorder="1" applyAlignment="1">
      <alignment horizontal="center" vertical="center" wrapText="1"/>
    </xf>
    <xf numFmtId="0" fontId="46" fillId="10" borderId="8" xfId="0" applyFont="1" applyFill="1" applyBorder="1" applyAlignment="1">
      <alignment horizontal="left" vertical="center" wrapText="1"/>
    </xf>
    <xf numFmtId="0" fontId="46" fillId="10" borderId="2" xfId="0" applyFont="1" applyFill="1" applyBorder="1" applyAlignment="1">
      <alignment vertical="center" wrapText="1"/>
    </xf>
    <xf numFmtId="0" fontId="46" fillId="10" borderId="5" xfId="0" applyFont="1" applyFill="1" applyBorder="1" applyAlignment="1">
      <alignment vertical="center" wrapText="1"/>
    </xf>
    <xf numFmtId="0" fontId="46" fillId="0" borderId="27" xfId="0" applyFont="1" applyBorder="1" applyAlignment="1">
      <alignment vertical="center" wrapText="1"/>
    </xf>
    <xf numFmtId="0" fontId="46" fillId="10" borderId="23" xfId="0" applyFont="1" applyFill="1" applyBorder="1" applyAlignment="1">
      <alignment vertical="center" wrapText="1"/>
    </xf>
    <xf numFmtId="0" fontId="47" fillId="0" borderId="6" xfId="24" applyFont="1" applyBorder="1" applyAlignment="1" applyProtection="1">
      <alignment horizontal="center" vertical="center" wrapText="1"/>
      <protection locked="0"/>
    </xf>
    <xf numFmtId="0" fontId="47" fillId="27" borderId="8" xfId="24" applyFont="1" applyFill="1" applyBorder="1" applyAlignment="1" applyProtection="1">
      <alignment horizontal="center" vertical="center" wrapText="1"/>
      <protection locked="0"/>
    </xf>
    <xf numFmtId="0" fontId="54" fillId="7" borderId="23" xfId="0" applyFont="1" applyFill="1" applyBorder="1" applyAlignment="1">
      <alignment horizontal="center" vertical="center" wrapText="1"/>
    </xf>
    <xf numFmtId="0" fontId="54" fillId="7" borderId="1" xfId="0" applyFont="1" applyFill="1" applyBorder="1" applyAlignment="1">
      <alignment horizontal="left" vertical="center" wrapText="1"/>
    </xf>
    <xf numFmtId="0" fontId="54" fillId="7" borderId="8" xfId="0" applyFont="1" applyFill="1" applyBorder="1" applyAlignment="1">
      <alignment horizontal="left" vertical="center" wrapText="1"/>
    </xf>
    <xf numFmtId="0" fontId="47" fillId="0" borderId="8" xfId="24" applyFont="1" applyBorder="1" applyAlignment="1" applyProtection="1">
      <alignment horizontal="center" vertical="center" wrapText="1"/>
      <protection locked="0"/>
    </xf>
    <xf numFmtId="0" fontId="54" fillId="0" borderId="8" xfId="0" applyFont="1" applyBorder="1" applyAlignment="1">
      <alignment vertical="center" wrapText="1"/>
    </xf>
    <xf numFmtId="0" fontId="47" fillId="45" borderId="8" xfId="24" applyFont="1" applyFill="1" applyBorder="1" applyAlignment="1" applyProtection="1">
      <alignment horizontal="center" vertical="center" wrapText="1"/>
      <protection locked="0"/>
    </xf>
    <xf numFmtId="0" fontId="54" fillId="0" borderId="27" xfId="0" applyFont="1" applyBorder="1" applyAlignment="1">
      <alignment horizontal="center" vertical="center" wrapText="1"/>
    </xf>
    <xf numFmtId="0" fontId="46" fillId="0" borderId="40" xfId="0" applyFont="1" applyBorder="1" applyAlignment="1">
      <alignment horizontal="left" vertical="center" wrapText="1"/>
    </xf>
    <xf numFmtId="0" fontId="54" fillId="45" borderId="5" xfId="24" applyFont="1" applyFill="1" applyBorder="1" applyAlignment="1" applyProtection="1">
      <alignment horizontal="center" vertical="center" wrapText="1"/>
      <protection locked="0"/>
    </xf>
    <xf numFmtId="0" fontId="54" fillId="27" borderId="24" xfId="24" applyFont="1" applyFill="1" applyBorder="1" applyAlignment="1" applyProtection="1">
      <alignment horizontal="center" vertical="center" wrapText="1"/>
      <protection locked="0"/>
    </xf>
    <xf numFmtId="0" fontId="54" fillId="10" borderId="1" xfId="0" applyFont="1" applyFill="1" applyBorder="1" applyAlignment="1">
      <alignment horizontal="left" vertical="center" wrapText="1"/>
    </xf>
    <xf numFmtId="0" fontId="54" fillId="10" borderId="8" xfId="0" applyFont="1" applyFill="1" applyBorder="1" applyAlignment="1">
      <alignment horizontal="left" vertical="center" wrapText="1"/>
    </xf>
    <xf numFmtId="49" fontId="54" fillId="0" borderId="26" xfId="24" applyNumberFormat="1" applyFont="1" applyBorder="1" applyAlignment="1">
      <alignment horizontal="center" vertical="center" wrapText="1"/>
    </xf>
    <xf numFmtId="49" fontId="47" fillId="0" borderId="24" xfId="24" applyNumberFormat="1" applyFont="1" applyBorder="1" applyAlignment="1">
      <alignment horizontal="center" vertical="center" wrapText="1"/>
    </xf>
    <xf numFmtId="49" fontId="47" fillId="27" borderId="24" xfId="24" applyNumberFormat="1" applyFont="1" applyFill="1" applyBorder="1" applyAlignment="1">
      <alignment horizontal="center" vertical="center" wrapText="1"/>
    </xf>
    <xf numFmtId="0" fontId="54" fillId="45" borderId="1" xfId="0" applyFont="1" applyFill="1" applyBorder="1" applyAlignment="1">
      <alignment horizontal="center" vertical="center" wrapText="1"/>
    </xf>
    <xf numFmtId="0" fontId="47" fillId="45" borderId="27" xfId="24" applyFont="1" applyFill="1" applyBorder="1" applyAlignment="1">
      <alignment horizontal="left" vertical="center" wrapText="1"/>
    </xf>
    <xf numFmtId="14" fontId="46" fillId="0" borderId="27" xfId="24" applyNumberFormat="1" applyFont="1" applyBorder="1" applyAlignment="1">
      <alignment vertical="center"/>
    </xf>
    <xf numFmtId="49" fontId="46" fillId="29" borderId="23" xfId="0" applyNumberFormat="1" applyFont="1" applyFill="1" applyBorder="1" applyAlignment="1">
      <alignment horizontal="left" vertical="center" wrapText="1"/>
    </xf>
    <xf numFmtId="14" fontId="46" fillId="0" borderId="27" xfId="24" applyNumberFormat="1" applyFont="1" applyBorder="1" applyAlignment="1">
      <alignment horizontal="center" vertical="center"/>
    </xf>
    <xf numFmtId="0" fontId="47" fillId="53" borderId="24" xfId="24" applyFont="1" applyFill="1" applyBorder="1" applyAlignment="1">
      <alignment horizontal="center" vertical="center" wrapText="1"/>
    </xf>
    <xf numFmtId="0" fontId="47" fillId="53" borderId="27" xfId="24" applyFont="1" applyFill="1" applyBorder="1" applyAlignment="1">
      <alignment horizontal="left" vertical="center" wrapText="1"/>
    </xf>
    <xf numFmtId="0" fontId="47" fillId="45" borderId="25" xfId="24" applyFont="1" applyFill="1" applyBorder="1" applyAlignment="1">
      <alignment horizontal="center" vertical="center" wrapText="1"/>
    </xf>
    <xf numFmtId="0" fontId="47" fillId="27" borderId="26" xfId="24" applyFont="1" applyFill="1" applyBorder="1" applyAlignment="1">
      <alignment horizontal="center" vertical="center" wrapText="1"/>
    </xf>
    <xf numFmtId="0" fontId="47" fillId="0" borderId="25" xfId="24" applyFont="1" applyBorder="1" applyAlignment="1">
      <alignment horizontal="center" vertical="center" wrapText="1"/>
    </xf>
    <xf numFmtId="0" fontId="47" fillId="45" borderId="26" xfId="24" applyFont="1" applyFill="1" applyBorder="1" applyAlignment="1">
      <alignment horizontal="center" vertical="center" wrapText="1"/>
    </xf>
    <xf numFmtId="0" fontId="47" fillId="7" borderId="25" xfId="24" applyFont="1" applyFill="1" applyBorder="1" applyAlignment="1">
      <alignment horizontal="center" vertical="center" wrapText="1"/>
    </xf>
    <xf numFmtId="49" fontId="46" fillId="44" borderId="27" xfId="0" applyNumberFormat="1" applyFont="1" applyFill="1" applyBorder="1" applyAlignment="1">
      <alignment horizontal="left" vertical="center" wrapText="1"/>
    </xf>
    <xf numFmtId="0" fontId="54" fillId="10" borderId="2" xfId="0" applyFont="1" applyFill="1" applyBorder="1" applyAlignment="1">
      <alignment vertical="center" wrapText="1"/>
    </xf>
    <xf numFmtId="0" fontId="54" fillId="10" borderId="5" xfId="0" applyFont="1" applyFill="1" applyBorder="1" applyAlignment="1">
      <alignment vertical="center" wrapText="1"/>
    </xf>
    <xf numFmtId="14" fontId="46" fillId="0" borderId="42" xfId="24" applyNumberFormat="1" applyFont="1" applyBorder="1" applyAlignment="1">
      <alignment vertical="center"/>
    </xf>
    <xf numFmtId="0" fontId="47" fillId="0" borderId="26" xfId="24" applyFont="1" applyBorder="1" applyAlignment="1">
      <alignment horizontal="center" vertical="center" wrapText="1"/>
    </xf>
    <xf numFmtId="0" fontId="46" fillId="27" borderId="24" xfId="24" applyFont="1" applyFill="1" applyBorder="1" applyAlignment="1">
      <alignment horizontal="center" vertical="center" wrapText="1"/>
    </xf>
    <xf numFmtId="0" fontId="47" fillId="15" borderId="27" xfId="24" applyFont="1" applyFill="1" applyBorder="1" applyAlignment="1">
      <alignment horizontal="left" vertical="center" wrapText="1"/>
    </xf>
    <xf numFmtId="49" fontId="47" fillId="27" borderId="8" xfId="0" applyNumberFormat="1" applyFont="1" applyFill="1" applyBorder="1" applyAlignment="1">
      <alignment horizontal="left" vertical="center"/>
    </xf>
    <xf numFmtId="0" fontId="47" fillId="45" borderId="8" xfId="24" applyFont="1" applyFill="1" applyBorder="1" applyAlignment="1" applyProtection="1">
      <alignment horizontal="center" vertical="center"/>
      <protection locked="0"/>
    </xf>
    <xf numFmtId="0" fontId="47" fillId="45" borderId="5" xfId="24" applyFont="1" applyFill="1" applyBorder="1" applyAlignment="1" applyProtection="1">
      <alignment horizontal="center" vertical="center"/>
      <protection locked="0"/>
    </xf>
    <xf numFmtId="0" fontId="47" fillId="45" borderId="42" xfId="24" applyFont="1" applyFill="1" applyBorder="1" applyAlignment="1">
      <alignment horizontal="left" vertical="center" wrapText="1"/>
    </xf>
    <xf numFmtId="14" fontId="54" fillId="0" borderId="2" xfId="0" applyNumberFormat="1" applyFont="1" applyBorder="1" applyAlignment="1">
      <alignment horizontal="center" vertical="center" wrapText="1"/>
    </xf>
    <xf numFmtId="167" fontId="54" fillId="0" borderId="2" xfId="0" applyNumberFormat="1" applyFont="1" applyBorder="1" applyAlignment="1" applyProtection="1">
      <alignment horizontal="center" vertical="center" wrapText="1"/>
      <protection locked="0"/>
    </xf>
    <xf numFmtId="164" fontId="54" fillId="0" borderId="2" xfId="0" applyNumberFormat="1" applyFont="1" applyBorder="1" applyAlignment="1">
      <alignment horizontal="center" vertical="center" wrapText="1"/>
    </xf>
    <xf numFmtId="0" fontId="47" fillId="7" borderId="2" xfId="0" applyFont="1" applyFill="1" applyBorder="1" applyAlignment="1">
      <alignment horizontal="center" vertical="center" wrapText="1"/>
    </xf>
    <xf numFmtId="0" fontId="47" fillId="0" borderId="28" xfId="24" applyFont="1" applyBorder="1" applyAlignment="1">
      <alignment horizontal="center" vertical="center" wrapText="1"/>
    </xf>
    <xf numFmtId="0" fontId="55" fillId="0" borderId="2" xfId="0" applyFont="1" applyBorder="1" applyAlignment="1">
      <alignment horizontal="center" vertical="center" wrapText="1"/>
    </xf>
    <xf numFmtId="0" fontId="47" fillId="23" borderId="2" xfId="0" applyFont="1" applyFill="1" applyBorder="1" applyAlignment="1">
      <alignment horizontal="center" vertical="center" wrapText="1"/>
    </xf>
    <xf numFmtId="0" fontId="47" fillId="0" borderId="23" xfId="24" applyFont="1" applyBorder="1" applyAlignment="1" applyProtection="1">
      <alignment horizontal="center" vertical="center"/>
      <protection locked="0"/>
    </xf>
    <xf numFmtId="0" fontId="47" fillId="40" borderId="23" xfId="24" applyFont="1" applyFill="1" applyBorder="1" applyAlignment="1">
      <alignment horizontal="left" vertical="center" wrapText="1"/>
    </xf>
    <xf numFmtId="167" fontId="47" fillId="0" borderId="23" xfId="0" applyNumberFormat="1" applyFont="1" applyBorder="1" applyAlignment="1">
      <alignment horizontal="center" vertical="center" wrapText="1"/>
    </xf>
    <xf numFmtId="0" fontId="47" fillId="0" borderId="23" xfId="0" applyFont="1" applyBorder="1" applyAlignment="1">
      <alignment horizontal="center" vertical="center" wrapText="1"/>
    </xf>
    <xf numFmtId="14" fontId="54" fillId="0" borderId="23" xfId="0" applyNumberFormat="1" applyFont="1" applyBorder="1" applyAlignment="1">
      <alignment horizontal="center" vertical="center" wrapText="1"/>
    </xf>
    <xf numFmtId="167" fontId="54" fillId="0" borderId="23" xfId="0" applyNumberFormat="1" applyFont="1" applyBorder="1" applyAlignment="1" applyProtection="1">
      <alignment horizontal="center" vertical="center" wrapText="1"/>
      <protection locked="0"/>
    </xf>
    <xf numFmtId="164" fontId="54" fillId="0" borderId="23" xfId="0" applyNumberFormat="1" applyFont="1" applyBorder="1" applyAlignment="1">
      <alignment horizontal="center" vertical="center" wrapText="1"/>
    </xf>
    <xf numFmtId="0" fontId="47" fillId="23" borderId="23" xfId="0" applyFont="1" applyFill="1" applyBorder="1" applyAlignment="1">
      <alignment horizontal="center" vertical="center" wrapText="1"/>
    </xf>
    <xf numFmtId="0" fontId="47" fillId="23" borderId="8" xfId="0" applyFont="1" applyFill="1" applyBorder="1" applyAlignment="1">
      <alignment horizontal="center" vertical="center" wrapText="1"/>
    </xf>
    <xf numFmtId="0" fontId="47" fillId="45" borderId="6" xfId="24" applyFont="1" applyFill="1" applyBorder="1" applyAlignment="1" applyProtection="1">
      <alignment horizontal="center" vertical="center"/>
      <protection locked="0"/>
    </xf>
    <xf numFmtId="0" fontId="47" fillId="45" borderId="40" xfId="24" applyFont="1" applyFill="1" applyBorder="1" applyAlignment="1">
      <alignment horizontal="left" vertical="center" wrapText="1"/>
    </xf>
    <xf numFmtId="14" fontId="46" fillId="0" borderId="46" xfId="24" applyNumberFormat="1" applyFont="1" applyBorder="1" applyAlignment="1">
      <alignment vertical="center"/>
    </xf>
    <xf numFmtId="164" fontId="54" fillId="0" borderId="3" xfId="0" applyNumberFormat="1" applyFont="1" applyBorder="1" applyAlignment="1">
      <alignment horizontal="center" vertical="center" wrapText="1"/>
    </xf>
    <xf numFmtId="0" fontId="47" fillId="27" borderId="8" xfId="24" applyFont="1" applyFill="1" applyBorder="1" applyAlignment="1" applyProtection="1">
      <alignment horizontal="center" vertical="center"/>
      <protection locked="0"/>
    </xf>
    <xf numFmtId="0" fontId="64" fillId="45" borderId="8" xfId="24" applyFont="1" applyFill="1" applyBorder="1" applyAlignment="1" applyProtection="1">
      <alignment horizontal="center" vertical="center"/>
      <protection locked="0"/>
    </xf>
    <xf numFmtId="0" fontId="47" fillId="0" borderId="8" xfId="24" applyFont="1" applyBorder="1" applyAlignment="1" applyProtection="1">
      <alignment horizontal="center" vertical="center"/>
      <protection locked="0"/>
    </xf>
    <xf numFmtId="0" fontId="54" fillId="46" borderId="1" xfId="0" applyFont="1" applyFill="1" applyBorder="1" applyAlignment="1">
      <alignment horizontal="left" vertical="center" wrapText="1"/>
    </xf>
    <xf numFmtId="0" fontId="47" fillId="7" borderId="8" xfId="24" applyFont="1" applyFill="1" applyBorder="1" applyAlignment="1" applyProtection="1">
      <alignment horizontal="center" vertical="center"/>
      <protection locked="0"/>
    </xf>
    <xf numFmtId="0" fontId="54" fillId="32" borderId="1" xfId="0" applyFont="1" applyFill="1" applyBorder="1" applyAlignment="1">
      <alignment horizontal="center" vertical="center" wrapText="1"/>
    </xf>
    <xf numFmtId="0" fontId="54" fillId="27" borderId="8" xfId="24" applyFont="1" applyFill="1" applyBorder="1" applyAlignment="1" applyProtection="1">
      <alignment horizontal="center" vertical="center"/>
      <protection locked="0"/>
    </xf>
    <xf numFmtId="0" fontId="46" fillId="7" borderId="8" xfId="24" applyFont="1" applyFill="1" applyBorder="1" applyAlignment="1" applyProtection="1">
      <alignment horizontal="center" vertical="center"/>
      <protection locked="0"/>
    </xf>
    <xf numFmtId="0" fontId="54" fillId="27" borderId="9" xfId="24" applyFont="1" applyFill="1" applyBorder="1" applyAlignment="1" applyProtection="1">
      <alignment horizontal="left" vertical="center"/>
      <protection locked="0"/>
    </xf>
    <xf numFmtId="0" fontId="46" fillId="0" borderId="28" xfId="24" applyFont="1" applyBorder="1" applyAlignment="1" applyProtection="1">
      <alignment vertical="center"/>
      <protection locked="0"/>
    </xf>
    <xf numFmtId="0" fontId="46" fillId="0" borderId="28" xfId="24" applyFont="1" applyBorder="1" applyAlignment="1" applyProtection="1">
      <alignment horizontal="left" vertical="center"/>
      <protection locked="0"/>
    </xf>
    <xf numFmtId="0" fontId="46" fillId="27" borderId="8" xfId="24" applyFont="1" applyFill="1" applyBorder="1" applyAlignment="1" applyProtection="1">
      <alignment horizontal="center" vertical="center"/>
      <protection locked="0"/>
    </xf>
    <xf numFmtId="0" fontId="54" fillId="27" borderId="1" xfId="0" applyFont="1" applyFill="1" applyBorder="1" applyAlignment="1">
      <alignment horizontal="left" vertical="center" wrapText="1"/>
    </xf>
    <xf numFmtId="0" fontId="54" fillId="0" borderId="5" xfId="0" applyFont="1" applyBorder="1" applyAlignment="1">
      <alignment vertical="center" wrapText="1"/>
    </xf>
    <xf numFmtId="0" fontId="47" fillId="0" borderId="42" xfId="24" applyFont="1" applyBorder="1" applyAlignment="1">
      <alignment horizontal="left" vertical="center" wrapText="1"/>
    </xf>
    <xf numFmtId="0" fontId="47" fillId="27" borderId="10" xfId="24" applyFont="1" applyFill="1" applyBorder="1" applyAlignment="1" applyProtection="1">
      <alignment horizontal="center" vertical="center"/>
      <protection locked="0"/>
    </xf>
    <xf numFmtId="0" fontId="54" fillId="7" borderId="23" xfId="0" applyFont="1" applyFill="1" applyBorder="1" applyAlignment="1">
      <alignment vertical="center" wrapText="1"/>
    </xf>
    <xf numFmtId="0" fontId="54" fillId="10" borderId="8" xfId="0" applyFont="1" applyFill="1" applyBorder="1" applyAlignment="1">
      <alignment horizontal="center" vertical="center" wrapText="1"/>
    </xf>
    <xf numFmtId="0" fontId="54" fillId="45" borderId="8" xfId="24" applyFont="1" applyFill="1" applyBorder="1" applyAlignment="1" applyProtection="1">
      <alignment horizontal="center" vertical="center"/>
      <protection locked="0"/>
    </xf>
    <xf numFmtId="0" fontId="47" fillId="27" borderId="5" xfId="24" applyFont="1" applyFill="1" applyBorder="1" applyAlignment="1" applyProtection="1">
      <alignment horizontal="center" vertical="center"/>
      <protection locked="0"/>
    </xf>
    <xf numFmtId="0" fontId="47" fillId="27" borderId="42" xfId="24" applyFont="1" applyFill="1" applyBorder="1" applyAlignment="1">
      <alignment horizontal="left" vertical="center" wrapText="1"/>
    </xf>
    <xf numFmtId="0" fontId="47" fillId="0" borderId="6" xfId="24" applyFont="1" applyBorder="1" applyAlignment="1" applyProtection="1">
      <alignment horizontal="center" vertical="center"/>
      <protection locked="0"/>
    </xf>
    <xf numFmtId="0" fontId="47" fillId="0" borderId="39" xfId="24" applyFont="1" applyBorder="1" applyAlignment="1" applyProtection="1">
      <alignment horizontal="center" vertical="center"/>
      <protection locked="0"/>
    </xf>
    <xf numFmtId="0" fontId="46" fillId="0" borderId="9" xfId="24" applyFont="1" applyBorder="1" applyAlignment="1">
      <alignment vertical="center"/>
    </xf>
    <xf numFmtId="0" fontId="54" fillId="0" borderId="5" xfId="24" applyFont="1" applyBorder="1" applyAlignment="1" applyProtection="1">
      <alignment horizontal="center" vertical="center"/>
      <protection locked="0"/>
    </xf>
    <xf numFmtId="0" fontId="47" fillId="0" borderId="24" xfId="24" applyFont="1" applyBorder="1" applyAlignment="1" applyProtection="1">
      <alignment horizontal="center" vertical="center"/>
      <protection locked="0"/>
    </xf>
    <xf numFmtId="0" fontId="54" fillId="27" borderId="24" xfId="24" applyFont="1" applyFill="1" applyBorder="1" applyAlignment="1" applyProtection="1">
      <alignment horizontal="center" vertical="center"/>
      <protection locked="0"/>
    </xf>
    <xf numFmtId="0" fontId="47" fillId="27" borderId="24" xfId="24" applyFont="1" applyFill="1" applyBorder="1" applyAlignment="1" applyProtection="1">
      <alignment horizontal="center" vertical="center"/>
      <protection locked="0"/>
    </xf>
    <xf numFmtId="0" fontId="54" fillId="0" borderId="24" xfId="24" applyFont="1" applyBorder="1" applyAlignment="1" applyProtection="1">
      <alignment horizontal="center" vertical="center"/>
      <protection locked="0"/>
    </xf>
    <xf numFmtId="0" fontId="54" fillId="29" borderId="1" xfId="0" applyFont="1" applyFill="1" applyBorder="1" applyAlignment="1">
      <alignment horizontal="left" vertical="center" wrapText="1"/>
    </xf>
    <xf numFmtId="0" fontId="46" fillId="0" borderId="43" xfId="24" applyFont="1" applyBorder="1" applyAlignment="1">
      <alignment horizontal="left" vertical="center"/>
    </xf>
    <xf numFmtId="0" fontId="47" fillId="45" borderId="24" xfId="24" applyFont="1" applyFill="1" applyBorder="1" applyAlignment="1" applyProtection="1">
      <alignment horizontal="center" vertical="center"/>
      <protection locked="0"/>
    </xf>
    <xf numFmtId="0" fontId="47" fillId="27" borderId="43" xfId="24" applyFont="1" applyFill="1" applyBorder="1" applyAlignment="1" applyProtection="1">
      <alignment horizontal="center" vertical="center"/>
      <protection locked="0"/>
    </xf>
    <xf numFmtId="0" fontId="47" fillId="27" borderId="27" xfId="24" applyFont="1" applyFill="1" applyBorder="1" applyAlignment="1" applyProtection="1">
      <alignment horizontal="left" vertical="center"/>
      <protection locked="0"/>
    </xf>
    <xf numFmtId="14" fontId="46" fillId="0" borderId="1" xfId="24" applyNumberFormat="1" applyFont="1" applyBorder="1" applyAlignment="1">
      <alignment vertical="center"/>
    </xf>
    <xf numFmtId="14" fontId="47" fillId="0" borderId="1" xfId="24" applyNumberFormat="1" applyFont="1" applyBorder="1" applyAlignment="1">
      <alignment horizontal="center" vertical="center"/>
    </xf>
    <xf numFmtId="0" fontId="47" fillId="45" borderId="27" xfId="24" applyFont="1" applyFill="1" applyBorder="1" applyAlignment="1" applyProtection="1">
      <alignment horizontal="left" vertical="center"/>
      <protection locked="0"/>
    </xf>
    <xf numFmtId="14" fontId="46" fillId="7" borderId="1" xfId="24" applyNumberFormat="1" applyFont="1" applyFill="1" applyBorder="1" applyAlignment="1">
      <alignment vertical="center"/>
    </xf>
    <xf numFmtId="0" fontId="47" fillId="7" borderId="23" xfId="24" applyFont="1" applyFill="1" applyBorder="1" applyAlignment="1" applyProtection="1">
      <alignment horizontal="center" vertical="center"/>
      <protection locked="0"/>
    </xf>
    <xf numFmtId="0" fontId="54" fillId="27" borderId="6" xfId="24" applyFont="1" applyFill="1" applyBorder="1" applyAlignment="1" applyProtection="1">
      <alignment horizontal="center" vertical="center"/>
      <protection locked="0"/>
    </xf>
    <xf numFmtId="0" fontId="47" fillId="0" borderId="1" xfId="24" applyFont="1" applyBorder="1" applyAlignment="1" applyProtection="1">
      <alignment horizontal="center" vertical="center"/>
      <protection locked="0"/>
    </xf>
    <xf numFmtId="0" fontId="54" fillId="7" borderId="5" xfId="0" applyFont="1" applyFill="1" applyBorder="1" applyAlignment="1">
      <alignment vertical="center" wrapText="1"/>
    </xf>
    <xf numFmtId="0" fontId="47" fillId="39" borderId="27" xfId="24" applyFont="1" applyFill="1" applyBorder="1" applyAlignment="1" applyProtection="1">
      <alignment horizontal="left" vertical="center"/>
      <protection locked="0"/>
    </xf>
    <xf numFmtId="0" fontId="54" fillId="0" borderId="8" xfId="24" applyFont="1" applyBorder="1" applyAlignment="1" applyProtection="1">
      <alignment horizontal="center" vertical="center"/>
      <protection locked="0"/>
    </xf>
    <xf numFmtId="0" fontId="47" fillId="40" borderId="27" xfId="24" applyFont="1" applyFill="1" applyBorder="1" applyAlignment="1" applyProtection="1">
      <alignment horizontal="left" vertical="center"/>
      <protection locked="0"/>
    </xf>
    <xf numFmtId="0" fontId="54" fillId="0" borderId="1" xfId="24" applyFont="1" applyBorder="1" applyAlignment="1" applyProtection="1">
      <alignment horizontal="center" vertical="center"/>
      <protection locked="0"/>
    </xf>
    <xf numFmtId="0" fontId="47" fillId="40" borderId="42" xfId="24" applyFont="1" applyFill="1" applyBorder="1" applyAlignment="1" applyProtection="1">
      <alignment horizontal="left" vertical="center"/>
      <protection locked="0"/>
    </xf>
    <xf numFmtId="0" fontId="46" fillId="0" borderId="23" xfId="24" applyFont="1" applyBorder="1" applyAlignment="1">
      <alignment horizontal="center" vertical="center"/>
    </xf>
    <xf numFmtId="0" fontId="47" fillId="7" borderId="5" xfId="24" applyFont="1" applyFill="1" applyBorder="1" applyAlignment="1" applyProtection="1">
      <alignment horizontal="center" vertical="center"/>
      <protection locked="0"/>
    </xf>
    <xf numFmtId="0" fontId="46" fillId="27" borderId="27" xfId="24" applyFont="1" applyFill="1" applyBorder="1" applyAlignment="1" applyProtection="1">
      <alignment horizontal="left" vertical="center"/>
      <protection locked="0"/>
    </xf>
    <xf numFmtId="0" fontId="47" fillId="7" borderId="24" xfId="24" applyFont="1" applyFill="1" applyBorder="1" applyAlignment="1" applyProtection="1">
      <alignment horizontal="center" vertical="center"/>
      <protection locked="0"/>
    </xf>
    <xf numFmtId="0" fontId="47" fillId="27" borderId="27" xfId="0" applyFont="1" applyFill="1" applyBorder="1" applyAlignment="1">
      <alignment horizontal="left" vertical="center" wrapText="1"/>
    </xf>
    <xf numFmtId="0" fontId="47" fillId="7" borderId="6" xfId="24" applyFont="1" applyFill="1" applyBorder="1" applyAlignment="1" applyProtection="1">
      <alignment horizontal="center" vertical="center"/>
      <protection locked="0"/>
    </xf>
    <xf numFmtId="0" fontId="47" fillId="27" borderId="27" xfId="24" applyFont="1" applyFill="1" applyBorder="1" applyAlignment="1" applyProtection="1">
      <alignment horizontal="left" vertical="center" wrapText="1"/>
      <protection locked="0"/>
    </xf>
    <xf numFmtId="0" fontId="46" fillId="0" borderId="8" xfId="24" applyFont="1" applyBorder="1" applyAlignment="1" applyProtection="1">
      <alignment horizontal="center" vertical="center"/>
      <protection locked="0"/>
    </xf>
    <xf numFmtId="0" fontId="46" fillId="45" borderId="8" xfId="24" applyFont="1" applyFill="1" applyBorder="1" applyAlignment="1" applyProtection="1">
      <alignment horizontal="center" vertical="center"/>
      <protection locked="0"/>
    </xf>
    <xf numFmtId="0" fontId="54" fillId="0" borderId="0" xfId="0" applyFont="1" applyAlignment="1">
      <alignment vertical="center" wrapText="1"/>
    </xf>
    <xf numFmtId="0" fontId="54" fillId="52" borderId="1" xfId="0" applyFont="1" applyFill="1" applyBorder="1" applyAlignment="1">
      <alignment horizontal="center" vertical="center" wrapText="1"/>
    </xf>
    <xf numFmtId="0" fontId="47" fillId="0" borderId="45" xfId="24" applyFont="1" applyBorder="1" applyAlignment="1" applyProtection="1">
      <alignment horizontal="center" vertical="center"/>
      <protection locked="0"/>
    </xf>
    <xf numFmtId="0" fontId="47" fillId="47" borderId="27" xfId="24" applyFont="1" applyFill="1" applyBorder="1" applyAlignment="1" applyProtection="1">
      <alignment horizontal="left" vertical="center"/>
      <protection locked="0"/>
    </xf>
    <xf numFmtId="0" fontId="46" fillId="0" borderId="34" xfId="24" applyFont="1" applyBorder="1" applyAlignment="1" applyProtection="1">
      <alignment vertical="center"/>
      <protection locked="0"/>
    </xf>
    <xf numFmtId="0" fontId="54" fillId="7" borderId="45" xfId="0" applyFont="1" applyFill="1" applyBorder="1" applyAlignment="1">
      <alignment vertical="center" wrapText="1"/>
    </xf>
    <xf numFmtId="0" fontId="54" fillId="27" borderId="40" xfId="24" applyFont="1" applyFill="1" applyBorder="1" applyAlignment="1" applyProtection="1">
      <alignment horizontal="left" vertical="center"/>
      <protection locked="0"/>
    </xf>
    <xf numFmtId="0" fontId="54" fillId="7" borderId="29" xfId="0" applyFont="1" applyFill="1" applyBorder="1" applyAlignment="1">
      <alignment vertical="center" wrapText="1"/>
    </xf>
    <xf numFmtId="0" fontId="47" fillId="40" borderId="1" xfId="0" applyFont="1" applyFill="1" applyBorder="1" applyAlignment="1">
      <alignment horizontal="center" vertical="center" wrapText="1"/>
    </xf>
    <xf numFmtId="49" fontId="46" fillId="15" borderId="40" xfId="0" applyNumberFormat="1" applyFont="1" applyFill="1" applyBorder="1" applyAlignment="1">
      <alignment horizontal="left" vertical="center" wrapText="1"/>
    </xf>
    <xf numFmtId="0" fontId="47" fillId="45" borderId="9" xfId="24" applyFont="1" applyFill="1" applyBorder="1" applyAlignment="1" applyProtection="1">
      <alignment horizontal="left" vertical="center"/>
      <protection locked="0"/>
    </xf>
    <xf numFmtId="14" fontId="46" fillId="0" borderId="28" xfId="24" applyNumberFormat="1" applyFont="1" applyBorder="1" applyAlignment="1">
      <alignment vertical="center"/>
    </xf>
    <xf numFmtId="0" fontId="47" fillId="27" borderId="9" xfId="24" applyFont="1" applyFill="1" applyBorder="1" applyAlignment="1" applyProtection="1">
      <alignment horizontal="left" vertical="center"/>
      <protection locked="0"/>
    </xf>
    <xf numFmtId="0" fontId="54" fillId="0" borderId="23" xfId="24" applyFont="1" applyBorder="1" applyAlignment="1" applyProtection="1">
      <alignment horizontal="center" vertical="center"/>
      <protection locked="0"/>
    </xf>
    <xf numFmtId="0" fontId="54" fillId="0" borderId="45" xfId="24" applyFont="1" applyBorder="1" applyAlignment="1" applyProtection="1">
      <alignment horizontal="center" vertical="center"/>
      <protection locked="0"/>
    </xf>
    <xf numFmtId="0" fontId="47" fillId="40" borderId="49" xfId="24" applyFont="1" applyFill="1" applyBorder="1" applyAlignment="1" applyProtection="1">
      <alignment horizontal="left" vertical="center"/>
      <protection locked="0"/>
    </xf>
    <xf numFmtId="164" fontId="54" fillId="0" borderId="34" xfId="0" applyNumberFormat="1" applyFont="1" applyBorder="1" applyAlignment="1">
      <alignment horizontal="center" vertical="center" wrapText="1"/>
    </xf>
    <xf numFmtId="0" fontId="47" fillId="27" borderId="12" xfId="24" applyFont="1" applyFill="1" applyBorder="1" applyAlignment="1" applyProtection="1">
      <alignment horizontal="left" vertical="center"/>
      <protection locked="0"/>
    </xf>
    <xf numFmtId="14" fontId="46" fillId="0" borderId="29" xfId="24" applyNumberFormat="1" applyFont="1" applyBorder="1" applyAlignment="1">
      <alignment vertical="center"/>
    </xf>
    <xf numFmtId="0" fontId="47" fillId="53" borderId="3" xfId="0" applyFont="1" applyFill="1" applyBorder="1" applyAlignment="1">
      <alignment horizontal="center" vertical="center" wrapText="1"/>
    </xf>
    <xf numFmtId="14" fontId="46" fillId="27" borderId="23" xfId="24" applyNumberFormat="1" applyFont="1" applyFill="1" applyBorder="1" applyAlignment="1">
      <alignment horizontal="left" vertical="center" wrapText="1"/>
    </xf>
    <xf numFmtId="0" fontId="54" fillId="7" borderId="8" xfId="24" applyFont="1" applyFill="1" applyBorder="1" applyAlignment="1" applyProtection="1">
      <alignment horizontal="center" vertical="center"/>
      <protection locked="0"/>
    </xf>
    <xf numFmtId="0" fontId="47" fillId="39" borderId="9" xfId="24" applyFont="1" applyFill="1" applyBorder="1" applyAlignment="1" applyProtection="1">
      <alignment horizontal="left" vertical="center"/>
      <protection locked="0"/>
    </xf>
    <xf numFmtId="0" fontId="46" fillId="45" borderId="23" xfId="0" applyFont="1" applyFill="1" applyBorder="1" applyAlignment="1">
      <alignment horizontal="center" vertical="center" wrapText="1"/>
    </xf>
    <xf numFmtId="0" fontId="46" fillId="45" borderId="24" xfId="0" applyFont="1" applyFill="1" applyBorder="1" applyAlignment="1">
      <alignment horizontal="left" vertical="center" wrapText="1"/>
    </xf>
    <xf numFmtId="0" fontId="46" fillId="0" borderId="28" xfId="0" applyFont="1" applyBorder="1" applyAlignment="1">
      <alignment horizontal="center" vertical="center" wrapText="1"/>
    </xf>
    <xf numFmtId="0" fontId="46" fillId="0" borderId="26" xfId="0" applyFont="1" applyBorder="1" applyAlignment="1">
      <alignment horizontal="center" vertical="center" wrapText="1"/>
    </xf>
    <xf numFmtId="0" fontId="46" fillId="0" borderId="43" xfId="0" applyFont="1" applyBorder="1" applyAlignment="1">
      <alignment vertical="center" wrapText="1"/>
    </xf>
    <xf numFmtId="0" fontId="46" fillId="0" borderId="24" xfId="0" applyFont="1" applyBorder="1" applyAlignment="1">
      <alignment horizontal="center" vertical="center" wrapText="1"/>
    </xf>
    <xf numFmtId="0" fontId="54" fillId="0" borderId="6" xfId="0" applyFont="1" applyBorder="1" applyAlignment="1">
      <alignment vertical="center" wrapText="1"/>
    </xf>
    <xf numFmtId="0" fontId="54" fillId="52" borderId="9" xfId="0" applyFont="1" applyFill="1" applyBorder="1" applyAlignment="1">
      <alignment horizontal="center" vertical="center" wrapText="1"/>
    </xf>
    <xf numFmtId="0" fontId="47" fillId="27" borderId="9" xfId="24" applyFont="1" applyFill="1" applyBorder="1" applyAlignment="1" applyProtection="1">
      <alignment vertical="center"/>
      <protection locked="0"/>
    </xf>
    <xf numFmtId="167" fontId="47" fillId="0" borderId="1" xfId="0" applyNumberFormat="1" applyFont="1" applyBorder="1" applyAlignment="1">
      <alignment vertical="center" wrapText="1"/>
    </xf>
    <xf numFmtId="14" fontId="54" fillId="0" borderId="1" xfId="0" applyNumberFormat="1" applyFont="1" applyBorder="1" applyAlignment="1">
      <alignment vertical="center" wrapText="1"/>
    </xf>
    <xf numFmtId="167" fontId="54" fillId="0" borderId="1" xfId="0" applyNumberFormat="1" applyFont="1" applyBorder="1" applyAlignment="1" applyProtection="1">
      <alignment vertical="center" wrapText="1"/>
      <protection locked="0"/>
    </xf>
    <xf numFmtId="0" fontId="55" fillId="0" borderId="1" xfId="0" applyFont="1" applyBorder="1" applyAlignment="1">
      <alignment vertical="center" wrapText="1"/>
    </xf>
    <xf numFmtId="0" fontId="47" fillId="38" borderId="9" xfId="24" applyFont="1" applyFill="1" applyBorder="1" applyAlignment="1" applyProtection="1">
      <alignment horizontal="left" vertical="center"/>
      <protection locked="0"/>
    </xf>
    <xf numFmtId="0" fontId="54" fillId="52" borderId="2" xfId="0" applyFont="1" applyFill="1" applyBorder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47" fillId="40" borderId="17" xfId="24" applyFont="1" applyFill="1" applyBorder="1" applyAlignment="1" applyProtection="1">
      <alignment horizontal="left" vertical="center"/>
      <protection locked="0"/>
    </xf>
    <xf numFmtId="0" fontId="54" fillId="23" borderId="2" xfId="0" applyFont="1" applyFill="1" applyBorder="1" applyAlignment="1">
      <alignment horizontal="center" vertical="center" wrapText="1"/>
    </xf>
    <xf numFmtId="167" fontId="54" fillId="23" borderId="2" xfId="0" applyNumberFormat="1" applyFont="1" applyFill="1" applyBorder="1" applyAlignment="1">
      <alignment horizontal="center" vertical="center" wrapText="1"/>
    </xf>
    <xf numFmtId="0" fontId="54" fillId="52" borderId="23" xfId="0" applyFont="1" applyFill="1" applyBorder="1" applyAlignment="1">
      <alignment horizontal="center" vertical="center" wrapText="1"/>
    </xf>
    <xf numFmtId="0" fontId="47" fillId="45" borderId="23" xfId="24" applyFont="1" applyFill="1" applyBorder="1" applyAlignment="1" applyProtection="1">
      <alignment horizontal="left" vertical="center"/>
      <protection locked="0"/>
    </xf>
    <xf numFmtId="0" fontId="54" fillId="45" borderId="23" xfId="0" applyFont="1" applyFill="1" applyBorder="1" applyAlignment="1">
      <alignment horizontal="center" vertical="center" wrapText="1"/>
    </xf>
    <xf numFmtId="0" fontId="54" fillId="23" borderId="23" xfId="0" applyFont="1" applyFill="1" applyBorder="1" applyAlignment="1">
      <alignment horizontal="center" vertical="center" wrapText="1"/>
    </xf>
    <xf numFmtId="167" fontId="54" fillId="23" borderId="23" xfId="0" applyNumberFormat="1" applyFont="1" applyFill="1" applyBorder="1" applyAlignment="1">
      <alignment horizontal="center" vertical="center" wrapText="1"/>
    </xf>
    <xf numFmtId="0" fontId="54" fillId="52" borderId="12" xfId="0" applyFont="1" applyFill="1" applyBorder="1" applyAlignment="1">
      <alignment horizontal="center" vertical="center" wrapText="1"/>
    </xf>
    <xf numFmtId="0" fontId="46" fillId="45" borderId="29" xfId="0" applyFont="1" applyFill="1" applyBorder="1" applyAlignment="1">
      <alignment horizontal="center" vertical="center" wrapText="1"/>
    </xf>
    <xf numFmtId="0" fontId="47" fillId="45" borderId="29" xfId="24" applyFont="1" applyFill="1" applyBorder="1" applyAlignment="1" applyProtection="1">
      <alignment horizontal="left" vertical="center"/>
      <protection locked="0"/>
    </xf>
    <xf numFmtId="14" fontId="47" fillId="0" borderId="29" xfId="24" applyNumberFormat="1" applyFont="1" applyBorder="1" applyAlignment="1">
      <alignment horizontal="center" vertical="center" wrapText="1"/>
    </xf>
    <xf numFmtId="0" fontId="54" fillId="0" borderId="29" xfId="0" applyFont="1" applyBorder="1" applyAlignment="1">
      <alignment vertical="center" wrapText="1"/>
    </xf>
    <xf numFmtId="167" fontId="47" fillId="0" borderId="29" xfId="0" applyNumberFormat="1" applyFont="1" applyBorder="1" applyAlignment="1">
      <alignment horizontal="center" vertical="center" wrapText="1"/>
    </xf>
    <xf numFmtId="0" fontId="46" fillId="0" borderId="29" xfId="0" applyFont="1" applyBorder="1" applyAlignment="1">
      <alignment horizontal="left" vertical="center" wrapText="1"/>
    </xf>
    <xf numFmtId="0" fontId="47" fillId="0" borderId="6" xfId="0" applyFont="1" applyBorder="1" applyAlignment="1">
      <alignment horizontal="center" vertical="center" wrapText="1"/>
    </xf>
    <xf numFmtId="0" fontId="46" fillId="0" borderId="39" xfId="0" applyFont="1" applyBorder="1" applyAlignment="1">
      <alignment horizontal="left" vertical="center" wrapText="1"/>
    </xf>
    <xf numFmtId="14" fontId="47" fillId="45" borderId="3" xfId="0" applyNumberFormat="1" applyFont="1" applyFill="1" applyBorder="1" applyAlignment="1">
      <alignment horizontal="center" vertical="center" wrapText="1"/>
    </xf>
    <xf numFmtId="0" fontId="54" fillId="23" borderId="3" xfId="0" applyFont="1" applyFill="1" applyBorder="1" applyAlignment="1">
      <alignment horizontal="center" vertical="center" wrapText="1"/>
    </xf>
    <xf numFmtId="167" fontId="54" fillId="23" borderId="3" xfId="0" applyNumberFormat="1" applyFont="1" applyFill="1" applyBorder="1" applyAlignment="1">
      <alignment horizontal="center" vertical="center" wrapText="1"/>
    </xf>
    <xf numFmtId="0" fontId="46" fillId="15" borderId="29" xfId="0" applyFont="1" applyFill="1" applyBorder="1" applyAlignment="1">
      <alignment horizontal="left" vertical="center" wrapText="1"/>
    </xf>
    <xf numFmtId="0" fontId="54" fillId="0" borderId="48" xfId="0" applyFont="1" applyBorder="1" applyAlignment="1">
      <alignment vertical="center" wrapText="1"/>
    </xf>
    <xf numFmtId="0" fontId="54" fillId="0" borderId="3" xfId="0" applyFont="1" applyBorder="1" applyAlignment="1">
      <alignment vertical="center" wrapText="1"/>
    </xf>
    <xf numFmtId="0" fontId="46" fillId="0" borderId="25" xfId="0" applyFont="1" applyBorder="1" applyAlignment="1">
      <alignment horizontal="center" vertical="center" wrapText="1"/>
    </xf>
    <xf numFmtId="0" fontId="46" fillId="45" borderId="25" xfId="0" applyFont="1" applyFill="1" applyBorder="1" applyAlignment="1">
      <alignment horizontal="center" vertical="center" wrapText="1"/>
    </xf>
    <xf numFmtId="0" fontId="46" fillId="15" borderId="23" xfId="0" applyFont="1" applyFill="1" applyBorder="1" applyAlignment="1">
      <alignment horizontal="left" vertical="center" wrapText="1"/>
    </xf>
    <xf numFmtId="0" fontId="46" fillId="0" borderId="43" xfId="0" applyFont="1" applyBorder="1" applyAlignment="1">
      <alignment horizontal="left" vertical="center" wrapText="1"/>
    </xf>
    <xf numFmtId="0" fontId="46" fillId="17" borderId="23" xfId="0" applyFont="1" applyFill="1" applyBorder="1" applyAlignment="1">
      <alignment vertical="center" wrapText="1"/>
    </xf>
    <xf numFmtId="0" fontId="46" fillId="17" borderId="23" xfId="0" applyFont="1" applyFill="1" applyBorder="1" applyAlignment="1">
      <alignment horizontal="center" vertical="center" wrapText="1"/>
    </xf>
    <xf numFmtId="0" fontId="54" fillId="17" borderId="1" xfId="0" applyFont="1" applyFill="1" applyBorder="1" applyAlignment="1">
      <alignment vertical="center" wrapText="1"/>
    </xf>
    <xf numFmtId="0" fontId="54" fillId="17" borderId="8" xfId="0" applyFont="1" applyFill="1" applyBorder="1" applyAlignment="1">
      <alignment vertical="center" wrapText="1"/>
    </xf>
    <xf numFmtId="0" fontId="47" fillId="45" borderId="12" xfId="24" applyFont="1" applyFill="1" applyBorder="1" applyAlignment="1" applyProtection="1">
      <alignment horizontal="left" vertical="center"/>
      <protection locked="0"/>
    </xf>
    <xf numFmtId="0" fontId="46" fillId="39" borderId="23" xfId="0" applyFont="1" applyFill="1" applyBorder="1" applyAlignment="1">
      <alignment horizontal="left" vertical="center" wrapText="1"/>
    </xf>
    <xf numFmtId="0" fontId="46" fillId="0" borderId="30" xfId="0" applyFont="1" applyBorder="1" applyAlignment="1">
      <alignment horizontal="center" vertical="center" wrapText="1"/>
    </xf>
    <xf numFmtId="0" fontId="46" fillId="10" borderId="24" xfId="0" applyFont="1" applyFill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 wrapText="1"/>
    </xf>
    <xf numFmtId="0" fontId="54" fillId="0" borderId="8" xfId="0" applyFont="1" applyBorder="1" applyAlignment="1">
      <alignment horizontal="left" vertical="center" wrapText="1"/>
    </xf>
    <xf numFmtId="0" fontId="46" fillId="45" borderId="8" xfId="0" applyFont="1" applyFill="1" applyBorder="1" applyAlignment="1">
      <alignment horizontal="center" vertical="center"/>
    </xf>
    <xf numFmtId="0" fontId="46" fillId="0" borderId="6" xfId="0" applyFont="1" applyBorder="1" applyAlignment="1">
      <alignment horizontal="center" vertical="center"/>
    </xf>
    <xf numFmtId="0" fontId="54" fillId="11" borderId="1" xfId="0" applyFont="1" applyFill="1" applyBorder="1" applyAlignment="1">
      <alignment horizontal="center" vertical="center" wrapText="1"/>
    </xf>
    <xf numFmtId="0" fontId="46" fillId="7" borderId="6" xfId="0" applyFont="1" applyFill="1" applyBorder="1" applyAlignment="1">
      <alignment horizontal="center" vertical="center"/>
    </xf>
    <xf numFmtId="0" fontId="46" fillId="45" borderId="11" xfId="0" applyFont="1" applyFill="1" applyBorder="1" applyAlignment="1">
      <alignment horizontal="center" vertical="center"/>
    </xf>
    <xf numFmtId="0" fontId="46" fillId="40" borderId="29" xfId="0" applyFont="1" applyFill="1" applyBorder="1" applyAlignment="1">
      <alignment horizontal="left" vertical="center" wrapText="1"/>
    </xf>
    <xf numFmtId="0" fontId="54" fillId="0" borderId="6" xfId="0" applyFont="1" applyBorder="1" applyAlignment="1">
      <alignment horizontal="center" vertical="center" wrapText="1"/>
    </xf>
    <xf numFmtId="0" fontId="46" fillId="27" borderId="23" xfId="0" applyFont="1" applyFill="1" applyBorder="1" applyAlignment="1">
      <alignment horizontal="center" vertical="center"/>
    </xf>
    <xf numFmtId="0" fontId="54" fillId="27" borderId="23" xfId="0" applyFont="1" applyFill="1" applyBorder="1" applyAlignment="1">
      <alignment horizontal="left" vertical="center" wrapText="1"/>
    </xf>
    <xf numFmtId="0" fontId="46" fillId="43" borderId="35" xfId="0" applyFont="1" applyFill="1" applyBorder="1" applyAlignment="1">
      <alignment horizontal="left" vertical="center" wrapText="1"/>
    </xf>
    <xf numFmtId="0" fontId="46" fillId="45" borderId="6" xfId="0" applyFont="1" applyFill="1" applyBorder="1" applyAlignment="1">
      <alignment horizontal="center" vertical="center"/>
    </xf>
    <xf numFmtId="0" fontId="47" fillId="45" borderId="1" xfId="24" applyFont="1" applyFill="1" applyBorder="1" applyAlignment="1" applyProtection="1">
      <alignment horizontal="left" vertical="center"/>
      <protection locked="0"/>
    </xf>
    <xf numFmtId="0" fontId="47" fillId="40" borderId="1" xfId="24" applyFont="1" applyFill="1" applyBorder="1" applyAlignment="1" applyProtection="1">
      <alignment horizontal="left" vertical="center"/>
      <protection locked="0"/>
    </xf>
    <xf numFmtId="0" fontId="46" fillId="27" borderId="6" xfId="0" applyFont="1" applyFill="1" applyBorder="1" applyAlignment="1">
      <alignment horizontal="center" vertical="center"/>
    </xf>
    <xf numFmtId="0" fontId="46" fillId="29" borderId="23" xfId="0" applyFont="1" applyFill="1" applyBorder="1" applyAlignment="1">
      <alignment horizontal="center" vertical="center" wrapText="1"/>
    </xf>
    <xf numFmtId="0" fontId="54" fillId="0" borderId="8" xfId="0" applyFont="1" applyBorder="1" applyAlignment="1">
      <alignment horizontal="center" vertical="center" wrapText="1"/>
    </xf>
    <xf numFmtId="0" fontId="54" fillId="0" borderId="11" xfId="0" applyFont="1" applyBorder="1" applyAlignment="1">
      <alignment vertical="center" wrapText="1"/>
    </xf>
    <xf numFmtId="0" fontId="54" fillId="0" borderId="28" xfId="0" applyFont="1" applyBorder="1" applyAlignment="1">
      <alignment vertical="center" wrapText="1"/>
    </xf>
    <xf numFmtId="0" fontId="46" fillId="27" borderId="8" xfId="0" applyFont="1" applyFill="1" applyBorder="1" applyAlignment="1">
      <alignment horizontal="left" vertical="center"/>
    </xf>
    <xf numFmtId="0" fontId="46" fillId="17" borderId="1" xfId="0" applyFont="1" applyFill="1" applyBorder="1" applyAlignment="1">
      <alignment vertical="center"/>
    </xf>
    <xf numFmtId="14" fontId="46" fillId="17" borderId="1" xfId="0" applyNumberFormat="1" applyFont="1" applyFill="1" applyBorder="1" applyAlignment="1">
      <alignment horizontal="center" vertical="center"/>
    </xf>
    <xf numFmtId="14" fontId="46" fillId="0" borderId="1" xfId="0" applyNumberFormat="1" applyFont="1" applyBorder="1" applyAlignment="1">
      <alignment horizontal="center" vertical="center" wrapText="1"/>
    </xf>
    <xf numFmtId="0" fontId="46" fillId="0" borderId="1" xfId="0" applyFont="1" applyBorder="1" applyAlignment="1">
      <alignment horizontal="left" vertical="center" wrapText="1"/>
    </xf>
    <xf numFmtId="14" fontId="46" fillId="7" borderId="1" xfId="0" applyNumberFormat="1" applyFont="1" applyFill="1" applyBorder="1" applyAlignment="1">
      <alignment horizontal="center" vertical="center" wrapText="1"/>
    </xf>
    <xf numFmtId="167" fontId="46" fillId="7" borderId="1" xfId="0" applyNumberFormat="1" applyFont="1" applyFill="1" applyBorder="1" applyAlignment="1">
      <alignment horizontal="center" vertical="center" wrapText="1"/>
    </xf>
    <xf numFmtId="0" fontId="46" fillId="7" borderId="0" xfId="0" applyFont="1" applyFill="1" applyAlignment="1">
      <alignment vertical="center"/>
    </xf>
    <xf numFmtId="167" fontId="46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46" fillId="40" borderId="8" xfId="0" applyFont="1" applyFill="1" applyBorder="1" applyAlignment="1">
      <alignment horizontal="left" vertical="center" wrapText="1"/>
    </xf>
    <xf numFmtId="167" fontId="54" fillId="28" borderId="1" xfId="0" applyNumberFormat="1" applyFont="1" applyFill="1" applyBorder="1" applyAlignment="1">
      <alignment horizontal="center" vertical="center" wrapText="1"/>
    </xf>
    <xf numFmtId="0" fontId="46" fillId="17" borderId="13" xfId="0" applyFont="1" applyFill="1" applyBorder="1" applyAlignment="1">
      <alignment horizontal="center" vertical="center" wrapText="1"/>
    </xf>
    <xf numFmtId="0" fontId="46" fillId="44" borderId="2" xfId="0" applyFont="1" applyFill="1" applyBorder="1" applyAlignment="1">
      <alignment horizontal="left" vertical="center" wrapText="1"/>
    </xf>
    <xf numFmtId="0" fontId="46" fillId="0" borderId="2" xfId="0" applyFont="1" applyBorder="1" applyAlignment="1">
      <alignment horizontal="left" vertical="center" wrapText="1"/>
    </xf>
    <xf numFmtId="14" fontId="47" fillId="27" borderId="23" xfId="24" applyNumberFormat="1" applyFont="1" applyFill="1" applyBorder="1" applyAlignment="1">
      <alignment horizontal="left" vertical="center" wrapText="1"/>
    </xf>
    <xf numFmtId="14" fontId="46" fillId="17" borderId="1" xfId="0" applyNumberFormat="1" applyFont="1" applyFill="1" applyBorder="1" applyAlignment="1">
      <alignment horizontal="center" vertical="center" wrapText="1"/>
    </xf>
    <xf numFmtId="0" fontId="46" fillId="17" borderId="23" xfId="0" applyFont="1" applyFill="1" applyBorder="1" applyAlignment="1">
      <alignment horizontal="left" vertical="center" wrapText="1"/>
    </xf>
    <xf numFmtId="49" fontId="46" fillId="27" borderId="1" xfId="0" applyNumberFormat="1" applyFont="1" applyFill="1" applyBorder="1" applyAlignment="1">
      <alignment horizontal="center" vertical="center" wrapText="1"/>
    </xf>
    <xf numFmtId="14" fontId="46" fillId="0" borderId="9" xfId="24" applyNumberFormat="1" applyFont="1" applyBorder="1" applyAlignment="1">
      <alignment vertical="center" wrapText="1"/>
    </xf>
    <xf numFmtId="49" fontId="46" fillId="7" borderId="23" xfId="0" applyNumberFormat="1" applyFont="1" applyFill="1" applyBorder="1" applyAlignment="1">
      <alignment vertical="center" wrapText="1"/>
    </xf>
    <xf numFmtId="167" fontId="47" fillId="7" borderId="2" xfId="0" applyNumberFormat="1" applyFont="1" applyFill="1" applyBorder="1" applyAlignment="1">
      <alignment horizontal="center" vertical="center" wrapText="1"/>
    </xf>
    <xf numFmtId="14" fontId="46" fillId="7" borderId="1" xfId="24" applyNumberFormat="1" applyFont="1" applyFill="1" applyBorder="1" applyAlignment="1">
      <alignment horizontal="left" vertical="center" wrapText="1"/>
    </xf>
    <xf numFmtId="0" fontId="46" fillId="27" borderId="12" xfId="0" applyFont="1" applyFill="1" applyBorder="1" applyAlignment="1">
      <alignment horizontal="center" vertical="center" wrapText="1"/>
    </xf>
    <xf numFmtId="167" fontId="54" fillId="0" borderId="8" xfId="0" applyNumberFormat="1" applyFont="1" applyBorder="1" applyAlignment="1">
      <alignment horizontal="center" vertical="center" wrapText="1"/>
    </xf>
    <xf numFmtId="14" fontId="46" fillId="0" borderId="1" xfId="24" applyNumberFormat="1" applyFont="1" applyBorder="1" applyAlignment="1">
      <alignment horizontal="left" vertical="center" wrapText="1"/>
    </xf>
    <xf numFmtId="14" fontId="47" fillId="0" borderId="43" xfId="24" applyNumberFormat="1" applyFont="1" applyBorder="1" applyAlignment="1">
      <alignment horizontal="left" vertical="center" wrapText="1"/>
    </xf>
    <xf numFmtId="1" fontId="47" fillId="0" borderId="1" xfId="24" applyNumberFormat="1" applyFont="1" applyBorder="1" applyAlignment="1">
      <alignment horizontal="center" vertical="center" wrapText="1"/>
    </xf>
    <xf numFmtId="14" fontId="47" fillId="7" borderId="24" xfId="24" applyNumberFormat="1" applyFont="1" applyFill="1" applyBorder="1" applyAlignment="1">
      <alignment horizontal="center" vertical="center" wrapText="1"/>
    </xf>
    <xf numFmtId="14" fontId="46" fillId="0" borderId="0" xfId="24" applyNumberFormat="1" applyFont="1" applyAlignment="1">
      <alignment horizontal="left" vertical="center" wrapText="1"/>
    </xf>
    <xf numFmtId="14" fontId="47" fillId="0" borderId="1" xfId="24" applyNumberFormat="1" applyFont="1" applyBorder="1" applyAlignment="1">
      <alignment horizontal="left" vertical="center" wrapText="1"/>
    </xf>
    <xf numFmtId="0" fontId="47" fillId="27" borderId="23" xfId="0" applyFont="1" applyFill="1" applyBorder="1" applyAlignment="1">
      <alignment horizontal="center" vertical="center" wrapText="1"/>
    </xf>
    <xf numFmtId="1" fontId="47" fillId="27" borderId="1" xfId="24" applyNumberFormat="1" applyFont="1" applyFill="1" applyBorder="1" applyAlignment="1">
      <alignment horizontal="center" vertical="center" wrapText="1"/>
    </xf>
    <xf numFmtId="0" fontId="46" fillId="27" borderId="13" xfId="0" applyFont="1" applyFill="1" applyBorder="1" applyAlignment="1">
      <alignment horizontal="center" vertical="center" wrapText="1"/>
    </xf>
    <xf numFmtId="14" fontId="47" fillId="7" borderId="1" xfId="24" applyNumberFormat="1" applyFont="1" applyFill="1" applyBorder="1" applyAlignment="1">
      <alignment horizontal="left" vertical="center" wrapText="1"/>
    </xf>
    <xf numFmtId="14" fontId="47" fillId="7" borderId="23" xfId="24" applyNumberFormat="1" applyFont="1" applyFill="1" applyBorder="1" applyAlignment="1">
      <alignment horizontal="left" vertical="center" wrapText="1"/>
    </xf>
    <xf numFmtId="14" fontId="47" fillId="41" borderId="23" xfId="24" applyNumberFormat="1" applyFont="1" applyFill="1" applyBorder="1" applyAlignment="1">
      <alignment horizontal="left" vertical="center" wrapText="1"/>
    </xf>
    <xf numFmtId="14" fontId="47" fillId="7" borderId="23" xfId="24" applyNumberFormat="1" applyFont="1" applyFill="1" applyBorder="1" applyAlignment="1">
      <alignment vertical="center" wrapText="1"/>
    </xf>
    <xf numFmtId="1" fontId="47" fillId="7" borderId="43" xfId="24" applyNumberFormat="1" applyFont="1" applyFill="1" applyBorder="1" applyAlignment="1">
      <alignment horizontal="center" vertical="center" wrapText="1"/>
    </xf>
    <xf numFmtId="0" fontId="46" fillId="0" borderId="23" xfId="24" applyFont="1" applyBorder="1" applyAlignment="1">
      <alignment horizontal="center" vertical="center" wrapText="1"/>
    </xf>
    <xf numFmtId="0" fontId="46" fillId="21" borderId="23" xfId="0" applyFont="1" applyFill="1" applyBorder="1" applyAlignment="1">
      <alignment horizontal="left" vertical="center" wrapText="1"/>
    </xf>
    <xf numFmtId="0" fontId="46" fillId="0" borderId="1" xfId="24" applyFont="1" applyBorder="1" applyAlignment="1">
      <alignment horizontal="left" vertical="center" wrapText="1"/>
    </xf>
    <xf numFmtId="0" fontId="46" fillId="0" borderId="23" xfId="24" applyFont="1" applyBorder="1" applyAlignment="1">
      <alignment horizontal="left" vertical="center" wrapText="1"/>
    </xf>
    <xf numFmtId="1" fontId="47" fillId="0" borderId="43" xfId="24" applyNumberFormat="1" applyFont="1" applyBorder="1" applyAlignment="1">
      <alignment horizontal="center" vertical="center" wrapText="1"/>
    </xf>
    <xf numFmtId="14" fontId="47" fillId="0" borderId="42" xfId="24" applyNumberFormat="1" applyFont="1" applyBorder="1" applyAlignment="1">
      <alignment horizontal="center" vertical="center" wrapText="1"/>
    </xf>
    <xf numFmtId="0" fontId="46" fillId="27" borderId="23" xfId="24" applyFont="1" applyFill="1" applyBorder="1" applyAlignment="1">
      <alignment horizontal="center" vertical="center" wrapText="1"/>
    </xf>
    <xf numFmtId="0" fontId="47" fillId="27" borderId="27" xfId="24" applyFont="1" applyFill="1" applyBorder="1" applyAlignment="1">
      <alignment horizontal="center" vertical="center"/>
    </xf>
    <xf numFmtId="14" fontId="47" fillId="0" borderId="0" xfId="24" applyNumberFormat="1" applyFont="1" applyAlignment="1">
      <alignment horizontal="center" vertical="center" wrapText="1"/>
    </xf>
    <xf numFmtId="0" fontId="54" fillId="27" borderId="9" xfId="0" applyFont="1" applyFill="1" applyBorder="1" applyAlignment="1">
      <alignment horizontal="center" vertical="center" wrapText="1"/>
    </xf>
    <xf numFmtId="0" fontId="47" fillId="0" borderId="23" xfId="24" applyFont="1" applyBorder="1" applyAlignment="1">
      <alignment vertical="center" wrapText="1"/>
    </xf>
    <xf numFmtId="0" fontId="46" fillId="0" borderId="1" xfId="24" applyFont="1" applyBorder="1" applyAlignment="1">
      <alignment horizontal="center" vertical="center" wrapText="1"/>
    </xf>
    <xf numFmtId="0" fontId="47" fillId="27" borderId="29" xfId="24" applyFont="1" applyFill="1" applyBorder="1" applyAlignment="1">
      <alignment horizontal="center" vertical="center" wrapText="1"/>
    </xf>
    <xf numFmtId="0" fontId="47" fillId="27" borderId="29" xfId="24" applyFont="1" applyFill="1" applyBorder="1" applyAlignment="1">
      <alignment horizontal="left" vertical="center" wrapText="1"/>
    </xf>
    <xf numFmtId="14" fontId="47" fillId="0" borderId="4" xfId="24" applyNumberFormat="1" applyFont="1" applyBorder="1" applyAlignment="1">
      <alignment horizontal="center" vertical="center" wrapText="1"/>
    </xf>
    <xf numFmtId="0" fontId="47" fillId="27" borderId="28" xfId="0" applyFont="1" applyFill="1" applyBorder="1" applyAlignment="1">
      <alignment horizontal="center" vertical="center" wrapText="1"/>
    </xf>
    <xf numFmtId="0" fontId="47" fillId="27" borderId="28" xfId="0" applyFont="1" applyFill="1" applyBorder="1" applyAlignment="1">
      <alignment horizontal="left" vertical="center" wrapText="1"/>
    </xf>
    <xf numFmtId="0" fontId="47" fillId="45" borderId="23" xfId="24" applyFont="1" applyFill="1" applyBorder="1" applyAlignment="1">
      <alignment horizontal="center" vertical="center" wrapText="1"/>
    </xf>
    <xf numFmtId="0" fontId="47" fillId="45" borderId="23" xfId="24" applyFont="1" applyFill="1" applyBorder="1" applyAlignment="1">
      <alignment horizontal="left" vertical="center" wrapText="1"/>
    </xf>
    <xf numFmtId="0" fontId="47" fillId="0" borderId="35" xfId="24" applyFont="1" applyBorder="1" applyAlignment="1">
      <alignment horizontal="center" vertical="center" wrapText="1"/>
    </xf>
    <xf numFmtId="0" fontId="47" fillId="27" borderId="28" xfId="24" applyFont="1" applyFill="1" applyBorder="1" applyAlignment="1">
      <alignment horizontal="center" vertical="center" wrapText="1"/>
    </xf>
    <xf numFmtId="14" fontId="47" fillId="0" borderId="41" xfId="24" applyNumberFormat="1" applyFont="1" applyBorder="1" applyAlignment="1">
      <alignment horizontal="left" vertical="center" wrapText="1"/>
    </xf>
    <xf numFmtId="1" fontId="47" fillId="27" borderId="43" xfId="24" applyNumberFormat="1" applyFont="1" applyFill="1" applyBorder="1" applyAlignment="1">
      <alignment horizontal="center" vertical="center" wrapText="1"/>
    </xf>
    <xf numFmtId="167" fontId="47" fillId="0" borderId="23" xfId="24" applyNumberFormat="1" applyFont="1" applyBorder="1" applyAlignment="1" applyProtection="1">
      <alignment horizontal="center" vertical="center" wrapText="1"/>
      <protection locked="0"/>
    </xf>
    <xf numFmtId="0" fontId="47" fillId="45" borderId="23" xfId="24" applyFont="1" applyFill="1" applyBorder="1" applyAlignment="1" applyProtection="1">
      <alignment horizontal="center" vertical="center" wrapText="1"/>
      <protection locked="0"/>
    </xf>
    <xf numFmtId="0" fontId="46" fillId="0" borderId="42" xfId="0" applyFont="1" applyBorder="1" applyAlignment="1">
      <alignment vertical="center" wrapText="1"/>
    </xf>
    <xf numFmtId="0" fontId="54" fillId="0" borderId="28" xfId="0" applyFont="1" applyBorder="1" applyAlignment="1">
      <alignment horizontal="center" vertical="center" wrapText="1"/>
    </xf>
    <xf numFmtId="0" fontId="47" fillId="0" borderId="28" xfId="0" applyFont="1" applyBorder="1" applyAlignment="1">
      <alignment horizontal="left" vertical="center" wrapText="1"/>
    </xf>
    <xf numFmtId="0" fontId="47" fillId="7" borderId="23" xfId="24" applyFont="1" applyFill="1" applyBorder="1" applyAlignment="1" applyProtection="1">
      <alignment horizontal="center" vertical="center" wrapText="1"/>
      <protection locked="0"/>
    </xf>
    <xf numFmtId="0" fontId="46" fillId="48" borderId="23" xfId="0" applyFont="1" applyFill="1" applyBorder="1" applyAlignment="1">
      <alignment horizontal="left" vertical="center" wrapText="1"/>
    </xf>
    <xf numFmtId="167" fontId="47" fillId="0" borderId="28" xfId="24" applyNumberFormat="1" applyFont="1" applyBorder="1" applyAlignment="1" applyProtection="1">
      <alignment horizontal="center" vertical="center" wrapText="1"/>
      <protection locked="0"/>
    </xf>
    <xf numFmtId="167" fontId="47" fillId="7" borderId="1" xfId="24" applyNumberFormat="1" applyFont="1" applyFill="1" applyBorder="1" applyAlignment="1" applyProtection="1">
      <alignment horizontal="center" vertical="center" wrapText="1"/>
      <protection locked="0"/>
    </xf>
    <xf numFmtId="0" fontId="47" fillId="7" borderId="1" xfId="0" applyFont="1" applyFill="1" applyBorder="1" applyAlignment="1">
      <alignment horizontal="left" vertical="center" wrapText="1"/>
    </xf>
    <xf numFmtId="0" fontId="47" fillId="7" borderId="39" xfId="0" applyFont="1" applyFill="1" applyBorder="1" applyAlignment="1">
      <alignment horizontal="left" vertical="center" wrapText="1"/>
    </xf>
    <xf numFmtId="0" fontId="46" fillId="7" borderId="43" xfId="0" applyFont="1" applyFill="1" applyBorder="1" applyAlignment="1">
      <alignment horizontal="left" vertical="center" wrapText="1"/>
    </xf>
    <xf numFmtId="0" fontId="54" fillId="27" borderId="23" xfId="24" applyFont="1" applyFill="1" applyBorder="1" applyAlignment="1" applyProtection="1">
      <alignment horizontal="center" vertical="center" wrapText="1"/>
      <protection locked="0"/>
    </xf>
    <xf numFmtId="167" fontId="47" fillId="0" borderId="1" xfId="24" applyNumberFormat="1" applyFont="1" applyBorder="1" applyAlignment="1" applyProtection="1">
      <alignment horizontal="center" vertical="center" wrapText="1"/>
      <protection locked="0"/>
    </xf>
    <xf numFmtId="0" fontId="46" fillId="0" borderId="41" xfId="0" applyFont="1" applyBorder="1" applyAlignment="1">
      <alignment horizontal="left" vertical="center" wrapText="1"/>
    </xf>
    <xf numFmtId="0" fontId="47" fillId="11" borderId="23" xfId="24" applyFont="1" applyFill="1" applyBorder="1" applyAlignment="1" applyProtection="1">
      <alignment horizontal="center" vertical="center" wrapText="1"/>
      <protection locked="0"/>
    </xf>
    <xf numFmtId="0" fontId="47" fillId="0" borderId="1" xfId="24" applyFont="1" applyBorder="1" applyAlignment="1" applyProtection="1">
      <alignment horizontal="left" vertical="center" wrapText="1"/>
      <protection locked="0"/>
    </xf>
    <xf numFmtId="0" fontId="46" fillId="43" borderId="27" xfId="0" applyFont="1" applyFill="1" applyBorder="1" applyAlignment="1">
      <alignment horizontal="left" vertical="center" wrapText="1"/>
    </xf>
    <xf numFmtId="0" fontId="47" fillId="16" borderId="1" xfId="24" applyFont="1" applyFill="1" applyBorder="1" applyAlignment="1">
      <alignment vertical="center" wrapText="1"/>
    </xf>
    <xf numFmtId="0" fontId="47" fillId="0" borderId="23" xfId="24" applyFont="1" applyBorder="1" applyAlignment="1" applyProtection="1">
      <alignment horizontal="center" vertical="center" wrapText="1"/>
      <protection locked="0"/>
    </xf>
    <xf numFmtId="0" fontId="47" fillId="29" borderId="23" xfId="24" applyFont="1" applyFill="1" applyBorder="1" applyAlignment="1" applyProtection="1">
      <alignment horizontal="left" vertical="center" wrapText="1"/>
      <protection locked="0"/>
    </xf>
    <xf numFmtId="167" fontId="47" fillId="0" borderId="10" xfId="24" applyNumberFormat="1" applyFont="1" applyBorder="1" applyAlignment="1" applyProtection="1">
      <alignment horizontal="center" vertical="center" wrapText="1"/>
      <protection locked="0"/>
    </xf>
    <xf numFmtId="167" fontId="47" fillId="0" borderId="47" xfId="24" applyNumberFormat="1" applyFont="1" applyBorder="1" applyAlignment="1" applyProtection="1">
      <alignment horizontal="center" vertical="center" wrapText="1"/>
      <protection locked="0"/>
    </xf>
    <xf numFmtId="0" fontId="46" fillId="0" borderId="27" xfId="24" applyFont="1" applyBorder="1" applyAlignment="1">
      <alignment horizontal="left" vertical="center" wrapText="1"/>
    </xf>
    <xf numFmtId="0" fontId="54" fillId="7" borderId="13" xfId="0" applyFont="1" applyFill="1" applyBorder="1" applyAlignment="1">
      <alignment vertical="center" wrapText="1"/>
    </xf>
    <xf numFmtId="14" fontId="47" fillId="0" borderId="39" xfId="24" applyNumberFormat="1" applyFont="1" applyBorder="1" applyAlignment="1">
      <alignment horizontal="center" vertical="center"/>
    </xf>
    <xf numFmtId="14" fontId="46" fillId="0" borderId="40" xfId="24" applyNumberFormat="1" applyFont="1" applyBorder="1" applyAlignment="1">
      <alignment horizontal="left" vertical="center"/>
    </xf>
    <xf numFmtId="14" fontId="46" fillId="27" borderId="27" xfId="24" applyNumberFormat="1" applyFont="1" applyFill="1" applyBorder="1" applyAlignment="1">
      <alignment horizontal="left" vertical="center"/>
    </xf>
    <xf numFmtId="14" fontId="46" fillId="0" borderId="40" xfId="24" applyNumberFormat="1" applyFont="1" applyBorder="1" applyAlignment="1">
      <alignment vertical="center"/>
    </xf>
    <xf numFmtId="14" fontId="47" fillId="0" borderId="43" xfId="24" applyNumberFormat="1" applyFont="1" applyBorder="1" applyAlignment="1">
      <alignment horizontal="center" vertical="center"/>
    </xf>
    <xf numFmtId="14" fontId="46" fillId="0" borderId="27" xfId="24" applyNumberFormat="1" applyFont="1" applyBorder="1" applyAlignment="1">
      <alignment horizontal="left" vertical="center"/>
    </xf>
    <xf numFmtId="0" fontId="47" fillId="11" borderId="23" xfId="24" applyFont="1" applyFill="1" applyBorder="1" applyAlignment="1">
      <alignment horizontal="center" vertical="center" wrapText="1"/>
    </xf>
    <xf numFmtId="0" fontId="54" fillId="40" borderId="1" xfId="0" applyFont="1" applyFill="1" applyBorder="1" applyAlignment="1">
      <alignment horizontal="left" vertical="center" wrapText="1"/>
    </xf>
    <xf numFmtId="0" fontId="46" fillId="27" borderId="27" xfId="24" applyFont="1" applyFill="1" applyBorder="1" applyAlignment="1">
      <alignment horizontal="left" vertical="center" wrapText="1"/>
    </xf>
    <xf numFmtId="14" fontId="46" fillId="41" borderId="27" xfId="24" applyNumberFormat="1" applyFont="1" applyFill="1" applyBorder="1" applyAlignment="1">
      <alignment horizontal="left" vertical="center" wrapText="1"/>
    </xf>
    <xf numFmtId="14" fontId="46" fillId="0" borderId="27" xfId="24" applyNumberFormat="1" applyFont="1" applyBorder="1" applyAlignment="1">
      <alignment vertical="center" wrapText="1"/>
    </xf>
    <xf numFmtId="14" fontId="46" fillId="0" borderId="42" xfId="24" applyNumberFormat="1" applyFont="1" applyBorder="1" applyAlignment="1">
      <alignment horizontal="left" vertical="center"/>
    </xf>
    <xf numFmtId="0" fontId="47" fillId="0" borderId="23" xfId="24" applyFont="1" applyBorder="1" applyAlignment="1">
      <alignment vertical="center"/>
    </xf>
    <xf numFmtId="0" fontId="47" fillId="16" borderId="23" xfId="24" applyFont="1" applyFill="1" applyBorder="1" applyAlignment="1">
      <alignment vertical="center"/>
    </xf>
    <xf numFmtId="14" fontId="46" fillId="0" borderId="23" xfId="24" applyNumberFormat="1" applyFont="1" applyBorder="1" applyAlignment="1">
      <alignment horizontal="left" vertical="center"/>
    </xf>
    <xf numFmtId="0" fontId="46" fillId="0" borderId="40" xfId="24" applyFont="1" applyBorder="1" applyAlignment="1">
      <alignment horizontal="left" vertical="center" wrapText="1"/>
    </xf>
    <xf numFmtId="0" fontId="46" fillId="0" borderId="42" xfId="24" applyFont="1" applyBorder="1" applyAlignment="1">
      <alignment horizontal="left" vertical="center" wrapText="1"/>
    </xf>
    <xf numFmtId="0" fontId="47" fillId="27" borderId="27" xfId="24" applyFont="1" applyFill="1" applyBorder="1" applyAlignment="1" applyProtection="1">
      <alignment horizontal="center" vertical="center"/>
      <protection locked="0"/>
    </xf>
    <xf numFmtId="0" fontId="46" fillId="0" borderId="28" xfId="24" applyFont="1" applyBorder="1" applyAlignment="1">
      <alignment vertical="center"/>
    </xf>
    <xf numFmtId="14" fontId="47" fillId="0" borderId="41" xfId="24" applyNumberFormat="1" applyFont="1" applyBorder="1" applyAlignment="1">
      <alignment horizontal="center" vertical="center"/>
    </xf>
    <xf numFmtId="0" fontId="46" fillId="0" borderId="1" xfId="24" applyFont="1" applyBorder="1" applyAlignment="1">
      <alignment horizontal="left" vertical="center"/>
    </xf>
    <xf numFmtId="0" fontId="47" fillId="45" borderId="27" xfId="24" applyFont="1" applyFill="1" applyBorder="1" applyAlignment="1" applyProtection="1">
      <alignment horizontal="center" vertical="center"/>
      <protection locked="0"/>
    </xf>
    <xf numFmtId="0" fontId="46" fillId="0" borderId="1" xfId="24" applyFont="1" applyBorder="1" applyAlignment="1">
      <alignment horizontal="center" vertical="center"/>
    </xf>
    <xf numFmtId="0" fontId="46" fillId="0" borderId="1" xfId="24" applyFont="1" applyBorder="1" applyAlignment="1" applyProtection="1">
      <alignment horizontal="left" vertical="center"/>
      <protection locked="0"/>
    </xf>
    <xf numFmtId="0" fontId="46" fillId="0" borderId="43" xfId="24" applyFont="1" applyBorder="1" applyAlignment="1" applyProtection="1">
      <alignment horizontal="left" vertical="center"/>
      <protection locked="0"/>
    </xf>
    <xf numFmtId="0" fontId="47" fillId="0" borderId="1" xfId="24" applyFont="1" applyBorder="1" applyAlignment="1" applyProtection="1">
      <alignment horizontal="left" vertical="center"/>
      <protection locked="0"/>
    </xf>
    <xf numFmtId="0" fontId="47" fillId="0" borderId="43" xfId="24" applyFont="1" applyBorder="1" applyAlignment="1" applyProtection="1">
      <alignment horizontal="left" vertical="center"/>
      <protection locked="0"/>
    </xf>
    <xf numFmtId="0" fontId="47" fillId="0" borderId="27" xfId="24" applyFont="1" applyBorder="1" applyAlignment="1" applyProtection="1">
      <alignment horizontal="center" vertical="center"/>
      <protection locked="0"/>
    </xf>
    <xf numFmtId="0" fontId="46" fillId="0" borderId="41" xfId="24" applyFont="1" applyBorder="1" applyAlignment="1" applyProtection="1">
      <alignment horizontal="left" vertical="center"/>
      <protection locked="0"/>
    </xf>
    <xf numFmtId="0" fontId="54" fillId="27" borderId="27" xfId="24" applyFont="1" applyFill="1" applyBorder="1" applyAlignment="1" applyProtection="1">
      <alignment horizontal="center" vertical="center"/>
      <protection locked="0"/>
    </xf>
    <xf numFmtId="167" fontId="47" fillId="0" borderId="1" xfId="24" applyNumberFormat="1" applyFont="1" applyBorder="1" applyAlignment="1" applyProtection="1">
      <alignment horizontal="center" vertical="center"/>
      <protection locked="0"/>
    </xf>
    <xf numFmtId="0" fontId="47" fillId="40" borderId="40" xfId="24" applyFont="1" applyFill="1" applyBorder="1" applyAlignment="1" applyProtection="1">
      <alignment horizontal="left" vertical="center"/>
      <protection locked="0"/>
    </xf>
    <xf numFmtId="0" fontId="47" fillId="27" borderId="12" xfId="24" applyFont="1" applyFill="1" applyBorder="1" applyAlignment="1" applyProtection="1">
      <alignment horizontal="center" vertical="center"/>
      <protection locked="0"/>
    </xf>
    <xf numFmtId="0" fontId="46" fillId="0" borderId="1" xfId="24" applyFont="1" applyBorder="1" applyAlignment="1" applyProtection="1">
      <alignment horizontal="center" vertical="center"/>
      <protection locked="0"/>
    </xf>
    <xf numFmtId="0" fontId="47" fillId="45" borderId="1" xfId="24" applyFont="1" applyFill="1" applyBorder="1" applyAlignment="1" applyProtection="1">
      <alignment horizontal="center" vertical="center"/>
      <protection locked="0"/>
    </xf>
    <xf numFmtId="0" fontId="47" fillId="48" borderId="28" xfId="0" applyFont="1" applyFill="1" applyBorder="1" applyAlignment="1">
      <alignment horizontal="left" vertical="center" wrapText="1"/>
    </xf>
    <xf numFmtId="167" fontId="47" fillId="0" borderId="0" xfId="24" applyNumberFormat="1" applyFont="1" applyAlignment="1" applyProtection="1">
      <alignment horizontal="center" vertical="center"/>
      <protection locked="0"/>
    </xf>
    <xf numFmtId="0" fontId="46" fillId="0" borderId="46" xfId="24" applyFont="1" applyBorder="1" applyAlignment="1" applyProtection="1">
      <alignment horizontal="left" vertical="center"/>
      <protection locked="0"/>
    </xf>
    <xf numFmtId="0" fontId="54" fillId="7" borderId="17" xfId="0" applyFont="1" applyFill="1" applyBorder="1" applyAlignment="1">
      <alignment vertical="center" wrapText="1"/>
    </xf>
    <xf numFmtId="167" fontId="47" fillId="0" borderId="23" xfId="24" applyNumberFormat="1" applyFont="1" applyBorder="1" applyAlignment="1" applyProtection="1">
      <alignment horizontal="center" vertical="center"/>
      <protection locked="0"/>
    </xf>
    <xf numFmtId="0" fontId="47" fillId="0" borderId="23" xfId="24" applyFont="1" applyBorder="1" applyAlignment="1">
      <alignment horizontal="left" vertical="center"/>
    </xf>
    <xf numFmtId="0" fontId="47" fillId="0" borderId="1" xfId="24" applyFont="1" applyBorder="1" applyAlignment="1">
      <alignment horizontal="left" vertical="center"/>
    </xf>
    <xf numFmtId="0" fontId="47" fillId="27" borderId="2" xfId="24" applyFont="1" applyFill="1" applyBorder="1" applyAlignment="1" applyProtection="1">
      <alignment horizontal="center" vertical="center"/>
      <protection locked="0"/>
    </xf>
    <xf numFmtId="167" fontId="47" fillId="0" borderId="4" xfId="24" applyNumberFormat="1" applyFont="1" applyBorder="1" applyAlignment="1" applyProtection="1">
      <alignment horizontal="center" vertical="center"/>
      <protection locked="0"/>
    </xf>
    <xf numFmtId="0" fontId="46" fillId="0" borderId="46" xfId="24" applyFont="1" applyBorder="1" applyAlignment="1">
      <alignment horizontal="left" vertical="center"/>
    </xf>
    <xf numFmtId="0" fontId="46" fillId="0" borderId="40" xfId="24" applyFont="1" applyBorder="1" applyAlignment="1">
      <alignment horizontal="left" vertical="center"/>
    </xf>
    <xf numFmtId="0" fontId="47" fillId="45" borderId="23" xfId="24" applyFont="1" applyFill="1" applyBorder="1" applyAlignment="1" applyProtection="1">
      <alignment horizontal="center" vertical="center"/>
      <protection locked="0"/>
    </xf>
    <xf numFmtId="167" fontId="47" fillId="0" borderId="10" xfId="24" applyNumberFormat="1" applyFont="1" applyBorder="1" applyAlignment="1" applyProtection="1">
      <alignment horizontal="center" vertical="center"/>
      <protection locked="0"/>
    </xf>
    <xf numFmtId="0" fontId="46" fillId="0" borderId="0" xfId="24" applyFont="1" applyAlignment="1" applyProtection="1">
      <alignment horizontal="left" vertical="center"/>
      <protection locked="0"/>
    </xf>
    <xf numFmtId="0" fontId="54" fillId="45" borderId="23" xfId="24" applyFont="1" applyFill="1" applyBorder="1" applyAlignment="1" applyProtection="1">
      <alignment horizontal="center" vertical="center"/>
      <protection locked="0"/>
    </xf>
    <xf numFmtId="0" fontId="46" fillId="0" borderId="23" xfId="24" applyFont="1" applyBorder="1" applyAlignment="1">
      <alignment horizontal="left" vertical="center"/>
    </xf>
    <xf numFmtId="1" fontId="54" fillId="0" borderId="1" xfId="0" applyNumberFormat="1" applyFont="1" applyBorder="1" applyAlignment="1">
      <alignment horizontal="center" vertical="center" wrapText="1"/>
    </xf>
    <xf numFmtId="0" fontId="47" fillId="27" borderId="1" xfId="24" applyFont="1" applyFill="1" applyBorder="1" applyAlignment="1" applyProtection="1">
      <alignment horizontal="center" vertical="center"/>
      <protection locked="0"/>
    </xf>
    <xf numFmtId="0" fontId="47" fillId="27" borderId="29" xfId="24" applyFont="1" applyFill="1" applyBorder="1" applyAlignment="1" applyProtection="1">
      <alignment horizontal="left" vertical="center"/>
      <protection locked="0"/>
    </xf>
    <xf numFmtId="0" fontId="47" fillId="40" borderId="23" xfId="24" applyFont="1" applyFill="1" applyBorder="1" applyAlignment="1" applyProtection="1">
      <alignment horizontal="left" vertical="center"/>
      <protection locked="0"/>
    </xf>
    <xf numFmtId="0" fontId="46" fillId="0" borderId="23" xfId="24" applyFont="1" applyBorder="1" applyAlignment="1" applyProtection="1">
      <alignment vertical="center"/>
      <protection locked="0"/>
    </xf>
    <xf numFmtId="0" fontId="54" fillId="45" borderId="1" xfId="24" applyFont="1" applyFill="1" applyBorder="1" applyAlignment="1" applyProtection="1">
      <alignment horizontal="center" vertical="center"/>
      <protection locked="0"/>
    </xf>
    <xf numFmtId="0" fontId="54" fillId="27" borderId="1" xfId="24" applyFont="1" applyFill="1" applyBorder="1" applyAlignment="1" applyProtection="1">
      <alignment horizontal="center" vertical="center"/>
      <protection locked="0"/>
    </xf>
    <xf numFmtId="14" fontId="46" fillId="27" borderId="27" xfId="24" applyNumberFormat="1" applyFont="1" applyFill="1" applyBorder="1" applyAlignment="1">
      <alignment horizontal="left" vertical="center" wrapText="1"/>
    </xf>
    <xf numFmtId="0" fontId="46" fillId="0" borderId="23" xfId="24" applyFont="1" applyBorder="1" applyAlignment="1">
      <alignment vertical="center"/>
    </xf>
    <xf numFmtId="0" fontId="46" fillId="27" borderId="12" xfId="0" applyFont="1" applyFill="1" applyBorder="1" applyAlignment="1">
      <alignment horizontal="left" vertical="center"/>
    </xf>
    <xf numFmtId="0" fontId="46" fillId="0" borderId="23" xfId="24" applyFont="1" applyBorder="1" applyAlignment="1" applyProtection="1">
      <alignment horizontal="center" vertical="center"/>
      <protection locked="0"/>
    </xf>
    <xf numFmtId="0" fontId="46" fillId="23" borderId="23" xfId="0" applyFont="1" applyFill="1" applyBorder="1" applyAlignment="1">
      <alignment horizontal="left" vertical="center" wrapText="1"/>
    </xf>
    <xf numFmtId="0" fontId="47" fillId="40" borderId="28" xfId="24" applyFont="1" applyFill="1" applyBorder="1" applyAlignment="1" applyProtection="1">
      <alignment horizontal="left" vertical="center"/>
      <protection locked="0"/>
    </xf>
    <xf numFmtId="0" fontId="47" fillId="0" borderId="9" xfId="24" applyFont="1" applyBorder="1" applyAlignment="1" applyProtection="1">
      <alignment horizontal="center" vertical="center"/>
      <protection locked="0"/>
    </xf>
    <xf numFmtId="14" fontId="46" fillId="0" borderId="35" xfId="24" applyNumberFormat="1" applyFont="1" applyBorder="1" applyAlignment="1">
      <alignment vertical="center"/>
    </xf>
    <xf numFmtId="0" fontId="54" fillId="41" borderId="0" xfId="24" applyFont="1" applyFill="1" applyAlignment="1" applyProtection="1">
      <alignment horizontal="left" vertical="center"/>
      <protection locked="0"/>
    </xf>
    <xf numFmtId="167" fontId="54" fillId="0" borderId="10" xfId="24" applyNumberFormat="1" applyFont="1" applyBorder="1" applyAlignment="1" applyProtection="1">
      <alignment horizontal="center" vertical="center"/>
      <protection locked="0"/>
    </xf>
    <xf numFmtId="0" fontId="46" fillId="0" borderId="1" xfId="24" applyFont="1" applyBorder="1" applyAlignment="1">
      <alignment vertical="center"/>
    </xf>
    <xf numFmtId="0" fontId="47" fillId="27" borderId="1" xfId="24" applyFont="1" applyFill="1" applyBorder="1" applyAlignment="1" applyProtection="1">
      <alignment horizontal="left" vertical="center"/>
      <protection locked="0"/>
    </xf>
    <xf numFmtId="0" fontId="46" fillId="0" borderId="1" xfId="24" applyFont="1" applyBorder="1" applyAlignment="1" applyProtection="1">
      <alignment vertical="center"/>
      <protection locked="0"/>
    </xf>
    <xf numFmtId="0" fontId="46" fillId="27" borderId="1" xfId="24" applyFont="1" applyFill="1" applyBorder="1" applyAlignment="1" applyProtection="1">
      <alignment horizontal="center" vertical="center"/>
      <protection locked="0"/>
    </xf>
    <xf numFmtId="0" fontId="46" fillId="27" borderId="1" xfId="24" applyFont="1" applyFill="1" applyBorder="1" applyAlignment="1" applyProtection="1">
      <alignment horizontal="left" vertical="center"/>
      <protection locked="0"/>
    </xf>
    <xf numFmtId="0" fontId="46" fillId="7" borderId="1" xfId="24" applyFont="1" applyFill="1" applyBorder="1" applyAlignment="1">
      <alignment vertical="center"/>
    </xf>
    <xf numFmtId="0" fontId="46" fillId="40" borderId="12" xfId="0" applyFont="1" applyFill="1" applyBorder="1" applyAlignment="1">
      <alignment horizontal="left" vertical="center"/>
    </xf>
    <xf numFmtId="0" fontId="46" fillId="0" borderId="29" xfId="0" applyFont="1" applyBorder="1" applyAlignment="1">
      <alignment vertical="center"/>
    </xf>
    <xf numFmtId="14" fontId="54" fillId="0" borderId="10" xfId="0" applyNumberFormat="1" applyFont="1" applyBorder="1" applyAlignment="1">
      <alignment horizontal="center" vertical="center"/>
    </xf>
    <xf numFmtId="0" fontId="46" fillId="0" borderId="23" xfId="0" applyFont="1" applyBorder="1" applyAlignment="1">
      <alignment horizontal="left" vertical="center"/>
    </xf>
    <xf numFmtId="0" fontId="46" fillId="0" borderId="23" xfId="0" applyFont="1" applyBorder="1" applyAlignment="1">
      <alignment vertical="center"/>
    </xf>
    <xf numFmtId="0" fontId="46" fillId="0" borderId="0" xfId="0" applyFont="1" applyAlignment="1">
      <alignment horizontal="left" vertical="center"/>
    </xf>
    <xf numFmtId="0" fontId="54" fillId="0" borderId="9" xfId="0" applyFont="1" applyBorder="1" applyAlignment="1">
      <alignment vertical="center"/>
    </xf>
    <xf numFmtId="0" fontId="46" fillId="40" borderId="9" xfId="0" applyFont="1" applyFill="1" applyBorder="1" applyAlignment="1">
      <alignment horizontal="left" vertical="center"/>
    </xf>
    <xf numFmtId="0" fontId="54" fillId="27" borderId="1" xfId="0" applyFont="1" applyFill="1" applyBorder="1" applyAlignment="1">
      <alignment horizontal="center" vertical="center"/>
    </xf>
    <xf numFmtId="0" fontId="46" fillId="27" borderId="9" xfId="0" applyFont="1" applyFill="1" applyBorder="1" applyAlignment="1">
      <alignment horizontal="left" vertical="center"/>
    </xf>
    <xf numFmtId="0" fontId="47" fillId="11" borderId="1" xfId="0" applyFont="1" applyFill="1" applyBorder="1" applyAlignment="1">
      <alignment horizontal="center" vertical="center" wrapText="1"/>
    </xf>
    <xf numFmtId="0" fontId="46" fillId="41" borderId="28" xfId="0" applyFont="1" applyFill="1" applyBorder="1" applyAlignment="1">
      <alignment horizontal="left" vertical="center" wrapText="1"/>
    </xf>
    <xf numFmtId="0" fontId="46" fillId="10" borderId="28" xfId="0" applyFont="1" applyFill="1" applyBorder="1" applyAlignment="1">
      <alignment vertical="center" wrapText="1"/>
    </xf>
    <xf numFmtId="0" fontId="54" fillId="45" borderId="1" xfId="0" applyFont="1" applyFill="1" applyBorder="1" applyAlignment="1">
      <alignment horizontal="center" vertical="center"/>
    </xf>
    <xf numFmtId="0" fontId="46" fillId="45" borderId="1" xfId="0" applyFont="1" applyFill="1" applyBorder="1" applyAlignment="1">
      <alignment horizontal="left" vertical="center"/>
    </xf>
    <xf numFmtId="0" fontId="46" fillId="0" borderId="1" xfId="0" applyFont="1" applyBorder="1" applyAlignment="1">
      <alignment vertical="center"/>
    </xf>
    <xf numFmtId="0" fontId="46" fillId="50" borderId="1" xfId="0" applyFont="1" applyFill="1" applyBorder="1" applyAlignment="1">
      <alignment horizontal="left" vertical="center"/>
    </xf>
    <xf numFmtId="0" fontId="46" fillId="27" borderId="1" xfId="0" applyFont="1" applyFill="1" applyBorder="1" applyAlignment="1">
      <alignment horizontal="left" vertical="center"/>
    </xf>
    <xf numFmtId="0" fontId="54" fillId="22" borderId="1" xfId="0" applyFont="1" applyFill="1" applyBorder="1" applyAlignment="1">
      <alignment horizontal="center" vertical="center" wrapText="1"/>
    </xf>
    <xf numFmtId="0" fontId="46" fillId="27" borderId="1" xfId="0" applyFont="1" applyFill="1" applyBorder="1" applyAlignment="1">
      <alignment horizontal="center" vertical="center"/>
    </xf>
    <xf numFmtId="0" fontId="47" fillId="0" borderId="8" xfId="0" applyFont="1" applyBorder="1" applyAlignment="1">
      <alignment horizontal="center" vertical="center"/>
    </xf>
    <xf numFmtId="0" fontId="47" fillId="0" borderId="1" xfId="0" applyFont="1" applyBorder="1" applyAlignment="1">
      <alignment horizontal="left" vertical="center" wrapText="1"/>
    </xf>
    <xf numFmtId="0" fontId="47" fillId="27" borderId="8" xfId="0" applyFont="1" applyFill="1" applyBorder="1" applyAlignment="1">
      <alignment horizontal="center" vertical="center"/>
    </xf>
    <xf numFmtId="0" fontId="47" fillId="27" borderId="1" xfId="0" applyFont="1" applyFill="1" applyBorder="1" applyAlignment="1">
      <alignment horizontal="left" vertical="center" wrapText="1"/>
    </xf>
    <xf numFmtId="0" fontId="47" fillId="45" borderId="45" xfId="0" applyFont="1" applyFill="1" applyBorder="1" applyAlignment="1">
      <alignment horizontal="center" vertical="center"/>
    </xf>
    <xf numFmtId="0" fontId="46" fillId="45" borderId="49" xfId="0" applyFont="1" applyFill="1" applyBorder="1" applyAlignment="1">
      <alignment horizontal="left" vertical="center"/>
    </xf>
    <xf numFmtId="0" fontId="47" fillId="27" borderId="6" xfId="0" applyFont="1" applyFill="1" applyBorder="1" applyAlignment="1">
      <alignment horizontal="center" vertical="center"/>
    </xf>
    <xf numFmtId="0" fontId="46" fillId="27" borderId="40" xfId="0" applyFont="1" applyFill="1" applyBorder="1" applyAlignment="1">
      <alignment horizontal="left" vertical="center" wrapText="1"/>
    </xf>
    <xf numFmtId="0" fontId="54" fillId="7" borderId="48" xfId="0" applyFont="1" applyFill="1" applyBorder="1" applyAlignment="1">
      <alignment vertical="center" wrapText="1"/>
    </xf>
    <xf numFmtId="167" fontId="47" fillId="0" borderId="48" xfId="0" applyNumberFormat="1" applyFont="1" applyBorder="1" applyAlignment="1">
      <alignment horizontal="center" vertical="center" wrapText="1"/>
    </xf>
    <xf numFmtId="0" fontId="47" fillId="45" borderId="8" xfId="0" applyFont="1" applyFill="1" applyBorder="1" applyAlignment="1">
      <alignment horizontal="center" vertical="center"/>
    </xf>
    <xf numFmtId="0" fontId="46" fillId="45" borderId="9" xfId="0" applyFont="1" applyFill="1" applyBorder="1" applyAlignment="1">
      <alignment horizontal="left" vertical="center"/>
    </xf>
    <xf numFmtId="0" fontId="47" fillId="27" borderId="5" xfId="0" applyFont="1" applyFill="1" applyBorder="1" applyAlignment="1">
      <alignment horizontal="center" vertical="center"/>
    </xf>
    <xf numFmtId="0" fontId="46" fillId="27" borderId="17" xfId="0" applyFont="1" applyFill="1" applyBorder="1" applyAlignment="1">
      <alignment horizontal="left" vertical="center"/>
    </xf>
    <xf numFmtId="0" fontId="46" fillId="27" borderId="23" xfId="0" applyFont="1" applyFill="1" applyBorder="1" applyAlignment="1">
      <alignment horizontal="left" vertical="center"/>
    </xf>
    <xf numFmtId="0" fontId="46" fillId="0" borderId="24" xfId="0" applyFont="1" applyBorder="1" applyAlignment="1">
      <alignment vertical="center"/>
    </xf>
    <xf numFmtId="0" fontId="46" fillId="49" borderId="40" xfId="0" applyFont="1" applyFill="1" applyBorder="1" applyAlignment="1">
      <alignment horizontal="left" vertical="center" wrapText="1"/>
    </xf>
    <xf numFmtId="0" fontId="47" fillId="53" borderId="8" xfId="0" applyFont="1" applyFill="1" applyBorder="1" applyAlignment="1">
      <alignment horizontal="center" vertical="center"/>
    </xf>
    <xf numFmtId="0" fontId="46" fillId="53" borderId="9" xfId="0" applyFont="1" applyFill="1" applyBorder="1" applyAlignment="1">
      <alignment horizontal="left" vertical="center"/>
    </xf>
    <xf numFmtId="0" fontId="46" fillId="27" borderId="27" xfId="0" applyFont="1" applyFill="1" applyBorder="1" applyAlignment="1">
      <alignment horizontal="left" vertical="center" wrapText="1"/>
    </xf>
    <xf numFmtId="0" fontId="47" fillId="40" borderId="1" xfId="0" applyFont="1" applyFill="1" applyBorder="1" applyAlignment="1">
      <alignment horizontal="left" vertical="center" wrapText="1"/>
    </xf>
    <xf numFmtId="0" fontId="46" fillId="48" borderId="27" xfId="0" applyFont="1" applyFill="1" applyBorder="1" applyAlignment="1">
      <alignment horizontal="left" vertical="center" wrapText="1"/>
    </xf>
    <xf numFmtId="0" fontId="54" fillId="0" borderId="8" xfId="0" applyFont="1" applyBorder="1" applyAlignment="1">
      <alignment horizontal="center" vertical="center"/>
    </xf>
    <xf numFmtId="0" fontId="47" fillId="40" borderId="2" xfId="0" applyFont="1" applyFill="1" applyBorder="1" applyAlignment="1">
      <alignment horizontal="left" vertical="center" wrapText="1"/>
    </xf>
    <xf numFmtId="0" fontId="47" fillId="0" borderId="2" xfId="0" applyFont="1" applyBorder="1" applyAlignment="1">
      <alignment vertical="center" wrapText="1"/>
    </xf>
    <xf numFmtId="0" fontId="47" fillId="0" borderId="10" xfId="0" applyFont="1" applyBorder="1" applyAlignment="1">
      <alignment horizontal="center" vertical="center"/>
    </xf>
    <xf numFmtId="0" fontId="47" fillId="27" borderId="3" xfId="0" applyFont="1" applyFill="1" applyBorder="1" applyAlignment="1">
      <alignment horizontal="left" vertical="center" wrapText="1"/>
    </xf>
    <xf numFmtId="0" fontId="47" fillId="7" borderId="8" xfId="0" applyFont="1" applyFill="1" applyBorder="1" applyAlignment="1">
      <alignment horizontal="center" vertical="center"/>
    </xf>
    <xf numFmtId="0" fontId="47" fillId="52" borderId="8" xfId="0" applyFont="1" applyFill="1" applyBorder="1" applyAlignment="1">
      <alignment horizontal="center" vertical="center"/>
    </xf>
    <xf numFmtId="0" fontId="47" fillId="52" borderId="1" xfId="0" applyFont="1" applyFill="1" applyBorder="1" applyAlignment="1">
      <alignment horizontal="left" vertical="center" wrapText="1"/>
    </xf>
    <xf numFmtId="0" fontId="60" fillId="52" borderId="1" xfId="0" applyFont="1" applyFill="1" applyBorder="1" applyAlignment="1">
      <alignment horizontal="center" vertical="center" wrapText="1"/>
    </xf>
    <xf numFmtId="0" fontId="46" fillId="27" borderId="2" xfId="0" applyFont="1" applyFill="1" applyBorder="1" applyAlignment="1">
      <alignment horizontal="left" vertical="center" wrapText="1"/>
    </xf>
    <xf numFmtId="0" fontId="47" fillId="30" borderId="1" xfId="0" applyFont="1" applyFill="1" applyBorder="1" applyAlignment="1">
      <alignment vertical="center" wrapText="1"/>
    </xf>
    <xf numFmtId="0" fontId="47" fillId="45" borderId="1" xfId="0" applyFont="1" applyFill="1" applyBorder="1" applyAlignment="1">
      <alignment horizontal="left" vertical="center" wrapText="1"/>
    </xf>
    <xf numFmtId="14" fontId="47" fillId="0" borderId="2" xfId="24" applyNumberFormat="1" applyFont="1" applyBorder="1" applyAlignment="1">
      <alignment horizontal="center" vertical="center" wrapText="1"/>
    </xf>
    <xf numFmtId="14" fontId="54" fillId="0" borderId="0" xfId="0" applyNumberFormat="1" applyFont="1" applyAlignment="1">
      <alignment vertical="center"/>
    </xf>
    <xf numFmtId="0" fontId="54" fillId="45" borderId="8" xfId="0" applyFont="1" applyFill="1" applyBorder="1" applyAlignment="1">
      <alignment horizontal="center" vertical="center" wrapText="1"/>
    </xf>
    <xf numFmtId="0" fontId="54" fillId="45" borderId="1" xfId="0" applyFont="1" applyFill="1" applyBorder="1" applyAlignment="1">
      <alignment horizontal="left" vertical="center" wrapText="1"/>
    </xf>
    <xf numFmtId="0" fontId="54" fillId="27" borderId="8" xfId="0" applyFont="1" applyFill="1" applyBorder="1" applyAlignment="1">
      <alignment horizontal="center" vertical="center" wrapText="1"/>
    </xf>
    <xf numFmtId="0" fontId="47" fillId="0" borderId="34" xfId="24" applyFont="1" applyBorder="1" applyAlignment="1">
      <alignment horizontal="center" vertical="center" wrapText="1"/>
    </xf>
    <xf numFmtId="0" fontId="47" fillId="0" borderId="34" xfId="0" applyFont="1" applyBorder="1" applyAlignment="1">
      <alignment vertical="center" wrapText="1"/>
    </xf>
    <xf numFmtId="14" fontId="47" fillId="0" borderId="34" xfId="24" applyNumberFormat="1" applyFont="1" applyBorder="1" applyAlignment="1">
      <alignment horizontal="center" vertical="center" wrapText="1"/>
    </xf>
    <xf numFmtId="0" fontId="54" fillId="27" borderId="45" xfId="0" applyFont="1" applyFill="1" applyBorder="1" applyAlignment="1">
      <alignment horizontal="center" vertical="center" wrapText="1"/>
    </xf>
    <xf numFmtId="0" fontId="47" fillId="27" borderId="34" xfId="24" applyFont="1" applyFill="1" applyBorder="1" applyAlignment="1">
      <alignment horizontal="left" vertical="center" wrapText="1"/>
    </xf>
    <xf numFmtId="0" fontId="47" fillId="0" borderId="48" xfId="0" applyFont="1" applyBorder="1" applyAlignment="1">
      <alignment vertical="center" wrapText="1"/>
    </xf>
    <xf numFmtId="14" fontId="47" fillId="0" borderId="48" xfId="0" applyNumberFormat="1" applyFont="1" applyBorder="1" applyAlignment="1">
      <alignment horizontal="center" vertical="center" wrapText="1"/>
    </xf>
    <xf numFmtId="14" fontId="47" fillId="0" borderId="48" xfId="24" applyNumberFormat="1" applyFont="1" applyBorder="1" applyAlignment="1">
      <alignment horizontal="center" vertical="center" wrapText="1"/>
    </xf>
    <xf numFmtId="0" fontId="47" fillId="0" borderId="48" xfId="24" applyFont="1" applyBorder="1" applyAlignment="1">
      <alignment horizontal="center" vertical="center" wrapText="1"/>
    </xf>
    <xf numFmtId="0" fontId="54" fillId="27" borderId="34" xfId="0" applyFont="1" applyFill="1" applyBorder="1" applyAlignment="1">
      <alignment horizontal="center" vertical="center" wrapText="1"/>
    </xf>
    <xf numFmtId="0" fontId="54" fillId="27" borderId="6" xfId="0" applyFont="1" applyFill="1" applyBorder="1" applyAlignment="1">
      <alignment horizontal="center" vertical="center" wrapText="1"/>
    </xf>
    <xf numFmtId="0" fontId="47" fillId="27" borderId="29" xfId="0" applyFont="1" applyFill="1" applyBorder="1" applyAlignment="1">
      <alignment horizontal="left" vertical="center" wrapText="1"/>
    </xf>
    <xf numFmtId="0" fontId="47" fillId="0" borderId="3" xfId="0" applyFont="1" applyBorder="1" applyAlignment="1">
      <alignment vertical="center" wrapText="1"/>
    </xf>
    <xf numFmtId="14" fontId="47" fillId="0" borderId="3" xfId="0" applyNumberFormat="1" applyFont="1" applyBorder="1" applyAlignment="1">
      <alignment horizontal="center" vertical="center" wrapText="1"/>
    </xf>
    <xf numFmtId="14" fontId="47" fillId="0" borderId="3" xfId="24" applyNumberFormat="1" applyFont="1" applyBorder="1" applyAlignment="1">
      <alignment horizontal="center" vertical="center" wrapText="1"/>
    </xf>
    <xf numFmtId="0" fontId="47" fillId="0" borderId="13" xfId="24" applyFont="1" applyBorder="1" applyAlignment="1">
      <alignment horizontal="center" vertical="center" wrapText="1"/>
    </xf>
    <xf numFmtId="14" fontId="47" fillId="0" borderId="13" xfId="24" applyNumberFormat="1" applyFont="1" applyBorder="1" applyAlignment="1">
      <alignment horizontal="center" vertical="center" wrapText="1"/>
    </xf>
    <xf numFmtId="0" fontId="47" fillId="0" borderId="13" xfId="0" applyFont="1" applyBorder="1" applyAlignment="1">
      <alignment horizontal="center" vertical="center" wrapText="1"/>
    </xf>
    <xf numFmtId="167" fontId="54" fillId="0" borderId="13" xfId="0" applyNumberFormat="1" applyFont="1" applyBorder="1" applyAlignment="1">
      <alignment horizontal="center" vertical="center" wrapText="1"/>
    </xf>
    <xf numFmtId="0" fontId="54" fillId="0" borderId="13" xfId="0" applyFont="1" applyBorder="1" applyAlignment="1">
      <alignment horizontal="center" vertical="center" wrapText="1"/>
    </xf>
    <xf numFmtId="0" fontId="47" fillId="27" borderId="2" xfId="24" applyFont="1" applyFill="1" applyBorder="1" applyAlignment="1">
      <alignment horizontal="left" vertical="center" wrapText="1"/>
    </xf>
    <xf numFmtId="0" fontId="54" fillId="45" borderId="45" xfId="0" applyFont="1" applyFill="1" applyBorder="1" applyAlignment="1">
      <alignment horizontal="center" vertical="center" wrapText="1"/>
    </xf>
    <xf numFmtId="0" fontId="47" fillId="45" borderId="34" xfId="24" applyFont="1" applyFill="1" applyBorder="1" applyAlignment="1">
      <alignment horizontal="left" vertical="center" wrapText="1"/>
    </xf>
    <xf numFmtId="0" fontId="47" fillId="40" borderId="13" xfId="24" applyFont="1" applyFill="1" applyBorder="1" applyAlignment="1">
      <alignment horizontal="left" vertical="center" wrapText="1"/>
    </xf>
    <xf numFmtId="14" fontId="47" fillId="0" borderId="13" xfId="24" applyNumberFormat="1" applyFont="1" applyBorder="1" applyAlignment="1">
      <alignment horizontal="left" vertical="center" wrapText="1"/>
    </xf>
    <xf numFmtId="0" fontId="47" fillId="27" borderId="13" xfId="24" applyFont="1" applyFill="1" applyBorder="1" applyAlignment="1">
      <alignment horizontal="left" vertical="center" wrapText="1"/>
    </xf>
    <xf numFmtId="0" fontId="47" fillId="40" borderId="2" xfId="24" applyFont="1" applyFill="1" applyBorder="1" applyAlignment="1">
      <alignment horizontal="left" vertical="center" wrapText="1"/>
    </xf>
    <xf numFmtId="0" fontId="54" fillId="23" borderId="34" xfId="0" applyFont="1" applyFill="1" applyBorder="1" applyAlignment="1">
      <alignment horizontal="center" vertical="center" wrapText="1"/>
    </xf>
    <xf numFmtId="167" fontId="54" fillId="23" borderId="34" xfId="0" applyNumberFormat="1" applyFont="1" applyFill="1" applyBorder="1" applyAlignment="1">
      <alignment horizontal="center" vertical="center" wrapText="1"/>
    </xf>
    <xf numFmtId="0" fontId="54" fillId="27" borderId="11" xfId="0" applyFont="1" applyFill="1" applyBorder="1" applyAlignment="1">
      <alignment horizontal="center" vertical="center" wrapText="1"/>
    </xf>
    <xf numFmtId="0" fontId="46" fillId="0" borderId="35" xfId="0" applyFont="1" applyBorder="1" applyAlignment="1">
      <alignment vertical="center"/>
    </xf>
    <xf numFmtId="14" fontId="47" fillId="0" borderId="13" xfId="0" applyNumberFormat="1" applyFont="1" applyBorder="1" applyAlignment="1">
      <alignment horizontal="center" vertical="center" wrapText="1"/>
    </xf>
    <xf numFmtId="14" fontId="54" fillId="0" borderId="13" xfId="0" applyNumberFormat="1" applyFont="1" applyBorder="1" applyAlignment="1">
      <alignment horizontal="center" vertical="center" wrapText="1"/>
    </xf>
    <xf numFmtId="167" fontId="54" fillId="0" borderId="13" xfId="0" applyNumberFormat="1" applyFont="1" applyBorder="1" applyAlignment="1" applyProtection="1">
      <alignment horizontal="center" vertical="center" wrapText="1"/>
      <protection locked="0"/>
    </xf>
    <xf numFmtId="164" fontId="54" fillId="0" borderId="13" xfId="0" applyNumberFormat="1" applyFont="1" applyBorder="1" applyAlignment="1">
      <alignment horizontal="center" vertical="center" wrapText="1"/>
    </xf>
    <xf numFmtId="0" fontId="47" fillId="27" borderId="3" xfId="0" applyFont="1" applyFill="1" applyBorder="1" applyAlignment="1">
      <alignment horizontal="center" vertical="center" wrapText="1"/>
    </xf>
    <xf numFmtId="14" fontId="47" fillId="0" borderId="23" xfId="0" applyNumberFormat="1" applyFont="1" applyBorder="1" applyAlignment="1">
      <alignment horizontal="center" vertical="center" wrapText="1"/>
    </xf>
    <xf numFmtId="14" fontId="47" fillId="27" borderId="23" xfId="0" applyNumberFormat="1" applyFont="1" applyFill="1" applyBorder="1" applyAlignment="1">
      <alignment horizontal="center" vertical="center" wrapText="1"/>
    </xf>
    <xf numFmtId="0" fontId="55" fillId="0" borderId="8" xfId="0" applyFont="1" applyBorder="1" applyAlignment="1">
      <alignment horizontal="center" vertical="center" wrapText="1"/>
    </xf>
    <xf numFmtId="0" fontId="54" fillId="0" borderId="29" xfId="0" applyFont="1" applyBorder="1" applyAlignment="1">
      <alignment horizontal="center" vertical="center" wrapText="1"/>
    </xf>
    <xf numFmtId="0" fontId="47" fillId="40" borderId="29" xfId="24" applyFont="1" applyFill="1" applyBorder="1" applyAlignment="1">
      <alignment horizontal="left" vertical="center" wrapText="1"/>
    </xf>
    <xf numFmtId="14" fontId="47" fillId="0" borderId="29" xfId="0" applyNumberFormat="1" applyFont="1" applyBorder="1" applyAlignment="1">
      <alignment horizontal="center" vertical="center" wrapText="1"/>
    </xf>
    <xf numFmtId="0" fontId="47" fillId="0" borderId="29" xfId="0" applyFont="1" applyBorder="1" applyAlignment="1">
      <alignment horizontal="center" vertical="center" wrapText="1"/>
    </xf>
    <xf numFmtId="167" fontId="54" fillId="0" borderId="29" xfId="0" applyNumberFormat="1" applyFont="1" applyBorder="1" applyAlignment="1">
      <alignment horizontal="center" vertical="center" wrapText="1"/>
    </xf>
    <xf numFmtId="167" fontId="54" fillId="0" borderId="29" xfId="0" applyNumberFormat="1" applyFont="1" applyBorder="1" applyAlignment="1" applyProtection="1">
      <alignment horizontal="center" vertical="center" wrapText="1"/>
      <protection locked="0"/>
    </xf>
    <xf numFmtId="164" fontId="54" fillId="0" borderId="4" xfId="0" applyNumberFormat="1" applyFont="1" applyBorder="1" applyAlignment="1">
      <alignment horizontal="center" vertical="center" wrapText="1"/>
    </xf>
    <xf numFmtId="0" fontId="54" fillId="0" borderId="4" xfId="0" applyFont="1" applyBorder="1" applyAlignment="1">
      <alignment horizontal="center" vertical="center" wrapText="1"/>
    </xf>
    <xf numFmtId="167" fontId="54" fillId="0" borderId="6" xfId="0" applyNumberFormat="1" applyFont="1" applyBorder="1" applyAlignment="1">
      <alignment horizontal="center" vertical="center" wrapText="1"/>
    </xf>
    <xf numFmtId="14" fontId="47" fillId="0" borderId="2" xfId="24" applyNumberFormat="1" applyFont="1" applyBorder="1" applyAlignment="1">
      <alignment horizontal="left" vertical="center" wrapText="1"/>
    </xf>
    <xf numFmtId="14" fontId="47" fillId="27" borderId="34" xfId="0" applyNumberFormat="1" applyFont="1" applyFill="1" applyBorder="1" applyAlignment="1">
      <alignment horizontal="center" vertical="center" wrapText="1"/>
    </xf>
    <xf numFmtId="0" fontId="47" fillId="29" borderId="2" xfId="24" applyFont="1" applyFill="1" applyBorder="1" applyAlignment="1">
      <alignment horizontal="left" vertical="center" wrapText="1"/>
    </xf>
    <xf numFmtId="0" fontId="47" fillId="7" borderId="2" xfId="24" applyFont="1" applyFill="1" applyBorder="1" applyAlignment="1">
      <alignment vertical="center" wrapText="1"/>
    </xf>
    <xf numFmtId="0" fontId="54" fillId="0" borderId="45" xfId="0" applyFont="1" applyBorder="1" applyAlignment="1">
      <alignment horizontal="center" vertical="center" wrapText="1"/>
    </xf>
    <xf numFmtId="0" fontId="47" fillId="40" borderId="34" xfId="24" applyFont="1" applyFill="1" applyBorder="1" applyAlignment="1">
      <alignment horizontal="left" vertical="center" wrapText="1"/>
    </xf>
    <xf numFmtId="0" fontId="54" fillId="0" borderId="5" xfId="0" applyFont="1" applyBorder="1" applyAlignment="1">
      <alignment horizontal="center" vertical="center" wrapText="1"/>
    </xf>
    <xf numFmtId="0" fontId="46" fillId="0" borderId="28" xfId="0" applyFont="1" applyBorder="1" applyAlignment="1">
      <alignment vertical="center"/>
    </xf>
    <xf numFmtId="14" fontId="47" fillId="0" borderId="2" xfId="0" applyNumberFormat="1" applyFont="1" applyBorder="1" applyAlignment="1">
      <alignment horizontal="center" vertical="center" wrapText="1"/>
    </xf>
    <xf numFmtId="0" fontId="54" fillId="0" borderId="8" xfId="0" applyFont="1" applyBorder="1" applyAlignment="1">
      <alignment horizontal="justify" vertical="center" wrapText="1"/>
    </xf>
    <xf numFmtId="164" fontId="54" fillId="0" borderId="10" xfId="0" applyNumberFormat="1" applyFont="1" applyBorder="1" applyAlignment="1">
      <alignment horizontal="center" vertical="center" wrapText="1"/>
    </xf>
    <xf numFmtId="0" fontId="54" fillId="0" borderId="10" xfId="0" applyFont="1" applyBorder="1" applyAlignment="1">
      <alignment horizontal="center" vertical="center" wrapText="1"/>
    </xf>
    <xf numFmtId="0" fontId="46" fillId="48" borderId="40" xfId="0" applyFont="1" applyFill="1" applyBorder="1" applyAlignment="1">
      <alignment horizontal="left" vertical="center" wrapText="1"/>
    </xf>
    <xf numFmtId="0" fontId="46" fillId="7" borderId="29" xfId="0" applyFont="1" applyFill="1" applyBorder="1" applyAlignment="1">
      <alignment vertical="center"/>
    </xf>
    <xf numFmtId="0" fontId="55" fillId="0" borderId="13" xfId="0" applyFont="1" applyBorder="1" applyAlignment="1">
      <alignment horizontal="center" vertical="center" wrapText="1"/>
    </xf>
    <xf numFmtId="0" fontId="47" fillId="0" borderId="2" xfId="24" applyFont="1" applyBorder="1" applyAlignment="1">
      <alignment horizontal="left" vertical="center" wrapText="1"/>
    </xf>
    <xf numFmtId="0" fontId="65" fillId="37" borderId="1" xfId="0" applyFont="1" applyFill="1" applyBorder="1" applyAlignment="1">
      <alignment horizontal="center" vertical="center" wrapText="1"/>
    </xf>
    <xf numFmtId="0" fontId="46" fillId="7" borderId="23" xfId="0" applyFont="1" applyFill="1" applyBorder="1" applyAlignment="1">
      <alignment vertical="center"/>
    </xf>
    <xf numFmtId="0" fontId="47" fillId="45" borderId="2" xfId="24" applyFont="1" applyFill="1" applyBorder="1" applyAlignment="1">
      <alignment horizontal="left" vertical="center" wrapText="1"/>
    </xf>
    <xf numFmtId="0" fontId="54" fillId="27" borderId="28" xfId="0" applyFont="1" applyFill="1" applyBorder="1" applyAlignment="1">
      <alignment vertical="center" wrapText="1"/>
    </xf>
    <xf numFmtId="14" fontId="46" fillId="0" borderId="2" xfId="24" applyNumberFormat="1" applyFont="1" applyBorder="1" applyAlignment="1">
      <alignment horizontal="center" vertical="center" wrapText="1"/>
    </xf>
    <xf numFmtId="0" fontId="47" fillId="0" borderId="2" xfId="24" applyFont="1" applyBorder="1" applyAlignment="1">
      <alignment vertical="center" wrapText="1"/>
    </xf>
    <xf numFmtId="0" fontId="47" fillId="0" borderId="34" xfId="24" applyFont="1" applyBorder="1" applyAlignment="1">
      <alignment vertical="center" wrapText="1"/>
    </xf>
    <xf numFmtId="0" fontId="46" fillId="7" borderId="34" xfId="0" applyFont="1" applyFill="1" applyBorder="1" applyAlignment="1">
      <alignment horizontal="center" vertical="center" wrapText="1"/>
    </xf>
    <xf numFmtId="0" fontId="47" fillId="0" borderId="13" xfId="24" applyFont="1" applyBorder="1" applyAlignment="1">
      <alignment vertical="center" wrapText="1"/>
    </xf>
    <xf numFmtId="14" fontId="46" fillId="7" borderId="28" xfId="24" applyNumberFormat="1" applyFont="1" applyFill="1" applyBorder="1" applyAlignment="1">
      <alignment vertical="center" wrapText="1"/>
    </xf>
    <xf numFmtId="0" fontId="66" fillId="0" borderId="1" xfId="0" applyFont="1" applyBorder="1" applyAlignment="1">
      <alignment horizontal="center" vertical="center" wrapText="1"/>
    </xf>
    <xf numFmtId="0" fontId="54" fillId="27" borderId="10" xfId="0" applyFont="1" applyFill="1" applyBorder="1" applyAlignment="1">
      <alignment horizontal="center" vertical="center" wrapText="1"/>
    </xf>
    <xf numFmtId="0" fontId="54" fillId="27" borderId="5" xfId="0" applyFont="1" applyFill="1" applyBorder="1" applyAlignment="1">
      <alignment horizontal="center" vertical="center" wrapText="1"/>
    </xf>
    <xf numFmtId="14" fontId="47" fillId="0" borderId="10" xfId="0" applyNumberFormat="1" applyFont="1" applyBorder="1" applyAlignment="1">
      <alignment horizontal="center" vertical="center" wrapText="1"/>
    </xf>
    <xf numFmtId="0" fontId="54" fillId="23" borderId="8" xfId="0" applyFont="1" applyFill="1" applyBorder="1" applyAlignment="1">
      <alignment horizontal="center" vertical="center" wrapText="1"/>
    </xf>
    <xf numFmtId="0" fontId="47" fillId="41" borderId="23" xfId="24" applyFont="1" applyFill="1" applyBorder="1" applyAlignment="1">
      <alignment horizontal="left" vertical="center" wrapText="1"/>
    </xf>
    <xf numFmtId="0" fontId="54" fillId="45" borderId="6" xfId="0" applyFont="1" applyFill="1" applyBorder="1" applyAlignment="1">
      <alignment horizontal="center" vertical="center" wrapText="1"/>
    </xf>
    <xf numFmtId="0" fontId="47" fillId="45" borderId="13" xfId="24" applyFont="1" applyFill="1" applyBorder="1" applyAlignment="1">
      <alignment horizontal="left" vertical="center" wrapText="1"/>
    </xf>
    <xf numFmtId="0" fontId="54" fillId="45" borderId="3" xfId="0" applyFont="1" applyFill="1" applyBorder="1" applyAlignment="1">
      <alignment horizontal="center" vertical="center" wrapText="1"/>
    </xf>
    <xf numFmtId="0" fontId="55" fillId="0" borderId="48" xfId="0" applyFont="1" applyBorder="1" applyAlignment="1">
      <alignment horizontal="center" vertical="center" wrapText="1"/>
    </xf>
    <xf numFmtId="0" fontId="54" fillId="0" borderId="48" xfId="0" applyFont="1" applyBorder="1" applyAlignment="1">
      <alignment horizontal="center" vertical="center" wrapText="1"/>
    </xf>
    <xf numFmtId="167" fontId="54" fillId="0" borderId="48" xfId="0" applyNumberFormat="1" applyFont="1" applyBorder="1" applyAlignment="1">
      <alignment horizontal="center" vertical="center" wrapText="1"/>
    </xf>
    <xf numFmtId="0" fontId="47" fillId="41" borderId="2" xfId="24" applyFont="1" applyFill="1" applyBorder="1" applyAlignment="1">
      <alignment horizontal="left" vertical="center" wrapText="1"/>
    </xf>
    <xf numFmtId="0" fontId="47" fillId="25" borderId="23" xfId="24" applyFont="1" applyFill="1" applyBorder="1" applyAlignment="1">
      <alignment horizontal="left" vertical="center" wrapText="1"/>
    </xf>
    <xf numFmtId="14" fontId="46" fillId="7" borderId="34" xfId="24" applyNumberFormat="1" applyFont="1" applyFill="1" applyBorder="1" applyAlignment="1">
      <alignment vertical="center" wrapText="1"/>
    </xf>
    <xf numFmtId="0" fontId="47" fillId="41" borderId="34" xfId="24" applyFont="1" applyFill="1" applyBorder="1" applyAlignment="1">
      <alignment horizontal="left" vertical="center" wrapText="1"/>
    </xf>
    <xf numFmtId="0" fontId="54" fillId="45" borderId="5" xfId="0" applyFont="1" applyFill="1" applyBorder="1" applyAlignment="1">
      <alignment horizontal="center" vertical="center" wrapText="1"/>
    </xf>
    <xf numFmtId="0" fontId="54" fillId="54" borderId="23" xfId="0" applyFont="1" applyFill="1" applyBorder="1" applyAlignment="1">
      <alignment horizontal="center" vertical="center" wrapText="1"/>
    </xf>
    <xf numFmtId="0" fontId="47" fillId="54" borderId="23" xfId="24" applyFont="1" applyFill="1" applyBorder="1" applyAlignment="1">
      <alignment horizontal="left" vertical="center" wrapText="1"/>
    </xf>
    <xf numFmtId="0" fontId="47" fillId="0" borderId="5" xfId="24" applyFont="1" applyBorder="1" applyAlignment="1">
      <alignment horizontal="center" vertical="center" wrapText="1"/>
    </xf>
    <xf numFmtId="0" fontId="47" fillId="7" borderId="13" xfId="24" applyFont="1" applyFill="1" applyBorder="1" applyAlignment="1">
      <alignment vertical="center" wrapText="1"/>
    </xf>
    <xf numFmtId="0" fontId="54" fillId="0" borderId="2" xfId="0" applyFont="1" applyBorder="1" applyAlignment="1">
      <alignment horizontal="justify" vertical="center" wrapText="1"/>
    </xf>
    <xf numFmtId="0" fontId="54" fillId="0" borderId="23" xfId="0" applyFont="1" applyBorder="1" applyAlignment="1">
      <alignment horizontal="justify" vertical="center" wrapText="1"/>
    </xf>
    <xf numFmtId="0" fontId="54" fillId="23" borderId="13" xfId="0" applyFont="1" applyFill="1" applyBorder="1" applyAlignment="1">
      <alignment horizontal="center" vertical="center" wrapText="1"/>
    </xf>
    <xf numFmtId="167" fontId="54" fillId="23" borderId="13" xfId="0" applyNumberFormat="1" applyFont="1" applyFill="1" applyBorder="1" applyAlignment="1">
      <alignment horizontal="center" vertical="center" wrapText="1"/>
    </xf>
    <xf numFmtId="0" fontId="54" fillId="0" borderId="3" xfId="0" applyFont="1" applyBorder="1" applyAlignment="1">
      <alignment horizontal="justify" vertical="center" wrapText="1"/>
    </xf>
    <xf numFmtId="167" fontId="54" fillId="0" borderId="27" xfId="0" applyNumberFormat="1" applyFont="1" applyBorder="1" applyAlignment="1" applyProtection="1">
      <alignment horizontal="center" vertical="center" wrapText="1"/>
      <protection locked="0"/>
    </xf>
    <xf numFmtId="164" fontId="54" fillId="0" borderId="29" xfId="0" applyNumberFormat="1" applyFont="1" applyBorder="1" applyAlignment="1">
      <alignment horizontal="center" vertical="center" wrapText="1"/>
    </xf>
    <xf numFmtId="0" fontId="55" fillId="0" borderId="29" xfId="0" applyFont="1" applyBorder="1" applyAlignment="1">
      <alignment horizontal="center" vertical="center" wrapText="1"/>
    </xf>
    <xf numFmtId="0" fontId="54" fillId="23" borderId="29" xfId="0" applyFont="1" applyFill="1" applyBorder="1" applyAlignment="1">
      <alignment horizontal="center" vertical="center" wrapText="1"/>
    </xf>
    <xf numFmtId="167" fontId="54" fillId="23" borderId="29" xfId="0" applyNumberFormat="1" applyFont="1" applyFill="1" applyBorder="1" applyAlignment="1">
      <alignment horizontal="center" vertical="center" wrapText="1"/>
    </xf>
    <xf numFmtId="0" fontId="54" fillId="21" borderId="23" xfId="0" applyFont="1" applyFill="1" applyBorder="1" applyAlignment="1">
      <alignment horizontal="left" vertical="center" wrapText="1"/>
    </xf>
    <xf numFmtId="0" fontId="47" fillId="7" borderId="23" xfId="13" applyFont="1" applyFill="1" applyBorder="1" applyAlignment="1">
      <alignment horizontal="center" vertical="center" wrapText="1"/>
    </xf>
    <xf numFmtId="14" fontId="47" fillId="7" borderId="23" xfId="13" applyNumberFormat="1" applyFont="1" applyFill="1" applyBorder="1" applyAlignment="1">
      <alignment horizontal="center" vertical="center" wrapText="1"/>
    </xf>
    <xf numFmtId="0" fontId="47" fillId="7" borderId="23" xfId="13" applyFont="1" applyFill="1" applyBorder="1" applyAlignment="1">
      <alignment vertical="center" wrapText="1"/>
    </xf>
    <xf numFmtId="0" fontId="47" fillId="7" borderId="23" xfId="13" applyFont="1" applyFill="1" applyBorder="1" applyAlignment="1">
      <alignment horizontal="left" vertical="center" wrapText="1"/>
    </xf>
    <xf numFmtId="0" fontId="47" fillId="0" borderId="23" xfId="24" applyFont="1" applyBorder="1" applyAlignment="1">
      <alignment horizontal="left" vertical="center" wrapText="1"/>
    </xf>
    <xf numFmtId="0" fontId="47" fillId="41" borderId="29" xfId="24" applyFont="1" applyFill="1" applyBorder="1" applyAlignment="1">
      <alignment horizontal="left" vertical="center" wrapText="1"/>
    </xf>
    <xf numFmtId="0" fontId="47" fillId="45" borderId="28" xfId="0" applyFont="1" applyFill="1" applyBorder="1" applyAlignment="1">
      <alignment horizontal="left" vertical="center" wrapText="1"/>
    </xf>
    <xf numFmtId="0" fontId="47" fillId="40" borderId="28" xfId="0" applyFont="1" applyFill="1" applyBorder="1" applyAlignment="1">
      <alignment horizontal="left" vertical="center" wrapText="1"/>
    </xf>
    <xf numFmtId="167" fontId="54" fillId="0" borderId="23" xfId="0" applyNumberFormat="1" applyFont="1" applyBorder="1" applyAlignment="1">
      <alignment horizontal="justify" vertical="center" wrapText="1"/>
    </xf>
    <xf numFmtId="167" fontId="54" fillId="0" borderId="23" xfId="0" applyNumberFormat="1" applyFont="1" applyBorder="1" applyAlignment="1" applyProtection="1">
      <alignment horizontal="justify" vertical="center" wrapText="1"/>
      <protection locked="0"/>
    </xf>
    <xf numFmtId="0" fontId="47" fillId="0" borderId="23" xfId="0" applyFont="1" applyBorder="1" applyAlignment="1">
      <alignment horizontal="justify" vertical="center" wrapText="1"/>
    </xf>
    <xf numFmtId="0" fontId="54" fillId="23" borderId="23" xfId="0" applyFont="1" applyFill="1" applyBorder="1" applyAlignment="1">
      <alignment horizontal="center" vertical="center"/>
    </xf>
    <xf numFmtId="167" fontId="54" fillId="23" borderId="23" xfId="0" applyNumberFormat="1" applyFont="1" applyFill="1" applyBorder="1" applyAlignment="1">
      <alignment horizontal="center" vertical="center"/>
    </xf>
    <xf numFmtId="0" fontId="54" fillId="40" borderId="23" xfId="0" applyFont="1" applyFill="1" applyBorder="1" applyAlignment="1">
      <alignment horizontal="left" vertical="center" wrapText="1"/>
    </xf>
    <xf numFmtId="14" fontId="47" fillId="0" borderId="23" xfId="0" applyNumberFormat="1" applyFont="1" applyBorder="1" applyAlignment="1">
      <alignment horizontal="justify" vertical="center" wrapText="1"/>
    </xf>
    <xf numFmtId="0" fontId="54" fillId="0" borderId="23" xfId="0" applyFont="1" applyBorder="1" applyAlignment="1">
      <alignment horizontal="left" vertical="center" wrapText="1"/>
    </xf>
    <xf numFmtId="0" fontId="54" fillId="41" borderId="29" xfId="0" applyFont="1" applyFill="1" applyBorder="1" applyAlignment="1">
      <alignment horizontal="left" vertical="center" wrapText="1"/>
    </xf>
    <xf numFmtId="0" fontId="54" fillId="0" borderId="29" xfId="0" applyFont="1" applyBorder="1" applyAlignment="1">
      <alignment horizontal="justify" vertical="center" wrapText="1"/>
    </xf>
    <xf numFmtId="0" fontId="54" fillId="41" borderId="23" xfId="0" applyFont="1" applyFill="1" applyBorder="1" applyAlignment="1">
      <alignment horizontal="left" vertical="center" wrapText="1"/>
    </xf>
    <xf numFmtId="0" fontId="54" fillId="45" borderId="23" xfId="0" applyFont="1" applyFill="1" applyBorder="1" applyAlignment="1">
      <alignment horizontal="left" vertical="center" wrapText="1"/>
    </xf>
    <xf numFmtId="167" fontId="54" fillId="0" borderId="3" xfId="0" applyNumberFormat="1" applyFont="1" applyBorder="1" applyAlignment="1">
      <alignment horizontal="justify" vertical="center" wrapText="1"/>
    </xf>
    <xf numFmtId="167" fontId="54" fillId="0" borderId="3" xfId="0" applyNumberFormat="1" applyFont="1" applyBorder="1" applyAlignment="1" applyProtection="1">
      <alignment horizontal="justify" vertical="center" wrapText="1"/>
      <protection locked="0"/>
    </xf>
    <xf numFmtId="0" fontId="47" fillId="0" borderId="3" xfId="0" applyFont="1" applyBorder="1" applyAlignment="1">
      <alignment horizontal="justify" vertical="center" wrapText="1"/>
    </xf>
    <xf numFmtId="0" fontId="54" fillId="0" borderId="3" xfId="0" applyFont="1" applyBorder="1" applyAlignment="1">
      <alignment horizontal="center" vertical="center"/>
    </xf>
    <xf numFmtId="0" fontId="54" fillId="23" borderId="3" xfId="0" applyFont="1" applyFill="1" applyBorder="1" applyAlignment="1">
      <alignment horizontal="center" vertical="center"/>
    </xf>
    <xf numFmtId="167" fontId="54" fillId="23" borderId="3" xfId="0" applyNumberFormat="1" applyFont="1" applyFill="1" applyBorder="1" applyAlignment="1">
      <alignment horizontal="center" vertical="center"/>
    </xf>
    <xf numFmtId="0" fontId="54" fillId="27" borderId="13" xfId="0" applyFont="1" applyFill="1" applyBorder="1" applyAlignment="1">
      <alignment horizontal="center" vertical="center" wrapText="1"/>
    </xf>
    <xf numFmtId="0" fontId="55" fillId="0" borderId="28" xfId="0" applyFont="1" applyBorder="1" applyAlignment="1">
      <alignment horizontal="center" vertical="center" wrapText="1"/>
    </xf>
    <xf numFmtId="0" fontId="54" fillId="0" borderId="12" xfId="0" applyFont="1" applyBorder="1" applyAlignment="1">
      <alignment horizontal="center" vertical="center"/>
    </xf>
    <xf numFmtId="0" fontId="54" fillId="40" borderId="28" xfId="0" applyFont="1" applyFill="1" applyBorder="1" applyAlignment="1">
      <alignment horizontal="left" vertical="center" wrapText="1"/>
    </xf>
    <xf numFmtId="0" fontId="47" fillId="48" borderId="23" xfId="0" applyFont="1" applyFill="1" applyBorder="1" applyAlignment="1">
      <alignment horizontal="left" vertical="center" wrapText="1"/>
    </xf>
    <xf numFmtId="0" fontId="54" fillId="27" borderId="29" xfId="0" applyFont="1" applyFill="1" applyBorder="1" applyAlignment="1">
      <alignment horizontal="left" vertical="center" wrapText="1"/>
    </xf>
    <xf numFmtId="0" fontId="54" fillId="27" borderId="3" xfId="0" applyFont="1" applyFill="1" applyBorder="1" applyAlignment="1">
      <alignment horizontal="center" vertical="center"/>
    </xf>
    <xf numFmtId="0" fontId="54" fillId="27" borderId="3" xfId="0" applyFont="1" applyFill="1" applyBorder="1" applyAlignment="1">
      <alignment horizontal="left" vertical="center" wrapText="1"/>
    </xf>
    <xf numFmtId="0" fontId="54" fillId="0" borderId="13" xfId="0" applyFont="1" applyBorder="1" applyAlignment="1">
      <alignment horizontal="center" vertical="center"/>
    </xf>
    <xf numFmtId="0" fontId="54" fillId="0" borderId="12" xfId="0" applyFont="1" applyBorder="1" applyAlignment="1">
      <alignment horizontal="center" vertical="center" wrapText="1"/>
    </xf>
    <xf numFmtId="0" fontId="55" fillId="0" borderId="24" xfId="0" applyFont="1" applyBorder="1" applyAlignment="1">
      <alignment horizontal="center" vertical="center" wrapText="1"/>
    </xf>
    <xf numFmtId="0" fontId="54" fillId="0" borderId="13" xfId="0" applyFont="1" applyBorder="1" applyAlignment="1">
      <alignment horizontal="justify" vertical="center" wrapText="1"/>
    </xf>
    <xf numFmtId="167" fontId="54" fillId="0" borderId="13" xfId="0" applyNumberFormat="1" applyFont="1" applyBorder="1" applyAlignment="1">
      <alignment horizontal="justify" vertical="center" wrapText="1"/>
    </xf>
    <xf numFmtId="14" fontId="54" fillId="0" borderId="28" xfId="0" applyNumberFormat="1" applyFont="1" applyBorder="1" applyAlignment="1">
      <alignment horizontal="center" vertical="center" wrapText="1"/>
    </xf>
    <xf numFmtId="167" fontId="54" fillId="0" borderId="13" xfId="0" applyNumberFormat="1" applyFont="1" applyBorder="1" applyAlignment="1" applyProtection="1">
      <alignment horizontal="justify" vertical="center" wrapText="1"/>
      <protection locked="0"/>
    </xf>
    <xf numFmtId="0" fontId="47" fillId="0" borderId="13" xfId="0" applyFont="1" applyBorder="1" applyAlignment="1">
      <alignment horizontal="justify" vertical="center" wrapText="1"/>
    </xf>
    <xf numFmtId="0" fontId="55" fillId="0" borderId="25" xfId="0" applyFont="1" applyBorder="1" applyAlignment="1">
      <alignment horizontal="center" vertical="center" wrapText="1"/>
    </xf>
    <xf numFmtId="0" fontId="54" fillId="23" borderId="13" xfId="0" applyFont="1" applyFill="1" applyBorder="1" applyAlignment="1">
      <alignment horizontal="center" vertical="center"/>
    </xf>
    <xf numFmtId="167" fontId="54" fillId="23" borderId="13" xfId="0" applyNumberFormat="1" applyFont="1" applyFill="1" applyBorder="1" applyAlignment="1">
      <alignment horizontal="center" vertical="center"/>
    </xf>
    <xf numFmtId="0" fontId="54" fillId="0" borderId="28" xfId="0" applyFont="1" applyBorder="1" applyAlignment="1">
      <alignment vertical="center"/>
    </xf>
    <xf numFmtId="14" fontId="54" fillId="0" borderId="28" xfId="0" applyNumberFormat="1" applyFont="1" applyBorder="1" applyAlignment="1">
      <alignment vertical="center"/>
    </xf>
    <xf numFmtId="0" fontId="54" fillId="0" borderId="28" xfId="0" applyFont="1" applyBorder="1" applyAlignment="1">
      <alignment horizontal="center" vertical="center"/>
    </xf>
    <xf numFmtId="167" fontId="54" fillId="0" borderId="28" xfId="0" applyNumberFormat="1" applyFont="1" applyBorder="1" applyAlignment="1">
      <alignment horizontal="center" vertical="center" wrapText="1"/>
    </xf>
    <xf numFmtId="0" fontId="54" fillId="27" borderId="29" xfId="0" applyFont="1" applyFill="1" applyBorder="1" applyAlignment="1">
      <alignment horizontal="center" vertical="center" wrapText="1"/>
    </xf>
    <xf numFmtId="14" fontId="54" fillId="0" borderId="29" xfId="0" applyNumberFormat="1" applyFont="1" applyBorder="1" applyAlignment="1">
      <alignment horizontal="center" vertical="center" wrapText="1"/>
    </xf>
    <xf numFmtId="0" fontId="54" fillId="0" borderId="29" xfId="0" applyFont="1" applyBorder="1" applyAlignment="1">
      <alignment horizontal="center" vertical="center"/>
    </xf>
    <xf numFmtId="0" fontId="54" fillId="0" borderId="6" xfId="0" applyFont="1" applyBorder="1" applyAlignment="1">
      <alignment horizontal="justify" vertical="center" wrapText="1"/>
    </xf>
    <xf numFmtId="0" fontId="54" fillId="40" borderId="3" xfId="0" applyFont="1" applyFill="1" applyBorder="1" applyAlignment="1">
      <alignment horizontal="left" vertical="center" wrapText="1"/>
    </xf>
    <xf numFmtId="0" fontId="46" fillId="27" borderId="29" xfId="0" applyFont="1" applyFill="1" applyBorder="1" applyAlignment="1">
      <alignment horizontal="center" vertical="center" wrapText="1"/>
    </xf>
    <xf numFmtId="0" fontId="54" fillId="27" borderId="28" xfId="0" applyFont="1" applyFill="1" applyBorder="1" applyAlignment="1">
      <alignment horizontal="center" vertical="center" wrapText="1"/>
    </xf>
    <xf numFmtId="0" fontId="54" fillId="27" borderId="28" xfId="0" applyFont="1" applyFill="1" applyBorder="1" applyAlignment="1">
      <alignment horizontal="left" vertical="center" wrapText="1"/>
    </xf>
    <xf numFmtId="0" fontId="47" fillId="7" borderId="28" xfId="13" applyFont="1" applyFill="1" applyBorder="1" applyAlignment="1">
      <alignment vertical="center" wrapText="1"/>
    </xf>
    <xf numFmtId="0" fontId="66" fillId="27" borderId="23" xfId="0" applyFont="1" applyFill="1" applyBorder="1" applyAlignment="1">
      <alignment horizontal="center" vertical="center" wrapText="1"/>
    </xf>
    <xf numFmtId="0" fontId="54" fillId="0" borderId="29" xfId="0" applyFont="1" applyBorder="1" applyAlignment="1">
      <alignment horizontal="left" vertical="center" wrapText="1"/>
    </xf>
    <xf numFmtId="0" fontId="54" fillId="27" borderId="27" xfId="0" applyFont="1" applyFill="1" applyBorder="1" applyAlignment="1">
      <alignment horizontal="center" vertical="center" wrapText="1"/>
    </xf>
    <xf numFmtId="0" fontId="54" fillId="0" borderId="24" xfId="0" applyFont="1" applyBorder="1" applyAlignment="1">
      <alignment vertical="center" wrapText="1"/>
    </xf>
    <xf numFmtId="0" fontId="54" fillId="53" borderId="23" xfId="0" applyFont="1" applyFill="1" applyBorder="1" applyAlignment="1">
      <alignment horizontal="center" vertical="center" wrapText="1"/>
    </xf>
    <xf numFmtId="0" fontId="47" fillId="40" borderId="40" xfId="24" applyFont="1" applyFill="1" applyBorder="1" applyAlignment="1">
      <alignment horizontal="left" vertical="center" wrapText="1"/>
    </xf>
    <xf numFmtId="14" fontId="46" fillId="0" borderId="29" xfId="24" applyNumberFormat="1" applyFont="1" applyBorder="1" applyAlignment="1">
      <alignment vertical="center" wrapText="1"/>
    </xf>
    <xf numFmtId="167" fontId="54" fillId="0" borderId="29" xfId="0" applyNumberFormat="1" applyFont="1" applyBorder="1" applyAlignment="1">
      <alignment horizontal="justify" vertical="center" wrapText="1"/>
    </xf>
    <xf numFmtId="167" fontId="54" fillId="0" borderId="29" xfId="0" applyNumberFormat="1" applyFont="1" applyBorder="1" applyAlignment="1" applyProtection="1">
      <alignment horizontal="justify" vertical="center" wrapText="1"/>
      <protection locked="0"/>
    </xf>
    <xf numFmtId="0" fontId="47" fillId="0" borderId="29" xfId="0" applyFont="1" applyBorder="1" applyAlignment="1">
      <alignment horizontal="justify" vertical="center" wrapText="1"/>
    </xf>
    <xf numFmtId="0" fontId="54" fillId="23" borderId="29" xfId="0" applyFont="1" applyFill="1" applyBorder="1" applyAlignment="1">
      <alignment horizontal="center" vertical="center"/>
    </xf>
    <xf numFmtId="167" fontId="54" fillId="23" borderId="29" xfId="0" applyNumberFormat="1" applyFont="1" applyFill="1" applyBorder="1" applyAlignment="1">
      <alignment horizontal="center" vertical="center"/>
    </xf>
    <xf numFmtId="0" fontId="54" fillId="7" borderId="0" xfId="0" applyFont="1" applyFill="1" applyAlignment="1">
      <alignment vertical="center"/>
    </xf>
    <xf numFmtId="0" fontId="54" fillId="29" borderId="23" xfId="0" applyFont="1" applyFill="1" applyBorder="1" applyAlignment="1">
      <alignment horizontal="left" vertical="center" wrapText="1"/>
    </xf>
    <xf numFmtId="0" fontId="47" fillId="26" borderId="27" xfId="24" applyFont="1" applyFill="1" applyBorder="1" applyAlignment="1">
      <alignment horizontal="left" vertical="center" wrapText="1"/>
    </xf>
    <xf numFmtId="167" fontId="54" fillId="7" borderId="31" xfId="0" applyNumberFormat="1" applyFont="1" applyFill="1" applyBorder="1" applyAlignment="1">
      <alignment horizontal="center" vertical="center" wrapText="1"/>
    </xf>
    <xf numFmtId="0" fontId="60" fillId="11" borderId="38" xfId="0" applyFont="1" applyFill="1" applyBorder="1" applyAlignment="1">
      <alignment horizontal="center" vertical="center"/>
    </xf>
    <xf numFmtId="0" fontId="47" fillId="11" borderId="31" xfId="24" applyFont="1" applyFill="1" applyBorder="1" applyAlignment="1">
      <alignment horizontal="left" vertical="center"/>
    </xf>
    <xf numFmtId="0" fontId="47" fillId="11" borderId="31" xfId="24" applyFont="1" applyFill="1" applyBorder="1" applyAlignment="1">
      <alignment vertical="center"/>
    </xf>
    <xf numFmtId="0" fontId="58" fillId="11" borderId="33" xfId="0" applyFont="1" applyFill="1" applyBorder="1" applyAlignment="1">
      <alignment vertical="center"/>
    </xf>
    <xf numFmtId="0" fontId="58" fillId="11" borderId="33" xfId="0" applyFont="1" applyFill="1" applyBorder="1" applyAlignment="1">
      <alignment horizontal="center" vertical="center"/>
    </xf>
    <xf numFmtId="14" fontId="47" fillId="11" borderId="36" xfId="24" applyNumberFormat="1" applyFont="1" applyFill="1" applyBorder="1" applyAlignment="1">
      <alignment horizontal="center" vertical="center"/>
    </xf>
    <xf numFmtId="0" fontId="47" fillId="11" borderId="31" xfId="0" applyFont="1" applyFill="1" applyBorder="1" applyAlignment="1">
      <alignment horizontal="center" vertical="center"/>
    </xf>
    <xf numFmtId="167" fontId="54" fillId="11" borderId="2" xfId="0" applyNumberFormat="1" applyFont="1" applyFill="1" applyBorder="1" applyAlignment="1">
      <alignment horizontal="center" vertical="center"/>
    </xf>
    <xf numFmtId="0" fontId="54" fillId="11" borderId="31" xfId="0" applyFont="1" applyFill="1" applyBorder="1" applyAlignment="1">
      <alignment horizontal="center" vertical="center"/>
    </xf>
    <xf numFmtId="14" fontId="54" fillId="11" borderId="1" xfId="0" applyNumberFormat="1" applyFont="1" applyFill="1" applyBorder="1" applyAlignment="1">
      <alignment horizontal="center" vertical="center"/>
    </xf>
    <xf numFmtId="167" fontId="54" fillId="11" borderId="31" xfId="0" applyNumberFormat="1" applyFont="1" applyFill="1" applyBorder="1" applyAlignment="1" applyProtection="1">
      <alignment horizontal="center" vertical="center"/>
      <protection locked="0"/>
    </xf>
    <xf numFmtId="164" fontId="54" fillId="11" borderId="31" xfId="0" applyNumberFormat="1" applyFont="1" applyFill="1" applyBorder="1" applyAlignment="1">
      <alignment horizontal="center" vertical="center"/>
    </xf>
    <xf numFmtId="167" fontId="54" fillId="11" borderId="31" xfId="0" applyNumberFormat="1" applyFont="1" applyFill="1" applyBorder="1" applyAlignment="1">
      <alignment horizontal="center" vertical="center"/>
    </xf>
    <xf numFmtId="0" fontId="55" fillId="11" borderId="31" xfId="0" applyFont="1" applyFill="1" applyBorder="1" applyAlignment="1">
      <alignment horizontal="center" vertical="center"/>
    </xf>
    <xf numFmtId="0" fontId="54" fillId="11" borderId="37" xfId="0" applyFont="1" applyFill="1" applyBorder="1" applyAlignment="1">
      <alignment horizontal="center" vertical="center"/>
    </xf>
    <xf numFmtId="0" fontId="54" fillId="0" borderId="8" xfId="0" applyFont="1" applyBorder="1" applyAlignment="1">
      <alignment horizontal="justify" vertical="center"/>
    </xf>
    <xf numFmtId="167" fontId="25" fillId="55" borderId="1" xfId="0" applyNumberFormat="1" applyFont="1" applyFill="1" applyBorder="1" applyAlignment="1">
      <alignment horizontal="center" vertical="center" wrapText="1"/>
    </xf>
    <xf numFmtId="0" fontId="46" fillId="0" borderId="1" xfId="13" applyFont="1" applyBorder="1" applyAlignment="1" applyProtection="1">
      <alignment horizontal="center" vertical="center" wrapText="1"/>
      <protection locked="0"/>
    </xf>
    <xf numFmtId="0" fontId="44" fillId="45" borderId="23" xfId="0" applyFont="1" applyFill="1" applyBorder="1" applyAlignment="1">
      <alignment horizontal="center"/>
    </xf>
    <xf numFmtId="0" fontId="44" fillId="45" borderId="28" xfId="0" applyFont="1" applyFill="1" applyBorder="1" applyAlignment="1">
      <alignment horizontal="center"/>
    </xf>
    <xf numFmtId="0" fontId="34" fillId="27" borderId="23" xfId="0" applyFont="1" applyFill="1" applyBorder="1" applyAlignment="1">
      <alignment horizontal="center"/>
    </xf>
    <xf numFmtId="14" fontId="34" fillId="27" borderId="23" xfId="0" applyNumberFormat="1" applyFont="1" applyFill="1" applyBorder="1" applyAlignment="1">
      <alignment horizontal="center"/>
    </xf>
    <xf numFmtId="14" fontId="34" fillId="27" borderId="27" xfId="0" applyNumberFormat="1" applyFont="1" applyFill="1" applyBorder="1" applyAlignment="1">
      <alignment horizontal="center" wrapText="1"/>
    </xf>
    <xf numFmtId="0" fontId="0" fillId="27" borderId="23" xfId="0" applyFill="1" applyBorder="1" applyAlignment="1">
      <alignment horizontal="center"/>
    </xf>
    <xf numFmtId="0" fontId="37" fillId="27" borderId="1" xfId="13" applyFont="1" applyFill="1" applyBorder="1" applyAlignment="1">
      <alignment horizontal="center" vertical="center"/>
    </xf>
    <xf numFmtId="14" fontId="0" fillId="27" borderId="23" xfId="0" applyNumberFormat="1" applyFill="1" applyBorder="1" applyAlignment="1">
      <alignment horizontal="center"/>
    </xf>
    <xf numFmtId="14" fontId="0" fillId="27" borderId="27" xfId="0" applyNumberFormat="1" applyFill="1" applyBorder="1" applyAlignment="1">
      <alignment horizontal="center"/>
    </xf>
    <xf numFmtId="0" fontId="0" fillId="15" borderId="23" xfId="0" applyFill="1" applyBorder="1" applyAlignment="1">
      <alignment horizontal="center"/>
    </xf>
    <xf numFmtId="14" fontId="0" fillId="15" borderId="23" xfId="0" applyNumberFormat="1" applyFill="1" applyBorder="1" applyAlignment="1">
      <alignment horizontal="center"/>
    </xf>
    <xf numFmtId="0" fontId="0" fillId="15" borderId="27" xfId="0" applyFill="1" applyBorder="1" applyAlignment="1">
      <alignment horizontal="center"/>
    </xf>
    <xf numFmtId="14" fontId="54" fillId="0" borderId="23" xfId="0" applyNumberFormat="1" applyFont="1" applyBorder="1" applyAlignment="1">
      <alignment horizontal="center" vertical="center"/>
    </xf>
    <xf numFmtId="167" fontId="47" fillId="24" borderId="8" xfId="13" applyNumberFormat="1" applyFont="1" applyFill="1" applyBorder="1" applyAlignment="1" applyProtection="1">
      <alignment horizontal="center" vertical="center" wrapText="1"/>
      <protection locked="0"/>
    </xf>
    <xf numFmtId="0" fontId="54" fillId="7" borderId="23" xfId="0" applyFont="1" applyFill="1" applyBorder="1" applyAlignment="1">
      <alignment vertical="center"/>
    </xf>
    <xf numFmtId="0" fontId="54" fillId="0" borderId="24" xfId="0" applyFont="1" applyBorder="1" applyAlignment="1">
      <alignment vertical="center"/>
    </xf>
    <xf numFmtId="0" fontId="46" fillId="39" borderId="28" xfId="0" applyFont="1" applyFill="1" applyBorder="1" applyAlignment="1">
      <alignment horizontal="left" vertical="center" wrapText="1"/>
    </xf>
    <xf numFmtId="0" fontId="54" fillId="0" borderId="27" xfId="0" applyFont="1" applyBorder="1" applyAlignment="1">
      <alignment vertical="center"/>
    </xf>
    <xf numFmtId="0" fontId="54" fillId="0" borderId="25" xfId="0" applyFont="1" applyBorder="1" applyAlignment="1">
      <alignment vertical="center"/>
    </xf>
    <xf numFmtId="0" fontId="54" fillId="0" borderId="42" xfId="0" applyFont="1" applyBorder="1" applyAlignment="1">
      <alignment vertical="center"/>
    </xf>
    <xf numFmtId="167" fontId="60" fillId="0" borderId="7" xfId="13" applyNumberFormat="1" applyFont="1" applyBorder="1" applyAlignment="1">
      <alignment horizontal="center" vertical="center" wrapText="1"/>
    </xf>
    <xf numFmtId="0" fontId="60" fillId="0" borderId="7" xfId="13" applyFont="1" applyBorder="1" applyAlignment="1">
      <alignment horizontal="center" vertical="center" wrapText="1"/>
    </xf>
    <xf numFmtId="167" fontId="60" fillId="0" borderId="6" xfId="13" applyNumberFormat="1" applyFont="1" applyBorder="1" applyAlignment="1">
      <alignment horizontal="center" vertical="center" wrapText="1"/>
    </xf>
    <xf numFmtId="0" fontId="60" fillId="0" borderId="4" xfId="13" applyFont="1" applyBorder="1" applyAlignment="1">
      <alignment horizontal="center" vertical="center" wrapText="1"/>
    </xf>
    <xf numFmtId="0" fontId="54" fillId="0" borderId="10" xfId="13" applyFont="1" applyBorder="1" applyAlignment="1">
      <alignment horizontal="center" vertical="center" wrapText="1"/>
    </xf>
    <xf numFmtId="0" fontId="54" fillId="0" borderId="8" xfId="13" applyFont="1" applyBorder="1" applyAlignment="1">
      <alignment horizontal="center" vertical="center" wrapText="1"/>
    </xf>
    <xf numFmtId="0" fontId="60" fillId="11" borderId="4" xfId="13" applyFont="1" applyFill="1" applyBorder="1" applyAlignment="1">
      <alignment horizontal="center" vertical="center" wrapText="1"/>
    </xf>
    <xf numFmtId="0" fontId="46" fillId="17" borderId="3" xfId="0" applyFont="1" applyFill="1" applyBorder="1" applyAlignment="1">
      <alignment horizontal="center" vertical="center" wrapText="1"/>
    </xf>
    <xf numFmtId="0" fontId="46" fillId="18" borderId="1" xfId="0" applyFont="1" applyFill="1" applyBorder="1" applyAlignment="1">
      <alignment horizontal="center" vertical="center" wrapText="1"/>
    </xf>
    <xf numFmtId="0" fontId="46" fillId="10" borderId="1" xfId="0" applyFont="1" applyFill="1" applyBorder="1" applyAlignment="1">
      <alignment horizontal="center" vertical="center" wrapText="1"/>
    </xf>
    <xf numFmtId="14" fontId="46" fillId="7" borderId="3" xfId="0" applyNumberFormat="1" applyFont="1" applyFill="1" applyBorder="1" applyAlignment="1">
      <alignment horizontal="center" vertical="center"/>
    </xf>
    <xf numFmtId="0" fontId="46" fillId="7" borderId="1" xfId="0" applyFont="1" applyFill="1" applyBorder="1" applyAlignment="1" applyProtection="1">
      <alignment horizontal="center" vertical="center"/>
      <protection locked="0"/>
    </xf>
    <xf numFmtId="0" fontId="46" fillId="15" borderId="3" xfId="0" applyFont="1" applyFill="1" applyBorder="1" applyAlignment="1" applyProtection="1">
      <alignment horizontal="center" vertical="center"/>
      <protection locked="0"/>
    </xf>
    <xf numFmtId="0" fontId="54" fillId="0" borderId="0" xfId="0" applyFont="1" applyAlignment="1" applyProtection="1">
      <alignment horizontal="center" vertical="center"/>
      <protection locked="0"/>
    </xf>
    <xf numFmtId="14" fontId="46" fillId="29" borderId="46" xfId="24" applyNumberFormat="1" applyFont="1" applyFill="1" applyBorder="1" applyAlignment="1">
      <alignment horizontal="left" vertical="center" wrapText="1"/>
    </xf>
    <xf numFmtId="0" fontId="12" fillId="28" borderId="23" xfId="0" applyFont="1" applyFill="1" applyBorder="1" applyAlignment="1">
      <alignment horizontal="center"/>
    </xf>
    <xf numFmtId="0" fontId="43" fillId="24" borderId="23" xfId="13" applyFont="1" applyFill="1" applyBorder="1" applyAlignment="1">
      <alignment horizontal="center" vertical="center"/>
    </xf>
    <xf numFmtId="14" fontId="42" fillId="24" borderId="27" xfId="13" applyNumberFormat="1" applyFont="1" applyFill="1" applyBorder="1" applyAlignment="1" applyProtection="1">
      <alignment horizontal="center" vertical="center" wrapText="1"/>
      <protection locked="0"/>
    </xf>
    <xf numFmtId="0" fontId="0" fillId="24" borderId="0" xfId="0" applyFill="1"/>
    <xf numFmtId="14" fontId="58" fillId="0" borderId="9" xfId="13" applyNumberFormat="1" applyFont="1" applyBorder="1" applyAlignment="1" applyProtection="1">
      <alignment horizontal="center" vertical="center" wrapText="1"/>
      <protection locked="0"/>
    </xf>
    <xf numFmtId="14" fontId="67" fillId="24" borderId="0" xfId="13" applyNumberFormat="1" applyFont="1" applyFill="1" applyAlignment="1" applyProtection="1">
      <alignment horizontal="center" vertical="center"/>
      <protection locked="0"/>
    </xf>
    <xf numFmtId="0" fontId="68" fillId="24" borderId="0" xfId="0" applyFont="1" applyFill="1" applyAlignment="1">
      <alignment horizontal="center" vertical="center"/>
    </xf>
    <xf numFmtId="14" fontId="68" fillId="24" borderId="23" xfId="0" applyNumberFormat="1" applyFont="1" applyFill="1" applyBorder="1"/>
    <xf numFmtId="0" fontId="68" fillId="24" borderId="23" xfId="0" applyFont="1" applyFill="1" applyBorder="1" applyAlignment="1">
      <alignment vertical="center" wrapText="1"/>
    </xf>
    <xf numFmtId="0" fontId="54" fillId="27" borderId="23" xfId="0" applyFont="1" applyFill="1" applyBorder="1" applyAlignment="1">
      <alignment vertical="center" wrapText="1"/>
    </xf>
    <xf numFmtId="0" fontId="47" fillId="27" borderId="23" xfId="24" applyFont="1" applyFill="1" applyBorder="1" applyAlignment="1" applyProtection="1">
      <alignment horizontal="left" vertical="center"/>
      <protection locked="0"/>
    </xf>
    <xf numFmtId="0" fontId="46" fillId="45" borderId="23" xfId="24" applyFont="1" applyFill="1" applyBorder="1" applyAlignment="1">
      <alignment horizontal="center" vertical="center" wrapText="1"/>
    </xf>
    <xf numFmtId="0" fontId="46" fillId="27" borderId="26" xfId="0" applyFont="1" applyFill="1" applyBorder="1" applyAlignment="1">
      <alignment horizontal="center" vertical="center" wrapText="1"/>
    </xf>
    <xf numFmtId="0" fontId="47" fillId="34" borderId="1" xfId="0" applyFont="1" applyFill="1" applyBorder="1" applyAlignment="1">
      <alignment horizontal="center" vertical="center" wrapText="1"/>
    </xf>
    <xf numFmtId="0" fontId="47" fillId="27" borderId="1" xfId="13" applyFont="1" applyFill="1" applyBorder="1" applyAlignment="1" applyProtection="1">
      <alignment horizontal="center" vertical="center" wrapText="1"/>
      <protection locked="0"/>
    </xf>
    <xf numFmtId="167" fontId="47" fillId="27" borderId="8" xfId="13" applyNumberFormat="1" applyFont="1" applyFill="1" applyBorder="1" applyAlignment="1" applyProtection="1">
      <alignment horizontal="center" vertical="center" wrapText="1"/>
      <protection locked="0"/>
    </xf>
    <xf numFmtId="0" fontId="54" fillId="27" borderId="23" xfId="0" applyFont="1" applyFill="1" applyBorder="1" applyAlignment="1">
      <alignment vertical="center"/>
    </xf>
    <xf numFmtId="0" fontId="54" fillId="7" borderId="23" xfId="0" applyFont="1" applyFill="1" applyBorder="1" applyAlignment="1">
      <alignment horizontal="center" vertical="center"/>
    </xf>
    <xf numFmtId="0" fontId="54" fillId="21" borderId="23" xfId="0" applyFont="1" applyFill="1" applyBorder="1" applyAlignment="1">
      <alignment vertical="center" wrapText="1"/>
    </xf>
    <xf numFmtId="0" fontId="47" fillId="40" borderId="23" xfId="0" applyFont="1" applyFill="1" applyBorder="1" applyAlignment="1">
      <alignment horizontal="left" vertical="center" wrapText="1"/>
    </xf>
    <xf numFmtId="0" fontId="47" fillId="21" borderId="23" xfId="0" applyFont="1" applyFill="1" applyBorder="1" applyAlignment="1">
      <alignment horizontal="left" vertical="center" wrapText="1"/>
    </xf>
    <xf numFmtId="0" fontId="55" fillId="27" borderId="23" xfId="0" applyFont="1" applyFill="1" applyBorder="1" applyAlignment="1">
      <alignment horizontal="center" vertical="center" wrapText="1"/>
    </xf>
    <xf numFmtId="0" fontId="47" fillId="27" borderId="42" xfId="24" applyFont="1" applyFill="1" applyBorder="1" applyAlignment="1" applyProtection="1">
      <alignment horizontal="left" vertical="center"/>
      <protection locked="0"/>
    </xf>
    <xf numFmtId="0" fontId="59" fillId="7" borderId="1" xfId="0" applyFont="1" applyFill="1" applyBorder="1" applyAlignment="1">
      <alignment horizontal="center" vertical="center" wrapText="1"/>
    </xf>
    <xf numFmtId="0" fontId="46" fillId="0" borderId="30" xfId="24" applyFont="1" applyBorder="1" applyAlignment="1" applyProtection="1">
      <alignment vertical="center"/>
      <protection locked="0"/>
    </xf>
    <xf numFmtId="0" fontId="47" fillId="7" borderId="11" xfId="24" applyFont="1" applyFill="1" applyBorder="1" applyAlignment="1">
      <alignment vertical="center" wrapText="1"/>
    </xf>
    <xf numFmtId="0" fontId="54" fillId="27" borderId="2" xfId="24" applyFont="1" applyFill="1" applyBorder="1" applyAlignment="1" applyProtection="1">
      <alignment horizontal="center" vertical="center"/>
      <protection locked="0"/>
    </xf>
    <xf numFmtId="0" fontId="47" fillId="27" borderId="2" xfId="24" applyFont="1" applyFill="1" applyBorder="1" applyAlignment="1" applyProtection="1">
      <alignment horizontal="left" vertical="center"/>
      <protection locked="0"/>
    </xf>
    <xf numFmtId="0" fontId="47" fillId="40" borderId="28" xfId="24" applyFont="1" applyFill="1" applyBorder="1" applyAlignment="1">
      <alignment horizontal="left" vertical="center" wrapText="1"/>
    </xf>
    <xf numFmtId="0" fontId="46" fillId="27" borderId="3" xfId="0" applyFont="1" applyFill="1" applyBorder="1" applyAlignment="1">
      <alignment horizontal="left" vertical="center" wrapText="1"/>
    </xf>
    <xf numFmtId="0" fontId="54" fillId="45" borderId="29" xfId="0" applyFont="1" applyFill="1" applyBorder="1" applyAlignment="1">
      <alignment horizontal="center" vertical="center" wrapText="1"/>
    </xf>
    <xf numFmtId="0" fontId="47" fillId="45" borderId="29" xfId="24" applyFont="1" applyFill="1" applyBorder="1" applyAlignment="1">
      <alignment horizontal="left" vertical="center" wrapText="1"/>
    </xf>
    <xf numFmtId="0" fontId="54" fillId="27" borderId="23" xfId="0" applyFont="1" applyFill="1" applyBorder="1" applyAlignment="1">
      <alignment horizontal="center" vertical="center"/>
    </xf>
    <xf numFmtId="14" fontId="68" fillId="24" borderId="0" xfId="0" applyNumberFormat="1" applyFont="1" applyFill="1" applyAlignment="1">
      <alignment horizontal="center" vertical="center"/>
    </xf>
    <xf numFmtId="14" fontId="58" fillId="0" borderId="23" xfId="13" applyNumberFormat="1" applyFont="1" applyBorder="1" applyAlignment="1" applyProtection="1">
      <alignment horizontal="center" vertical="center" wrapText="1"/>
      <protection locked="0"/>
    </xf>
    <xf numFmtId="0" fontId="0" fillId="38" borderId="0" xfId="0" applyFill="1" applyAlignment="1">
      <alignment wrapText="1"/>
    </xf>
    <xf numFmtId="0" fontId="51" fillId="38" borderId="0" xfId="0" applyFont="1" applyFill="1" applyAlignment="1">
      <alignment horizontal="center" vertical="center"/>
    </xf>
    <xf numFmtId="0" fontId="34" fillId="51" borderId="0" xfId="0" applyFont="1" applyFill="1" applyAlignment="1">
      <alignment horizontal="center" vertical="center"/>
    </xf>
    <xf numFmtId="0" fontId="34" fillId="27" borderId="0" xfId="0" applyFont="1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34" fillId="38" borderId="0" xfId="0" applyFont="1" applyFill="1" applyAlignment="1">
      <alignment horizontal="center" vertical="center"/>
    </xf>
    <xf numFmtId="0" fontId="46" fillId="45" borderId="27" xfId="24" applyFont="1" applyFill="1" applyBorder="1" applyAlignment="1">
      <alignment horizontal="left" vertical="center" wrapText="1"/>
    </xf>
    <xf numFmtId="49" fontId="46" fillId="27" borderId="8" xfId="0" applyNumberFormat="1" applyFont="1" applyFill="1" applyBorder="1" applyAlignment="1">
      <alignment horizontal="center" vertical="center" wrapText="1"/>
    </xf>
    <xf numFmtId="49" fontId="46" fillId="27" borderId="9" xfId="0" applyNumberFormat="1" applyFont="1" applyFill="1" applyBorder="1" applyAlignment="1">
      <alignment horizontal="left" vertical="center" wrapText="1"/>
    </xf>
    <xf numFmtId="0" fontId="54" fillId="24" borderId="23" xfId="0" applyFont="1" applyFill="1" applyBorder="1" applyAlignment="1" applyProtection="1">
      <alignment horizontal="center" vertical="center"/>
      <protection locked="0"/>
    </xf>
    <xf numFmtId="0" fontId="47" fillId="27" borderId="42" xfId="24" applyFont="1" applyFill="1" applyBorder="1" applyAlignment="1" applyProtection="1">
      <alignment horizontal="left" vertical="center" wrapText="1"/>
      <protection locked="0"/>
    </xf>
    <xf numFmtId="0" fontId="0" fillId="27" borderId="0" xfId="0" applyFill="1" applyAlignment="1">
      <alignment wrapText="1"/>
    </xf>
    <xf numFmtId="0" fontId="0" fillId="27" borderId="0" xfId="0" applyFill="1" applyAlignment="1">
      <alignment horizontal="center"/>
    </xf>
    <xf numFmtId="0" fontId="0" fillId="27" borderId="0" xfId="0" applyFill="1" applyAlignment="1">
      <alignment horizontal="center" vertical="center" wrapText="1"/>
    </xf>
    <xf numFmtId="0" fontId="50" fillId="19" borderId="15" xfId="0" applyFont="1" applyFill="1" applyBorder="1" applyAlignment="1">
      <alignment vertical="center" wrapText="1"/>
    </xf>
    <xf numFmtId="0" fontId="37" fillId="51" borderId="0" xfId="0" applyFont="1" applyFill="1" applyAlignment="1">
      <alignment vertical="center"/>
    </xf>
    <xf numFmtId="0" fontId="34" fillId="51" borderId="0" xfId="0" applyFont="1" applyFill="1" applyAlignment="1">
      <alignment vertical="center"/>
    </xf>
    <xf numFmtId="0" fontId="34" fillId="27" borderId="0" xfId="0" applyFont="1" applyFill="1" applyAlignment="1">
      <alignment vertical="center"/>
    </xf>
    <xf numFmtId="0" fontId="34" fillId="38" borderId="0" xfId="0" applyFont="1" applyFill="1" applyAlignment="1">
      <alignment vertical="center" wrapText="1"/>
    </xf>
    <xf numFmtId="14" fontId="34" fillId="51" borderId="0" xfId="0" applyNumberFormat="1" applyFont="1" applyFill="1" applyAlignment="1">
      <alignment horizontal="center" vertical="center"/>
    </xf>
    <xf numFmtId="14" fontId="0" fillId="51" borderId="0" xfId="0" applyNumberFormat="1" applyFill="1" applyAlignment="1">
      <alignment horizontal="center" vertical="center"/>
    </xf>
    <xf numFmtId="14" fontId="0" fillId="27" borderId="0" xfId="0" applyNumberFormat="1" applyFill="1" applyAlignment="1">
      <alignment horizontal="center" vertical="center"/>
    </xf>
    <xf numFmtId="14" fontId="0" fillId="38" borderId="0" xfId="0" applyNumberFormat="1" applyFill="1" applyAlignment="1">
      <alignment horizontal="center" vertical="center"/>
    </xf>
    <xf numFmtId="14" fontId="0" fillId="27" borderId="0" xfId="0" applyNumberFormat="1" applyFill="1" applyAlignment="1">
      <alignment horizontal="center"/>
    </xf>
    <xf numFmtId="0" fontId="13" fillId="51" borderId="0" xfId="0" applyFont="1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38" borderId="0" xfId="0" applyFill="1" applyAlignment="1">
      <alignment horizontal="center" wrapText="1"/>
    </xf>
    <xf numFmtId="0" fontId="54" fillId="0" borderId="29" xfId="0" applyFont="1" applyBorder="1" applyAlignment="1">
      <alignment vertical="center"/>
    </xf>
    <xf numFmtId="14" fontId="54" fillId="0" borderId="29" xfId="0" applyNumberFormat="1" applyFont="1" applyBorder="1" applyAlignment="1">
      <alignment vertical="center"/>
    </xf>
    <xf numFmtId="0" fontId="46" fillId="44" borderId="27" xfId="0" applyFont="1" applyFill="1" applyBorder="1" applyAlignment="1">
      <alignment horizontal="left" vertical="center" wrapText="1"/>
    </xf>
    <xf numFmtId="0" fontId="54" fillId="0" borderId="26" xfId="0" applyFont="1" applyBorder="1" applyAlignment="1">
      <alignment vertical="center" wrapText="1"/>
    </xf>
    <xf numFmtId="0" fontId="47" fillId="0" borderId="28" xfId="24" applyFont="1" applyBorder="1" applyAlignment="1">
      <alignment vertical="center" wrapText="1"/>
    </xf>
    <xf numFmtId="0" fontId="54" fillId="45" borderId="2" xfId="0" applyFont="1" applyFill="1" applyBorder="1" applyAlignment="1">
      <alignment horizontal="center" vertical="center" wrapText="1"/>
    </xf>
    <xf numFmtId="0" fontId="0" fillId="38" borderId="0" xfId="0" applyFill="1" applyAlignment="1">
      <alignment horizontal="center" vertical="center"/>
    </xf>
    <xf numFmtId="0" fontId="0" fillId="38" borderId="0" xfId="0" applyFill="1" applyAlignment="1">
      <alignment vertical="center" wrapText="1"/>
    </xf>
    <xf numFmtId="0" fontId="0" fillId="38" borderId="0" xfId="0" applyFill="1" applyAlignment="1">
      <alignment horizontal="center" vertical="center" wrapText="1"/>
    </xf>
    <xf numFmtId="0" fontId="0" fillId="38" borderId="0" xfId="0" applyFill="1" applyAlignment="1">
      <alignment vertical="center"/>
    </xf>
    <xf numFmtId="0" fontId="51" fillId="38" borderId="0" xfId="0" applyFont="1" applyFill="1" applyAlignment="1">
      <alignment horizontal="center" wrapText="1"/>
    </xf>
    <xf numFmtId="0" fontId="57" fillId="53" borderId="1" xfId="0" applyFont="1" applyFill="1" applyBorder="1" applyAlignment="1">
      <alignment horizontal="center" vertical="center" wrapText="1"/>
    </xf>
    <xf numFmtId="0" fontId="46" fillId="53" borderId="23" xfId="0" applyFont="1" applyFill="1" applyBorder="1" applyAlignment="1">
      <alignment horizontal="left" vertical="center" wrapText="1"/>
    </xf>
    <xf numFmtId="0" fontId="47" fillId="45" borderId="43" xfId="24" applyFont="1" applyFill="1" applyBorder="1" applyAlignment="1" applyProtection="1">
      <alignment horizontal="center" vertical="center"/>
      <protection locked="0"/>
    </xf>
    <xf numFmtId="0" fontId="46" fillId="27" borderId="1" xfId="0" applyFont="1" applyFill="1" applyBorder="1" applyAlignment="1">
      <alignment horizontal="center" vertical="center" wrapText="1"/>
    </xf>
    <xf numFmtId="14" fontId="47" fillId="27" borderId="1" xfId="13" applyNumberFormat="1" applyFont="1" applyFill="1" applyBorder="1" applyAlignment="1" applyProtection="1">
      <alignment horizontal="center" vertical="center" wrapText="1"/>
      <protection locked="0"/>
    </xf>
    <xf numFmtId="0" fontId="54" fillId="0" borderId="27" xfId="0" applyFont="1" applyBorder="1" applyAlignment="1">
      <alignment horizontal="center" vertical="center"/>
    </xf>
    <xf numFmtId="14" fontId="47" fillId="0" borderId="28" xfId="24" applyNumberFormat="1" applyFont="1" applyBorder="1" applyAlignment="1">
      <alignment vertical="center" wrapText="1"/>
    </xf>
    <xf numFmtId="14" fontId="47" fillId="0" borderId="40" xfId="24" applyNumberFormat="1" applyFont="1" applyBorder="1" applyAlignment="1">
      <alignment vertical="center" wrapText="1"/>
    </xf>
    <xf numFmtId="14" fontId="47" fillId="7" borderId="42" xfId="24" applyNumberFormat="1" applyFont="1" applyFill="1" applyBorder="1" applyAlignment="1">
      <alignment vertical="center" wrapText="1"/>
    </xf>
    <xf numFmtId="0" fontId="47" fillId="0" borderId="26" xfId="0" applyFont="1" applyBorder="1" applyAlignment="1">
      <alignment vertical="center" wrapText="1"/>
    </xf>
    <xf numFmtId="14" fontId="47" fillId="0" borderId="24" xfId="24" applyNumberFormat="1" applyFont="1" applyBorder="1" applyAlignment="1">
      <alignment vertical="center" wrapText="1"/>
    </xf>
    <xf numFmtId="14" fontId="47" fillId="0" borderId="39" xfId="24" applyNumberFormat="1" applyFont="1" applyBorder="1" applyAlignment="1">
      <alignment vertical="center" wrapText="1"/>
    </xf>
    <xf numFmtId="0" fontId="47" fillId="7" borderId="43" xfId="0" applyFont="1" applyFill="1" applyBorder="1" applyAlignment="1">
      <alignment vertical="center" wrapText="1"/>
    </xf>
    <xf numFmtId="0" fontId="47" fillId="0" borderId="43" xfId="0" applyFont="1" applyBorder="1" applyAlignment="1">
      <alignment vertical="center" wrapText="1"/>
    </xf>
    <xf numFmtId="14" fontId="47" fillId="0" borderId="43" xfId="24" applyNumberFormat="1" applyFont="1" applyBorder="1" applyAlignment="1">
      <alignment vertical="center" wrapText="1"/>
    </xf>
    <xf numFmtId="14" fontId="47" fillId="7" borderId="43" xfId="24" applyNumberFormat="1" applyFont="1" applyFill="1" applyBorder="1" applyAlignment="1">
      <alignment vertical="center" wrapText="1"/>
    </xf>
    <xf numFmtId="0" fontId="47" fillId="7" borderId="41" xfId="0" applyFont="1" applyFill="1" applyBorder="1" applyAlignment="1">
      <alignment vertical="center" wrapText="1"/>
    </xf>
    <xf numFmtId="0" fontId="47" fillId="0" borderId="41" xfId="0" applyFont="1" applyBorder="1" applyAlignment="1">
      <alignment vertical="center" wrapText="1"/>
    </xf>
    <xf numFmtId="0" fontId="47" fillId="0" borderId="24" xfId="0" applyFont="1" applyBorder="1" applyAlignment="1">
      <alignment vertical="center" wrapText="1"/>
    </xf>
    <xf numFmtId="0" fontId="47" fillId="0" borderId="39" xfId="0" applyFont="1" applyBorder="1" applyAlignment="1">
      <alignment vertical="center" wrapText="1"/>
    </xf>
    <xf numFmtId="0" fontId="47" fillId="0" borderId="27" xfId="0" applyFont="1" applyBorder="1" applyAlignment="1">
      <alignment vertical="center" wrapText="1"/>
    </xf>
    <xf numFmtId="14" fontId="47" fillId="0" borderId="27" xfId="24" applyNumberFormat="1" applyFont="1" applyBorder="1" applyAlignment="1">
      <alignment vertical="center" wrapText="1"/>
    </xf>
    <xf numFmtId="14" fontId="47" fillId="0" borderId="41" xfId="24" applyNumberFormat="1" applyFont="1" applyBorder="1" applyAlignment="1">
      <alignment vertical="center" wrapText="1"/>
    </xf>
    <xf numFmtId="0" fontId="47" fillId="0" borderId="39" xfId="24" applyFont="1" applyBorder="1" applyAlignment="1">
      <alignment vertical="center" wrapText="1"/>
    </xf>
    <xf numFmtId="0" fontId="47" fillId="0" borderId="43" xfId="24" applyFont="1" applyBorder="1" applyAlignment="1">
      <alignment vertical="center" wrapText="1"/>
    </xf>
    <xf numFmtId="0" fontId="47" fillId="7" borderId="43" xfId="24" applyFont="1" applyFill="1" applyBorder="1" applyAlignment="1">
      <alignment vertical="center" wrapText="1"/>
    </xf>
    <xf numFmtId="0" fontId="47" fillId="0" borderId="27" xfId="24" applyFont="1" applyBorder="1" applyAlignment="1">
      <alignment vertical="center" wrapText="1"/>
    </xf>
    <xf numFmtId="0" fontId="54" fillId="0" borderId="43" xfId="0" applyFont="1" applyBorder="1" applyAlignment="1">
      <alignment vertical="center" wrapText="1"/>
    </xf>
    <xf numFmtId="0" fontId="54" fillId="7" borderId="43" xfId="0" applyFont="1" applyFill="1" applyBorder="1" applyAlignment="1">
      <alignment vertical="center" wrapText="1"/>
    </xf>
    <xf numFmtId="0" fontId="54" fillId="0" borderId="27" xfId="0" applyFont="1" applyBorder="1" applyAlignment="1">
      <alignment vertical="center" wrapText="1"/>
    </xf>
    <xf numFmtId="14" fontId="47" fillId="0" borderId="27" xfId="24" applyNumberFormat="1" applyFont="1" applyBorder="1" applyAlignment="1">
      <alignment vertical="center"/>
    </xf>
    <xf numFmtId="14" fontId="47" fillId="0" borderId="42" xfId="24" applyNumberFormat="1" applyFont="1" applyBorder="1" applyAlignment="1">
      <alignment vertical="center"/>
    </xf>
    <xf numFmtId="14" fontId="47" fillId="0" borderId="40" xfId="24" applyNumberFormat="1" applyFont="1" applyBorder="1" applyAlignment="1">
      <alignment vertical="center"/>
    </xf>
    <xf numFmtId="0" fontId="47" fillId="0" borderId="43" xfId="24" applyFont="1" applyBorder="1" applyAlignment="1" applyProtection="1">
      <alignment vertical="center"/>
      <protection locked="0"/>
    </xf>
    <xf numFmtId="0" fontId="47" fillId="0" borderId="41" xfId="24" applyFont="1" applyBorder="1" applyAlignment="1" applyProtection="1">
      <alignment vertical="center"/>
      <protection locked="0"/>
    </xf>
    <xf numFmtId="0" fontId="47" fillId="0" borderId="23" xfId="24" applyFont="1" applyBorder="1" applyAlignment="1" applyProtection="1">
      <alignment vertical="center"/>
      <protection locked="0"/>
    </xf>
    <xf numFmtId="14" fontId="47" fillId="0" borderId="23" xfId="24" applyNumberFormat="1" applyFont="1" applyBorder="1" applyAlignment="1">
      <alignment vertical="center"/>
    </xf>
    <xf numFmtId="0" fontId="47" fillId="0" borderId="39" xfId="24" applyFont="1" applyBorder="1" applyAlignment="1" applyProtection="1">
      <alignment vertical="center"/>
      <protection locked="0"/>
    </xf>
    <xf numFmtId="14" fontId="47" fillId="0" borderId="1" xfId="24" applyNumberFormat="1" applyFont="1" applyBorder="1" applyAlignment="1">
      <alignment vertical="center"/>
    </xf>
    <xf numFmtId="14" fontId="47" fillId="7" borderId="1" xfId="24" applyNumberFormat="1" applyFont="1" applyFill="1" applyBorder="1" applyAlignment="1">
      <alignment vertical="center"/>
    </xf>
    <xf numFmtId="0" fontId="47" fillId="0" borderId="1" xfId="24" applyFont="1" applyBorder="1" applyAlignment="1" applyProtection="1">
      <alignment vertical="center"/>
      <protection locked="0"/>
    </xf>
    <xf numFmtId="0" fontId="54" fillId="0" borderId="1" xfId="24" applyFont="1" applyBorder="1" applyAlignment="1" applyProtection="1">
      <alignment vertical="center"/>
      <protection locked="0"/>
    </xf>
    <xf numFmtId="0" fontId="47" fillId="7" borderId="1" xfId="24" applyFont="1" applyFill="1" applyBorder="1" applyAlignment="1" applyProtection="1">
      <alignment vertical="center"/>
      <protection locked="0"/>
    </xf>
    <xf numFmtId="0" fontId="47" fillId="0" borderId="34" xfId="24" applyFont="1" applyBorder="1" applyAlignment="1" applyProtection="1">
      <alignment vertical="center"/>
      <protection locked="0"/>
    </xf>
    <xf numFmtId="0" fontId="47" fillId="0" borderId="3" xfId="24" applyFont="1" applyBorder="1" applyAlignment="1" applyProtection="1">
      <alignment vertical="center"/>
      <protection locked="0"/>
    </xf>
    <xf numFmtId="0" fontId="54" fillId="0" borderId="23" xfId="24" applyFont="1" applyBorder="1" applyAlignment="1" applyProtection="1">
      <alignment vertical="center"/>
      <protection locked="0"/>
    </xf>
    <xf numFmtId="0" fontId="46" fillId="0" borderId="41" xfId="24" applyFont="1" applyBorder="1" applyAlignment="1" applyProtection="1">
      <alignment vertical="center"/>
      <protection locked="0"/>
    </xf>
    <xf numFmtId="0" fontId="46" fillId="0" borderId="0" xfId="24" applyFont="1" applyAlignment="1" applyProtection="1">
      <alignment vertical="center"/>
      <protection locked="0"/>
    </xf>
    <xf numFmtId="0" fontId="54" fillId="0" borderId="43" xfId="24" applyFont="1" applyBorder="1" applyAlignment="1" applyProtection="1">
      <alignment vertical="center"/>
      <protection locked="0"/>
    </xf>
    <xf numFmtId="14" fontId="47" fillId="0" borderId="29" xfId="24" applyNumberFormat="1" applyFont="1" applyBorder="1" applyAlignment="1">
      <alignment vertical="center" wrapText="1"/>
    </xf>
    <xf numFmtId="0" fontId="46" fillId="0" borderId="39" xfId="0" applyFont="1" applyBorder="1" applyAlignment="1">
      <alignment vertical="center" wrapText="1"/>
    </xf>
    <xf numFmtId="0" fontId="46" fillId="17" borderId="39" xfId="0" applyFont="1" applyFill="1" applyBorder="1" applyAlignment="1">
      <alignment vertical="center"/>
    </xf>
    <xf numFmtId="0" fontId="46" fillId="0" borderId="41" xfId="0" applyFont="1" applyBorder="1" applyAlignment="1">
      <alignment vertical="center" wrapText="1"/>
    </xf>
    <xf numFmtId="14" fontId="47" fillId="7" borderId="27" xfId="24" applyNumberFormat="1" applyFont="1" applyFill="1" applyBorder="1" applyAlignment="1">
      <alignment vertical="center" wrapText="1"/>
    </xf>
    <xf numFmtId="0" fontId="46" fillId="7" borderId="43" xfId="0" applyFont="1" applyFill="1" applyBorder="1" applyAlignment="1">
      <alignment vertical="center" wrapText="1"/>
    </xf>
    <xf numFmtId="14" fontId="47" fillId="7" borderId="24" xfId="24" applyNumberFormat="1" applyFont="1" applyFill="1" applyBorder="1" applyAlignment="1">
      <alignment vertical="center" wrapText="1"/>
    </xf>
    <xf numFmtId="0" fontId="47" fillId="0" borderId="40" xfId="24" applyFont="1" applyBorder="1" applyAlignment="1">
      <alignment vertical="center" wrapText="1"/>
    </xf>
    <xf numFmtId="14" fontId="47" fillId="0" borderId="43" xfId="24" applyNumberFormat="1" applyFont="1" applyBorder="1" applyAlignment="1">
      <alignment vertical="center"/>
    </xf>
    <xf numFmtId="0" fontId="47" fillId="0" borderId="27" xfId="24" applyFont="1" applyBorder="1" applyAlignment="1" applyProtection="1">
      <alignment vertical="center"/>
      <protection locked="0"/>
    </xf>
    <xf numFmtId="0" fontId="46" fillId="0" borderId="27" xfId="24" applyFont="1" applyBorder="1" applyAlignment="1">
      <alignment vertical="center"/>
    </xf>
    <xf numFmtId="0" fontId="46" fillId="0" borderId="43" xfId="24" applyFont="1" applyBorder="1" applyAlignment="1" applyProtection="1">
      <alignment vertical="center"/>
      <protection locked="0"/>
    </xf>
    <xf numFmtId="0" fontId="54" fillId="0" borderId="43" xfId="0" applyFont="1" applyBorder="1" applyAlignment="1">
      <alignment vertical="center"/>
    </xf>
    <xf numFmtId="0" fontId="54" fillId="0" borderId="41" xfId="0" applyFont="1" applyBorder="1" applyAlignment="1">
      <alignment vertical="center"/>
    </xf>
    <xf numFmtId="0" fontId="54" fillId="0" borderId="1" xfId="0" applyFont="1" applyBorder="1" applyAlignment="1">
      <alignment vertical="center"/>
    </xf>
    <xf numFmtId="0" fontId="46" fillId="0" borderId="43" xfId="0" applyFont="1" applyBorder="1" applyAlignment="1">
      <alignment vertical="center"/>
    </xf>
    <xf numFmtId="0" fontId="47" fillId="0" borderId="8" xfId="0" applyFont="1" applyBorder="1" applyAlignment="1">
      <alignment vertical="center" wrapText="1"/>
    </xf>
    <xf numFmtId="0" fontId="47" fillId="11" borderId="32" xfId="24" applyFont="1" applyFill="1" applyBorder="1" applyAlignment="1">
      <alignment vertical="center"/>
    </xf>
    <xf numFmtId="14" fontId="46" fillId="0" borderId="34" xfId="24" applyNumberFormat="1" applyFont="1" applyBorder="1" applyAlignment="1">
      <alignment vertical="center"/>
    </xf>
    <xf numFmtId="0" fontId="47" fillId="27" borderId="6" xfId="24" applyFont="1" applyFill="1" applyBorder="1" applyAlignment="1" applyProtection="1">
      <alignment horizontal="center" vertical="center"/>
      <protection locked="0"/>
    </xf>
    <xf numFmtId="0" fontId="47" fillId="27" borderId="40" xfId="24" applyFont="1" applyFill="1" applyBorder="1" applyAlignment="1" applyProtection="1">
      <alignment horizontal="left" vertical="center"/>
      <protection locked="0"/>
    </xf>
    <xf numFmtId="14" fontId="46" fillId="0" borderId="3" xfId="24" applyNumberFormat="1" applyFont="1" applyBorder="1" applyAlignment="1">
      <alignment vertical="center"/>
    </xf>
    <xf numFmtId="167" fontId="25" fillId="27" borderId="24" xfId="13" applyNumberFormat="1" applyFont="1" applyFill="1" applyBorder="1" applyAlignment="1" applyProtection="1">
      <alignment horizontal="center" vertical="center" wrapText="1"/>
      <protection locked="0"/>
    </xf>
    <xf numFmtId="0" fontId="0" fillId="27" borderId="27" xfId="0" applyFill="1" applyBorder="1" applyAlignment="1">
      <alignment horizontal="center"/>
    </xf>
    <xf numFmtId="0" fontId="47" fillId="27" borderId="23" xfId="13" applyFont="1" applyFill="1" applyBorder="1" applyAlignment="1" applyProtection="1">
      <alignment horizontal="center" vertical="center" wrapText="1"/>
      <protection locked="0"/>
    </xf>
    <xf numFmtId="0" fontId="0" fillId="27" borderId="0" xfId="0" applyFill="1"/>
    <xf numFmtId="11" fontId="0" fillId="27" borderId="0" xfId="0" applyNumberFormat="1" applyFill="1" applyAlignment="1">
      <alignment horizontal="center" vertical="center" wrapText="1"/>
    </xf>
    <xf numFmtId="14" fontId="58" fillId="53" borderId="1" xfId="13" applyNumberFormat="1" applyFont="1" applyFill="1" applyBorder="1" applyAlignment="1" applyProtection="1">
      <alignment horizontal="center" vertical="center" wrapText="1"/>
      <protection locked="0"/>
    </xf>
    <xf numFmtId="0" fontId="0" fillId="53" borderId="28" xfId="0" applyFill="1" applyBorder="1"/>
    <xf numFmtId="0" fontId="47" fillId="52" borderId="23" xfId="13" applyFont="1" applyFill="1" applyBorder="1" applyAlignment="1" applyProtection="1">
      <alignment horizontal="center" vertical="center"/>
      <protection locked="0"/>
    </xf>
    <xf numFmtId="167" fontId="20" fillId="52" borderId="1" xfId="0" applyNumberFormat="1" applyFont="1" applyFill="1" applyBorder="1" applyAlignment="1">
      <alignment horizontal="center" vertical="center" wrapText="1"/>
    </xf>
    <xf numFmtId="14" fontId="20" fillId="52" borderId="1" xfId="0" applyNumberFormat="1" applyFont="1" applyFill="1" applyBorder="1" applyAlignment="1">
      <alignment horizontal="center" vertical="center" wrapText="1"/>
    </xf>
    <xf numFmtId="0" fontId="47" fillId="52" borderId="1" xfId="13" applyFont="1" applyFill="1" applyBorder="1" applyAlignment="1" applyProtection="1">
      <alignment horizontal="center" vertical="center" wrapText="1"/>
      <protection locked="0"/>
    </xf>
    <xf numFmtId="167" fontId="47" fillId="52" borderId="8" xfId="13" applyNumberFormat="1" applyFont="1" applyFill="1" applyBorder="1" applyAlignment="1" applyProtection="1">
      <alignment horizontal="center" vertical="center" wrapText="1"/>
      <protection locked="0"/>
    </xf>
    <xf numFmtId="0" fontId="20" fillId="52" borderId="1" xfId="0" applyFont="1" applyFill="1" applyBorder="1" applyAlignment="1">
      <alignment horizontal="center" vertical="center" wrapText="1"/>
    </xf>
    <xf numFmtId="0" fontId="5" fillId="52" borderId="1" xfId="0" applyFont="1" applyFill="1" applyBorder="1" applyAlignment="1">
      <alignment horizontal="center" vertical="center" wrapText="1"/>
    </xf>
    <xf numFmtId="14" fontId="5" fillId="52" borderId="1" xfId="0" applyNumberFormat="1" applyFont="1" applyFill="1" applyBorder="1" applyAlignment="1">
      <alignment horizontal="center" vertical="center" wrapText="1"/>
    </xf>
    <xf numFmtId="14" fontId="53" fillId="52" borderId="1" xfId="0" applyNumberFormat="1" applyFont="1" applyFill="1" applyBorder="1" applyAlignment="1">
      <alignment horizontal="center" vertical="center" wrapText="1"/>
    </xf>
    <xf numFmtId="167" fontId="5" fillId="52" borderId="1" xfId="0" applyNumberFormat="1" applyFont="1" applyFill="1" applyBorder="1" applyAlignment="1">
      <alignment horizontal="center" vertical="center" wrapText="1"/>
    </xf>
    <xf numFmtId="0" fontId="1" fillId="52" borderId="1" xfId="0" applyFont="1" applyFill="1" applyBorder="1" applyAlignment="1">
      <alignment horizontal="center" vertical="center" wrapText="1"/>
    </xf>
    <xf numFmtId="0" fontId="54" fillId="39" borderId="23" xfId="0" applyFont="1" applyFill="1" applyBorder="1" applyAlignment="1">
      <alignment vertical="center"/>
    </xf>
    <xf numFmtId="0" fontId="47" fillId="53" borderId="23" xfId="13" applyFont="1" applyFill="1" applyBorder="1" applyAlignment="1" applyProtection="1">
      <alignment horizontal="center" vertical="center" wrapText="1"/>
      <protection locked="0"/>
    </xf>
    <xf numFmtId="167" fontId="47" fillId="53" borderId="8" xfId="13" applyNumberFormat="1" applyFont="1" applyFill="1" applyBorder="1" applyAlignment="1" applyProtection="1">
      <alignment horizontal="center" vertical="center" wrapText="1"/>
      <protection locked="0"/>
    </xf>
    <xf numFmtId="14" fontId="31" fillId="53" borderId="1" xfId="0" applyNumberFormat="1" applyFont="1" applyFill="1" applyBorder="1" applyAlignment="1">
      <alignment horizontal="center" vertical="center" wrapText="1"/>
    </xf>
    <xf numFmtId="0" fontId="47" fillId="45" borderId="45" xfId="24" applyFont="1" applyFill="1" applyBorder="1" applyAlignment="1" applyProtection="1">
      <alignment horizontal="center" vertical="center"/>
      <protection locked="0"/>
    </xf>
    <xf numFmtId="0" fontId="54" fillId="10" borderId="34" xfId="0" applyFont="1" applyFill="1" applyBorder="1" applyAlignment="1">
      <alignment vertical="center" wrapText="1"/>
    </xf>
    <xf numFmtId="0" fontId="54" fillId="10" borderId="45" xfId="0" applyFont="1" applyFill="1" applyBorder="1" applyAlignment="1">
      <alignment vertical="center" wrapText="1"/>
    </xf>
    <xf numFmtId="14" fontId="47" fillId="45" borderId="34" xfId="0" applyNumberFormat="1" applyFont="1" applyFill="1" applyBorder="1" applyAlignment="1">
      <alignment horizontal="center" vertical="center" wrapText="1"/>
    </xf>
    <xf numFmtId="0" fontId="47" fillId="27" borderId="40" xfId="24" applyFont="1" applyFill="1" applyBorder="1" applyAlignment="1">
      <alignment horizontal="left" vertical="center" wrapText="1"/>
    </xf>
    <xf numFmtId="0" fontId="71" fillId="0" borderId="0" xfId="0" applyFont="1"/>
    <xf numFmtId="0" fontId="71" fillId="56" borderId="0" xfId="0" applyFont="1" applyFill="1" applyAlignment="1">
      <alignment wrapText="1"/>
    </xf>
    <xf numFmtId="0" fontId="54" fillId="27" borderId="23" xfId="0" applyFont="1" applyFill="1" applyBorder="1" applyAlignment="1" applyProtection="1">
      <alignment horizontal="center" vertical="center" wrapText="1"/>
      <protection locked="0"/>
    </xf>
    <xf numFmtId="0" fontId="46" fillId="44" borderId="23" xfId="0" applyFont="1" applyFill="1" applyBorder="1" applyAlignment="1">
      <alignment horizontal="left" vertical="center" wrapText="1"/>
    </xf>
    <xf numFmtId="0" fontId="54" fillId="35" borderId="23" xfId="0" applyFont="1" applyFill="1" applyBorder="1" applyAlignment="1">
      <alignment vertical="center" wrapText="1"/>
    </xf>
    <xf numFmtId="0" fontId="47" fillId="47" borderId="23" xfId="24" applyFont="1" applyFill="1" applyBorder="1" applyAlignment="1" applyProtection="1">
      <alignment horizontal="left" vertical="center"/>
      <protection locked="0"/>
    </xf>
    <xf numFmtId="14" fontId="54" fillId="0" borderId="28" xfId="0" applyNumberFormat="1" applyFont="1" applyBorder="1" applyAlignment="1">
      <alignment horizontal="center" vertical="center"/>
    </xf>
    <xf numFmtId="0" fontId="60" fillId="52" borderId="8" xfId="0" applyFont="1" applyFill="1" applyBorder="1" applyAlignment="1">
      <alignment horizontal="center" vertical="center"/>
    </xf>
    <xf numFmtId="0" fontId="69" fillId="0" borderId="0" xfId="0" applyFont="1" applyAlignment="1">
      <alignment horizontal="center"/>
    </xf>
    <xf numFmtId="0" fontId="69" fillId="0" borderId="0" xfId="0" applyFont="1" applyAlignment="1">
      <alignment horizontal="center" wrapText="1"/>
    </xf>
    <xf numFmtId="0" fontId="70" fillId="0" borderId="0" xfId="0" applyFont="1" applyAlignment="1">
      <alignment horizontal="center" wrapText="1"/>
    </xf>
    <xf numFmtId="0" fontId="54" fillId="27" borderId="0" xfId="13" applyFont="1" applyFill="1" applyAlignment="1" applyProtection="1">
      <alignment horizontal="center" vertical="center" wrapText="1"/>
      <protection locked="0"/>
    </xf>
    <xf numFmtId="0" fontId="16" fillId="27" borderId="1" xfId="0" applyFont="1" applyFill="1" applyBorder="1" applyAlignment="1">
      <alignment horizontal="center" vertical="center" wrapText="1"/>
    </xf>
    <xf numFmtId="0" fontId="46" fillId="24" borderId="23" xfId="13" applyFont="1" applyFill="1" applyBorder="1" applyAlignment="1" applyProtection="1">
      <alignment horizontal="center" vertical="center"/>
      <protection locked="0"/>
    </xf>
    <xf numFmtId="167" fontId="21" fillId="24" borderId="1" xfId="0" applyNumberFormat="1" applyFont="1" applyFill="1" applyBorder="1" applyAlignment="1">
      <alignment horizontal="center" vertical="center" wrapText="1"/>
    </xf>
    <xf numFmtId="14" fontId="21" fillId="24" borderId="1" xfId="0" applyNumberFormat="1" applyFont="1" applyFill="1" applyBorder="1" applyAlignment="1">
      <alignment horizontal="center" vertical="center" wrapText="1"/>
    </xf>
    <xf numFmtId="0" fontId="46" fillId="24" borderId="0" xfId="13" applyFont="1" applyFill="1" applyAlignment="1" applyProtection="1">
      <alignment horizontal="center" vertical="center" wrapText="1"/>
      <protection locked="0"/>
    </xf>
    <xf numFmtId="0" fontId="46" fillId="24" borderId="1" xfId="0" applyFont="1" applyFill="1" applyBorder="1" applyAlignment="1" applyProtection="1">
      <alignment horizontal="center" vertical="center" wrapText="1"/>
      <protection locked="0"/>
    </xf>
    <xf numFmtId="0" fontId="21" fillId="24" borderId="1" xfId="0" applyFont="1" applyFill="1" applyBorder="1" applyAlignment="1">
      <alignment horizontal="center" vertical="center" wrapText="1"/>
    </xf>
    <xf numFmtId="0" fontId="54" fillId="0" borderId="28" xfId="0" applyFont="1" applyBorder="1" applyAlignment="1">
      <alignment horizontal="left" vertical="center"/>
    </xf>
    <xf numFmtId="0" fontId="74" fillId="28" borderId="1" xfId="13" applyFont="1" applyFill="1" applyBorder="1" applyAlignment="1">
      <alignment horizontal="center" vertical="center" wrapText="1"/>
    </xf>
    <xf numFmtId="0" fontId="61" fillId="2" borderId="1" xfId="13" applyFont="1" applyFill="1" applyBorder="1" applyAlignment="1">
      <alignment horizontal="center" vertical="center" wrapText="1"/>
    </xf>
    <xf numFmtId="167" fontId="74" fillId="14" borderId="9" xfId="13" applyNumberFormat="1" applyFont="1" applyFill="1" applyBorder="1" applyAlignment="1">
      <alignment horizontal="center" vertical="center" wrapText="1"/>
    </xf>
    <xf numFmtId="14" fontId="31" fillId="27" borderId="1" xfId="0" applyNumberFormat="1" applyFont="1" applyFill="1" applyBorder="1" applyAlignment="1">
      <alignment horizontal="center" vertical="center" wrapText="1"/>
    </xf>
    <xf numFmtId="0" fontId="54" fillId="27" borderId="23" xfId="0" applyFont="1" applyFill="1" applyBorder="1" applyAlignment="1" applyProtection="1">
      <alignment horizontal="center" vertical="center"/>
      <protection locked="0"/>
    </xf>
    <xf numFmtId="0" fontId="31" fillId="0" borderId="1" xfId="0" applyFont="1" applyBorder="1" applyAlignment="1">
      <alignment horizontal="center" vertical="center" wrapText="1"/>
    </xf>
    <xf numFmtId="0" fontId="54" fillId="7" borderId="28" xfId="0" applyFont="1" applyFill="1" applyBorder="1" applyAlignment="1">
      <alignment vertical="center"/>
    </xf>
    <xf numFmtId="0" fontId="47" fillId="27" borderId="45" xfId="24" applyFont="1" applyFill="1" applyBorder="1" applyAlignment="1" applyProtection="1">
      <alignment horizontal="center" vertical="center"/>
      <protection locked="0"/>
    </xf>
    <xf numFmtId="0" fontId="54" fillId="27" borderId="28" xfId="0" applyFont="1" applyFill="1" applyBorder="1" applyAlignment="1">
      <alignment horizontal="center" vertical="center"/>
    </xf>
    <xf numFmtId="0" fontId="54" fillId="45" borderId="28" xfId="0" applyFont="1" applyFill="1" applyBorder="1" applyAlignment="1">
      <alignment horizontal="left" vertical="center" wrapText="1"/>
    </xf>
    <xf numFmtId="164" fontId="57" fillId="7" borderId="1" xfId="0" applyNumberFormat="1" applyFont="1" applyFill="1" applyBorder="1" applyAlignment="1">
      <alignment horizontal="center" vertical="center" wrapText="1"/>
    </xf>
    <xf numFmtId="164" fontId="46" fillId="7" borderId="1" xfId="0" applyNumberFormat="1" applyFont="1" applyFill="1" applyBorder="1" applyAlignment="1">
      <alignment horizontal="center" vertical="center" wrapText="1"/>
    </xf>
    <xf numFmtId="164" fontId="54" fillId="11" borderId="1" xfId="0" applyNumberFormat="1" applyFont="1" applyFill="1" applyBorder="1" applyAlignment="1">
      <alignment horizontal="center" vertical="center"/>
    </xf>
    <xf numFmtId="164" fontId="54" fillId="0" borderId="48" xfId="0" applyNumberFormat="1" applyFont="1" applyBorder="1" applyAlignment="1">
      <alignment horizontal="center" vertical="center" wrapText="1"/>
    </xf>
    <xf numFmtId="164" fontId="46" fillId="7" borderId="34" xfId="0" applyNumberFormat="1" applyFont="1" applyFill="1" applyBorder="1" applyAlignment="1">
      <alignment horizontal="center" vertical="center" wrapText="1"/>
    </xf>
    <xf numFmtId="164" fontId="46" fillId="7" borderId="2" xfId="0" applyNumberFormat="1" applyFont="1" applyFill="1" applyBorder="1" applyAlignment="1">
      <alignment horizontal="center" vertical="center" wrapText="1"/>
    </xf>
    <xf numFmtId="164" fontId="57" fillId="11" borderId="1" xfId="0" applyNumberFormat="1" applyFont="1" applyFill="1" applyBorder="1" applyAlignment="1">
      <alignment horizontal="center" vertical="center" wrapText="1"/>
    </xf>
    <xf numFmtId="164" fontId="46" fillId="0" borderId="1" xfId="0" applyNumberFormat="1" applyFont="1" applyBorder="1" applyAlignment="1">
      <alignment horizontal="center" vertical="center" wrapText="1"/>
    </xf>
    <xf numFmtId="164" fontId="54" fillId="0" borderId="28" xfId="0" applyNumberFormat="1" applyFont="1" applyBorder="1" applyAlignment="1">
      <alignment horizontal="center" vertical="center" wrapText="1"/>
    </xf>
    <xf numFmtId="167" fontId="75" fillId="0" borderId="49" xfId="0" applyNumberFormat="1" applyFont="1" applyBorder="1" applyAlignment="1">
      <alignment horizontal="center" vertical="center" wrapText="1"/>
    </xf>
    <xf numFmtId="167" fontId="75" fillId="0" borderId="47" xfId="0" applyNumberFormat="1" applyFont="1" applyBorder="1" applyAlignment="1">
      <alignment horizontal="center" vertical="center" wrapText="1"/>
    </xf>
    <xf numFmtId="167" fontId="75" fillId="0" borderId="45" xfId="0" applyNumberFormat="1" applyFont="1" applyBorder="1" applyAlignment="1">
      <alignment horizontal="center" vertical="center" wrapText="1"/>
    </xf>
    <xf numFmtId="0" fontId="54" fillId="0" borderId="22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0" fontId="54" fillId="0" borderId="11" xfId="0" applyFont="1" applyBorder="1" applyAlignment="1">
      <alignment horizontal="center" vertical="center" wrapText="1"/>
    </xf>
    <xf numFmtId="0" fontId="60" fillId="52" borderId="9" xfId="0" applyFont="1" applyFill="1" applyBorder="1" applyAlignment="1">
      <alignment horizontal="center" vertical="center" wrapText="1"/>
    </xf>
    <xf numFmtId="0" fontId="60" fillId="52" borderId="10" xfId="0" applyFont="1" applyFill="1" applyBorder="1" applyAlignment="1">
      <alignment horizontal="center" vertical="center" wrapText="1"/>
    </xf>
    <xf numFmtId="0" fontId="60" fillId="52" borderId="8" xfId="0" applyFont="1" applyFill="1" applyBorder="1" applyAlignment="1">
      <alignment horizontal="center" vertical="center" wrapText="1"/>
    </xf>
    <xf numFmtId="167" fontId="60" fillId="0" borderId="17" xfId="13" applyNumberFormat="1" applyFont="1" applyBorder="1" applyAlignment="1">
      <alignment horizontal="center" vertical="center" wrapText="1"/>
    </xf>
    <xf numFmtId="167" fontId="60" fillId="0" borderId="7" xfId="13" applyNumberFormat="1" applyFont="1" applyBorder="1" applyAlignment="1">
      <alignment horizontal="center" vertical="center" wrapText="1"/>
    </xf>
    <xf numFmtId="167" fontId="60" fillId="0" borderId="5" xfId="13" applyNumberFormat="1" applyFont="1" applyBorder="1" applyAlignment="1">
      <alignment horizontal="center" vertical="center" wrapText="1"/>
    </xf>
    <xf numFmtId="167" fontId="60" fillId="0" borderId="12" xfId="13" applyNumberFormat="1" applyFont="1" applyBorder="1" applyAlignment="1">
      <alignment horizontal="center" vertical="center" wrapText="1"/>
    </xf>
    <xf numFmtId="167" fontId="60" fillId="0" borderId="4" xfId="13" applyNumberFormat="1" applyFont="1" applyBorder="1" applyAlignment="1">
      <alignment horizontal="center" vertical="center" wrapText="1"/>
    </xf>
    <xf numFmtId="0" fontId="54" fillId="0" borderId="24" xfId="13" applyFont="1" applyBorder="1" applyAlignment="1">
      <alignment horizontal="center" vertical="center" wrapText="1"/>
    </xf>
    <xf numFmtId="0" fontId="54" fillId="0" borderId="23" xfId="13" applyFont="1" applyBorder="1" applyAlignment="1">
      <alignment horizontal="center" vertical="center" wrapText="1"/>
    </xf>
    <xf numFmtId="0" fontId="54" fillId="0" borderId="17" xfId="13" applyFont="1" applyBorder="1" applyAlignment="1">
      <alignment horizontal="center" vertical="center" wrapText="1"/>
    </xf>
    <xf numFmtId="0" fontId="54" fillId="0" borderId="12" xfId="13" applyFont="1" applyBorder="1" applyAlignment="1">
      <alignment horizontal="center" vertical="center" wrapText="1"/>
    </xf>
    <xf numFmtId="0" fontId="60" fillId="0" borderId="23" xfId="13" applyFont="1" applyBorder="1" applyAlignment="1">
      <alignment horizontal="center" vertical="center" wrapText="1"/>
    </xf>
    <xf numFmtId="0" fontId="0" fillId="25" borderId="23" xfId="0" applyFill="1" applyBorder="1" applyAlignment="1">
      <alignment horizontal="center"/>
    </xf>
    <xf numFmtId="0" fontId="12" fillId="20" borderId="39" xfId="0" applyFont="1" applyFill="1" applyBorder="1" applyAlignment="1">
      <alignment horizontal="center" vertical="center" wrapText="1"/>
    </xf>
    <xf numFmtId="0" fontId="48" fillId="8" borderId="1" xfId="0" applyFont="1" applyFill="1" applyBorder="1" applyAlignment="1">
      <alignment horizontal="center" vertical="center" wrapText="1"/>
    </xf>
    <xf numFmtId="0" fontId="48" fillId="25" borderId="1" xfId="0" applyFont="1" applyFill="1" applyBorder="1" applyAlignment="1">
      <alignment horizontal="center" vertical="center" wrapText="1"/>
    </xf>
    <xf numFmtId="0" fontId="52" fillId="25" borderId="12" xfId="0" applyFont="1" applyFill="1" applyBorder="1" applyAlignment="1">
      <alignment horizontal="center" vertical="center" wrapText="1"/>
    </xf>
    <xf numFmtId="0" fontId="52" fillId="25" borderId="4" xfId="0" applyFont="1" applyFill="1" applyBorder="1" applyAlignment="1">
      <alignment horizontal="center" vertical="center" wrapText="1"/>
    </xf>
    <xf numFmtId="0" fontId="52" fillId="25" borderId="6" xfId="0" applyFont="1" applyFill="1" applyBorder="1" applyAlignment="1">
      <alignment horizontal="center" vertical="center" wrapText="1"/>
    </xf>
    <xf numFmtId="0" fontId="41" fillId="52" borderId="27" xfId="0" applyFont="1" applyFill="1" applyBorder="1" applyAlignment="1">
      <alignment horizontal="center" vertical="center"/>
    </xf>
    <xf numFmtId="0" fontId="41" fillId="52" borderId="43" xfId="0" applyFont="1" applyFill="1" applyBorder="1" applyAlignment="1">
      <alignment horizontal="center" vertical="center"/>
    </xf>
    <xf numFmtId="0" fontId="41" fillId="52" borderId="24" xfId="0" applyFont="1" applyFill="1" applyBorder="1" applyAlignment="1">
      <alignment horizontal="center" vertical="center"/>
    </xf>
    <xf numFmtId="0" fontId="49" fillId="24" borderId="23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justify" vertical="center" wrapText="1"/>
    </xf>
    <xf numFmtId="0" fontId="5" fillId="0" borderId="12" xfId="0" applyFont="1" applyBorder="1" applyAlignment="1">
      <alignment horizontal="justify" vertical="center" wrapText="1"/>
    </xf>
    <xf numFmtId="0" fontId="5" fillId="0" borderId="9" xfId="0" applyFont="1" applyBorder="1" applyAlignment="1">
      <alignment horizontal="justify" vertical="center" wrapText="1"/>
    </xf>
    <xf numFmtId="0" fontId="5" fillId="0" borderId="10" xfId="0" applyFont="1" applyBorder="1" applyAlignment="1">
      <alignment horizontal="justify" vertical="center" wrapText="1"/>
    </xf>
    <xf numFmtId="0" fontId="5" fillId="0" borderId="8" xfId="0" applyFont="1" applyBorder="1" applyAlignment="1">
      <alignment horizontal="justify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0" fontId="3" fillId="0" borderId="11" xfId="0" applyFont="1" applyBorder="1" applyAlignment="1">
      <alignment horizontal="justify" vertical="center" wrapText="1"/>
    </xf>
    <xf numFmtId="0" fontId="3" fillId="2" borderId="9" xfId="0" applyFont="1" applyFill="1" applyBorder="1" applyAlignment="1">
      <alignment horizontal="justify" vertical="center" wrapText="1"/>
    </xf>
    <xf numFmtId="0" fontId="3" fillId="2" borderId="8" xfId="0" applyFont="1" applyFill="1" applyBorder="1" applyAlignment="1">
      <alignment horizontal="justify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justify" vertical="center" wrapText="1"/>
    </xf>
    <xf numFmtId="0" fontId="1" fillId="0" borderId="10" xfId="0" applyFont="1" applyBorder="1" applyAlignment="1">
      <alignment horizontal="justify" vertical="center" wrapText="1"/>
    </xf>
    <xf numFmtId="0" fontId="1" fillId="0" borderId="8" xfId="0" applyFont="1" applyBorder="1" applyAlignment="1">
      <alignment horizontal="justify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7" xfId="0" applyBorder="1" applyAlignment="1">
      <alignment horizontal="justify" vertical="center" wrapText="1"/>
    </xf>
    <xf numFmtId="0" fontId="0" fillId="0" borderId="12" xfId="0" applyBorder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0" fontId="2" fillId="0" borderId="11" xfId="0" applyFont="1" applyBorder="1" applyAlignment="1">
      <alignment horizontal="justify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justify" vertical="center" wrapText="1"/>
    </xf>
    <xf numFmtId="0" fontId="2" fillId="2" borderId="8" xfId="0" applyFont="1" applyFill="1" applyBorder="1" applyAlignment="1">
      <alignment horizontal="justify" vertical="center" wrapText="1"/>
    </xf>
    <xf numFmtId="0" fontId="33" fillId="26" borderId="1" xfId="0" applyFont="1" applyFill="1" applyBorder="1" applyAlignment="1">
      <alignment horizontal="center"/>
    </xf>
    <xf numFmtId="0" fontId="33" fillId="26" borderId="9" xfId="0" applyFont="1" applyFill="1" applyBorder="1" applyAlignment="1">
      <alignment horizontal="center"/>
    </xf>
    <xf numFmtId="0" fontId="33" fillId="26" borderId="10" xfId="0" applyFont="1" applyFill="1" applyBorder="1" applyAlignment="1">
      <alignment horizontal="center"/>
    </xf>
    <xf numFmtId="0" fontId="33" fillId="26" borderId="8" xfId="0" applyFont="1" applyFill="1" applyBorder="1" applyAlignment="1">
      <alignment horizontal="center"/>
    </xf>
  </cellXfs>
  <cellStyles count="39">
    <cellStyle name="Hipervínculo 2" xfId="1" xr:uid="{A2D4635C-0EE8-4AC4-848F-50D565F45B9D}"/>
    <cellStyle name="Normal" xfId="0" builtinId="0"/>
    <cellStyle name="Normal 10" xfId="2" xr:uid="{5D6EFAB4-620E-4A37-9758-11A8E5149CB1}"/>
    <cellStyle name="Normal 11" xfId="3" xr:uid="{0CB9867D-6624-4B99-AD24-221D2283B68D}"/>
    <cellStyle name="Normal 12" xfId="4" xr:uid="{F0F999FF-F2F0-44EE-A8E2-4415160572FB}"/>
    <cellStyle name="Normal 13" xfId="5" xr:uid="{91935B85-72BE-470F-86F8-E723B33FEB34}"/>
    <cellStyle name="Normal 14" xfId="6" xr:uid="{CF831EB5-DE50-4EB3-BEE3-4DAED9C62968}"/>
    <cellStyle name="Normal 15" xfId="7" xr:uid="{9ED40EA6-1AB4-40C7-BB17-CE56D4336F41}"/>
    <cellStyle name="Normal 16" xfId="8" xr:uid="{F3A7EC2B-7593-4346-BC29-685E56E6C401}"/>
    <cellStyle name="Normal 17" xfId="9" xr:uid="{FC86976B-515A-448C-A76D-147C58322DB7}"/>
    <cellStyle name="Normal 18" xfId="10" xr:uid="{611AC50A-F624-4B26-9100-69F391FFD58A}"/>
    <cellStyle name="Normal 19" xfId="11" xr:uid="{0AA43E8E-D8F2-4FC5-A336-0FD434B75EF1}"/>
    <cellStyle name="Normal 2" xfId="12" xr:uid="{FC5AEF4E-8CEB-49D2-AC0A-56FC5712AC85}"/>
    <cellStyle name="Normal 2 2" xfId="13" xr:uid="{54C339BE-A2E1-4519-A3F7-28E44F7EAFBE}"/>
    <cellStyle name="Normal 20" xfId="14" xr:uid="{0EA22692-C10F-4595-8BB8-43820751F985}"/>
    <cellStyle name="Normal 21" xfId="15" xr:uid="{6B905B41-9D37-454E-AFE9-BD7506C5AA2A}"/>
    <cellStyle name="Normal 22" xfId="16" xr:uid="{3FFB7F12-1579-4B85-9662-18C7EBD37992}"/>
    <cellStyle name="Normal 23" xfId="17" xr:uid="{94A9D61C-ABF9-4C93-9586-CE50C47AEE74}"/>
    <cellStyle name="Normal 24" xfId="18" xr:uid="{A738D11E-340E-463A-8FE8-0B8822B556D7}"/>
    <cellStyle name="Normal 25" xfId="19" xr:uid="{09C8D01B-80E3-42BB-A163-82682B80F3E8}"/>
    <cellStyle name="Normal 26" xfId="20" xr:uid="{1BB2262F-F8D2-45DC-9325-00080660816F}"/>
    <cellStyle name="Normal 27" xfId="21" xr:uid="{99C87964-8634-424A-9DD4-F8F9535EB7F8}"/>
    <cellStyle name="Normal 28" xfId="22" xr:uid="{0CF07F71-5F0E-4376-BDCF-69D4929EA508}"/>
    <cellStyle name="Normal 29" xfId="23" xr:uid="{6B98907A-296F-4806-94BA-FA88F0160A1F}"/>
    <cellStyle name="Normal 3" xfId="24" xr:uid="{F5F69939-2359-428C-9766-DF77EE1E6B4E}"/>
    <cellStyle name="Normal 30" xfId="25" xr:uid="{76ED56E0-FFDB-42EF-83FA-135DB43663D7}"/>
    <cellStyle name="Normal 31" xfId="26" xr:uid="{60EDE2D2-DDFC-4BBA-99E9-46D14995E16A}"/>
    <cellStyle name="Normal 32" xfId="27" xr:uid="{7968085E-6DA6-4791-A590-0A1ACBC59BE6}"/>
    <cellStyle name="Normal 33" xfId="28" xr:uid="{A4AE2051-FE09-46EA-B998-3DB780AA4A0C}"/>
    <cellStyle name="Normal 34" xfId="29" xr:uid="{1F5A08C5-1C99-480D-BEAD-4E21C603A364}"/>
    <cellStyle name="Normal 35" xfId="30" xr:uid="{E8DA0B93-2DF0-4A9F-BE3C-9B90C2B9DC0E}"/>
    <cellStyle name="Normal 4" xfId="31" xr:uid="{8EFABB27-9A8C-40C7-8856-C4F75D2287A3}"/>
    <cellStyle name="Normal 5" xfId="32" xr:uid="{0CF56E7E-AB37-4A1C-BDE6-C6C6B3935073}"/>
    <cellStyle name="Normal 6" xfId="33" xr:uid="{0660F4FA-4151-4772-86D3-B22D5B3426B5}"/>
    <cellStyle name="Normal 7" xfId="34" xr:uid="{0D17F886-0EF3-4763-9C1A-FFC0D496EFC8}"/>
    <cellStyle name="Normal 8" xfId="35" xr:uid="{5F44D6BF-8913-4517-A070-361C218EF8D9}"/>
    <cellStyle name="Normal 9" xfId="36" xr:uid="{B16A053E-7FC3-461E-9680-2E4E4314C5DD}"/>
    <cellStyle name="Porcentaje" xfId="37" builtinId="5"/>
    <cellStyle name="Porcentual 2" xfId="38" xr:uid="{49A54BDF-8162-45E8-BBD1-1D1FD291071D}"/>
  </cellStyles>
  <dxfs count="29">
    <dxf>
      <font>
        <b/>
        <i val="0"/>
        <condense val="0"/>
        <extend val="0"/>
        <color indexed="10"/>
      </font>
      <fill>
        <patternFill>
          <bgColor indexed="26"/>
        </patternFill>
      </fill>
    </dxf>
    <dxf>
      <font>
        <b/>
        <i val="0"/>
        <condense val="0"/>
        <extend val="0"/>
        <color indexed="10"/>
      </font>
      <fill>
        <patternFill>
          <bgColor indexed="26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color rgb="FFFFFFFF"/>
      </font>
      <fill>
        <patternFill>
          <bgColor rgb="FF595959"/>
        </patternFill>
      </fill>
    </dxf>
    <dxf>
      <font>
        <color rgb="FFFFFFFF"/>
      </font>
      <fill>
        <patternFill>
          <bgColor rgb="FFAA0061"/>
        </patternFill>
      </fill>
    </dxf>
    <dxf>
      <font>
        <color rgb="FFFFFFFF"/>
      </font>
      <fill>
        <patternFill>
          <bgColor rgb="FF795549"/>
        </patternFill>
      </fill>
    </dxf>
    <dxf>
      <font>
        <color rgb="FFFFFFFF"/>
      </font>
      <fill>
        <patternFill>
          <bgColor rgb="FFFE5722"/>
        </patternFill>
      </fill>
    </dxf>
    <dxf>
      <font>
        <color rgb="FFFFFFFF"/>
      </font>
      <fill>
        <patternFill>
          <bgColor rgb="FFFF9700"/>
        </patternFill>
      </fill>
    </dxf>
    <dxf>
      <font>
        <color rgb="FFFFFFFF"/>
      </font>
      <fill>
        <patternFill>
          <bgColor rgb="FFF1B801"/>
        </patternFill>
      </fill>
    </dxf>
    <dxf>
      <font>
        <color rgb="FFFFFFFF"/>
      </font>
      <fill>
        <patternFill>
          <bgColor rgb="FF8BC24A"/>
        </patternFill>
      </fill>
    </dxf>
    <dxf>
      <font>
        <color rgb="FFFFFFFF"/>
      </font>
      <fill>
        <patternFill>
          <bgColor rgb="FF4CAF52"/>
        </patternFill>
      </fill>
    </dxf>
    <dxf>
      <font>
        <color rgb="FFFFFFFF"/>
      </font>
      <fill>
        <patternFill>
          <bgColor rgb="FF009788"/>
        </patternFill>
      </fill>
    </dxf>
    <dxf>
      <font>
        <color rgb="FFFFFFFF"/>
      </font>
      <fill>
        <patternFill>
          <bgColor rgb="FF00BCD5"/>
        </patternFill>
      </fill>
    </dxf>
    <dxf>
      <font>
        <color rgb="FFFFFFFF"/>
      </font>
      <fill>
        <patternFill>
          <bgColor rgb="FF2196F3"/>
        </patternFill>
      </fill>
    </dxf>
    <dxf>
      <font>
        <color rgb="FFFFFFFF"/>
      </font>
      <fill>
        <patternFill>
          <bgColor rgb="FF3F51B5"/>
        </patternFill>
      </fill>
    </dxf>
    <dxf>
      <font>
        <b/>
        <i val="0"/>
        <condense val="0"/>
        <extend val="0"/>
        <color indexed="10"/>
      </font>
      <fill>
        <patternFill>
          <bgColor indexed="26"/>
        </patternFill>
      </fill>
    </dxf>
    <dxf>
      <font>
        <b/>
        <i val="0"/>
        <condense val="0"/>
        <extend val="0"/>
        <color indexed="10"/>
      </font>
      <fill>
        <patternFill>
          <bgColor indexed="26"/>
        </patternFill>
      </fill>
    </dxf>
    <dxf>
      <font>
        <b/>
        <i val="0"/>
        <condense val="0"/>
        <extend val="0"/>
        <color indexed="10"/>
      </font>
      <fill>
        <patternFill>
          <bgColor indexed="26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 val="0"/>
        <condense val="0"/>
        <extend val="0"/>
        <color indexed="10"/>
      </font>
      <fill>
        <patternFill>
          <bgColor indexed="26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 val="0"/>
        <condense val="0"/>
        <extend val="0"/>
        <color indexed="10"/>
      </font>
      <fill>
        <patternFill>
          <bgColor indexed="26"/>
        </patternFill>
      </fill>
    </dxf>
    <dxf>
      <font>
        <b/>
        <i val="0"/>
        <condense val="0"/>
        <extend val="0"/>
        <color indexed="10"/>
      </font>
      <fill>
        <patternFill>
          <bgColor indexed="26"/>
        </patternFill>
      </fill>
    </dxf>
    <dxf>
      <font>
        <b/>
        <i val="0"/>
        <condense val="0"/>
        <extend val="0"/>
        <color indexed="10"/>
      </font>
      <fill>
        <patternFill>
          <bgColor indexed="26"/>
        </patternFill>
      </fill>
    </dxf>
    <dxf>
      <font>
        <b/>
        <i val="0"/>
        <condense val="0"/>
        <extend val="0"/>
        <color indexed="10"/>
      </font>
      <fill>
        <patternFill>
          <bgColor indexed="26"/>
        </patternFill>
      </fill>
    </dxf>
    <dxf>
      <font>
        <condense val="0"/>
        <extend val="0"/>
        <color indexed="10"/>
      </font>
      <fill>
        <patternFill>
          <bgColor indexed="26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colors>
    <mruColors>
      <color rgb="FFF0469B"/>
      <color rgb="FFE7FA89"/>
      <color rgb="FFD6F54E"/>
      <color rgb="FFFAF4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3" Type="http://schemas.openxmlformats.org/officeDocument/2006/relationships/worksheet" Target="worksheets/sheet1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9.xml"/><Relationship Id="rId17" Type="http://schemas.openxmlformats.org/officeDocument/2006/relationships/theme" Target="theme/theme1.xml"/><Relationship Id="rId2" Type="http://schemas.openxmlformats.org/officeDocument/2006/relationships/chartsheet" Target="chartsheets/sheet2.xml"/><Relationship Id="rId16" Type="http://schemas.openxmlformats.org/officeDocument/2006/relationships/worksheet" Target="worksheets/sheet13.xml"/><Relationship Id="rId20" Type="http://schemas.openxmlformats.org/officeDocument/2006/relationships/calcChain" Target="calcChain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12.xml"/><Relationship Id="rId23" Type="http://schemas.openxmlformats.org/officeDocument/2006/relationships/customXml" Target="../customXml/item3.xml"/><Relationship Id="rId10" Type="http://schemas.openxmlformats.org/officeDocument/2006/relationships/chartsheet" Target="chartsheets/sheet3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multiLvlStrRef>
              <c:f>Procesos!$A$6:$AM$823</c:f>
              <c:multiLvlStrCache>
                <c:ptCount val="39"/>
                <c:lvl>
                  <c:pt idx="0">
                    <c:v>816</c:v>
                  </c:pt>
                  <c:pt idx="1">
                    <c:v>2024-00243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12/12/2024</c:v>
                  </c:pt>
                  <c:pt idx="7">
                    <c:v>BERTA LILIAM ALVAREZ GARCES, GABRIEL ANTONIO HURTADO </c:v>
                  </c:pt>
                  <c:pt idx="8">
                    <c:v>0</c:v>
                  </c:pt>
                  <c:pt idx="9">
                    <c:v>1</c:v>
                  </c:pt>
                  <c:pt idx="10">
                    <c:v>LUZ ADRIANA HURTADO ALVAREZ Y OTROS </c:v>
                  </c:pt>
                  <c:pt idx="11">
                    <c:v>1</c:v>
                  </c:pt>
                  <c:pt idx="12">
                    <c:v>0</c:v>
                  </c:pt>
                  <c:pt idx="13">
                    <c:v>13/12/2024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EMPLAZAMIENTO</c:v>
                  </c:pt>
                  <c:pt idx="30">
                    <c:v>04/03/2025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EMPLAZAMIENTO</c:v>
                  </c:pt>
                </c:lvl>
                <c:lvl>
                  <c:pt idx="0">
                    <c:v>815</c:v>
                  </c:pt>
                  <c:pt idx="1">
                    <c:v>2024-00242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12/12/2024</c:v>
                  </c:pt>
                  <c:pt idx="7">
                    <c:v>BANCOLOMBIA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PINTURAS TONOLIDER </c:v>
                  </c:pt>
                  <c:pt idx="11">
                    <c:v>1</c:v>
                  </c:pt>
                  <c:pt idx="12">
                    <c:v>0</c:v>
                  </c:pt>
                  <c:pt idx="13">
                    <c:v>13/12/2024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06/03/2025</c:v>
                  </c:pt>
                  <c:pt idx="24">
                    <c:v>N/A</c:v>
                  </c:pt>
                  <c:pt idx="25">
                    <c:v>84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DECRETA EMBARGOS Y ORDENA TRASLADO</c:v>
                  </c:pt>
                  <c:pt idx="30">
                    <c:v>05/06/2025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814</c:v>
                  </c:pt>
                  <c:pt idx="1">
                    <c:v>2024-00241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11/12/2024</c:v>
                  </c:pt>
                  <c:pt idx="7">
                    <c:v>FINESA S.A</c:v>
                  </c:pt>
                  <c:pt idx="8">
                    <c:v>0</c:v>
                  </c:pt>
                  <c:pt idx="9">
                    <c:v>1</c:v>
                  </c:pt>
                  <c:pt idx="10">
                    <c:v> MARLEN KATERIN OSMA DIAZ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13/12/2024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13/06/2025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813</c:v>
                  </c:pt>
                  <c:pt idx="1">
                    <c:v>2024-00240</c:v>
                  </c:pt>
                  <c:pt idx="2">
                    <c:v>RESTITUCION BIEN INMUEBLE</c:v>
                  </c:pt>
                  <c:pt idx="3">
                    <c:v>VERBAL SUMARIO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11/12/2024</c:v>
                  </c:pt>
                  <c:pt idx="7">
                    <c:v>NUEVO SUR INMOBILIARIA </c:v>
                  </c:pt>
                  <c:pt idx="8">
                    <c:v>1</c:v>
                  </c:pt>
                  <c:pt idx="9">
                    <c:v>0</c:v>
                  </c:pt>
                  <c:pt idx="10">
                    <c:v>LAUDELINA  MARIA AVENDAÑO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12/12/2024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09/05/2025</c:v>
                  </c:pt>
                  <c:pt idx="24">
                    <c:v>N/A</c:v>
                  </c:pt>
                  <c:pt idx="25">
                    <c:v>148</c:v>
                  </c:pt>
                  <c:pt idx="26">
                    <c:v>N/A</c:v>
                  </c:pt>
                  <c:pt idx="27">
                    <c:v>TERMINACION X DESISTIMIENTO</c:v>
                  </c:pt>
                  <c:pt idx="28">
                    <c:v>2025-2</c:v>
                  </c:pt>
                  <c:pt idx="29">
                    <c:v>TERMINACION X DESISTIMIENTO</c:v>
                  </c:pt>
                  <c:pt idx="30">
                    <c:v>09/05/2025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812</c:v>
                  </c:pt>
                  <c:pt idx="1">
                    <c:v>2024-00239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11/12/2024</c:v>
                  </c:pt>
                  <c:pt idx="7">
                    <c:v>COOPERATIVA FINANCIERA COTRAFA</c:v>
                  </c:pt>
                  <c:pt idx="8">
                    <c:v>0</c:v>
                  </c:pt>
                  <c:pt idx="9">
                    <c:v>1</c:v>
                  </c:pt>
                  <c:pt idx="10">
                    <c:v>ESTEBAN MONTOYA MOLINA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12/12/2024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TIENE POR NOTIFICADO </c:v>
                  </c:pt>
                  <c:pt idx="30">
                    <c:v>20/06/2025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811</c:v>
                  </c:pt>
                  <c:pt idx="1">
                    <c:v>2024-00238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11/12/2024</c:v>
                  </c:pt>
                  <c:pt idx="7">
                    <c:v>RCI COMPAÑIA FINANCIAMIENTO</c:v>
                  </c:pt>
                  <c:pt idx="8">
                    <c:v>1</c:v>
                  </c:pt>
                  <c:pt idx="9">
                    <c:v>0</c:v>
                  </c:pt>
                  <c:pt idx="10">
                    <c:v>RAMZIS MANUEL RODRIGUEZ VELASQUEZ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12/12/2024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SOLICITUD</c:v>
                  </c:pt>
                  <c:pt idx="30">
                    <c:v>12/12/2024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810</c:v>
                  </c:pt>
                  <c:pt idx="1">
                    <c:v>2024-00237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11/12/2024</c:v>
                  </c:pt>
                  <c:pt idx="7">
                    <c:v>CREARCOOP </c:v>
                  </c:pt>
                  <c:pt idx="8">
                    <c:v>1</c:v>
                  </c:pt>
                  <c:pt idx="9">
                    <c:v>0</c:v>
                  </c:pt>
                  <c:pt idx="10">
                    <c:v>PEDRO LUIS HOYOS SANCHEZ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13/12/2024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ACCEDE CAMBIO DIRECCION</c:v>
                  </c:pt>
                  <c:pt idx="30">
                    <c:v>16/05/2025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809</c:v>
                  </c:pt>
                  <c:pt idx="1">
                    <c:v>029-2023-00786</c:v>
                  </c:pt>
                  <c:pt idx="2">
                    <c:v>DESPACHO COMISORIO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10/12/2024</c:v>
                  </c:pt>
                  <c:pt idx="7">
                    <c:v>ORGANIZACION GINEBRA HOUSES</c:v>
                  </c:pt>
                  <c:pt idx="8">
                    <c:v>1</c:v>
                  </c:pt>
                  <c:pt idx="9">
                    <c:v>0</c:v>
                  </c:pt>
                  <c:pt idx="10">
                    <c:v>FIDECOMISO GINEBRA HOUSES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15/01/2024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SOLICITUD</c:v>
                  </c:pt>
                  <c:pt idx="30">
                    <c:v>13/12/2024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808</c:v>
                  </c:pt>
                  <c:pt idx="1">
                    <c:v>2024-00236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10/12/2024</c:v>
                  </c:pt>
                  <c:pt idx="7">
                    <c:v>INVERSIONES EL REBAÑOS SAS</c:v>
                  </c:pt>
                  <c:pt idx="8">
                    <c:v>1</c:v>
                  </c:pt>
                  <c:pt idx="9">
                    <c:v>0</c:v>
                  </c:pt>
                  <c:pt idx="10">
                    <c:v>FABIAN JESUS PRADA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13/12/2024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PONE EN CONOCIMIENTO - REQ DEMNTE</c:v>
                  </c:pt>
                  <c:pt idx="30">
                    <c:v>04/06/2025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807</c:v>
                  </c:pt>
                  <c:pt idx="1">
                    <c:v>2024-00235</c:v>
                  </c:pt>
                  <c:pt idx="2">
                    <c:v>SOLICITUD ENTREGA INMUEBLE</c:v>
                  </c:pt>
                  <c:pt idx="3">
                    <c:v>OTROS ASUNTOS 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10/12/2024</c:v>
                  </c:pt>
                  <c:pt idx="7">
                    <c:v>PROPIEDAD INMOBILIARIA S.A</c:v>
                  </c:pt>
                  <c:pt idx="8">
                    <c:v>0</c:v>
                  </c:pt>
                  <c:pt idx="9">
                    <c:v>1</c:v>
                  </c:pt>
                  <c:pt idx="10">
                    <c:v>LUZ MARY RIOS ECHAVARRIA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12/12/2024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08/07/2025</c:v>
                  </c:pt>
                  <c:pt idx="24">
                    <c:v>N/A</c:v>
                  </c:pt>
                  <c:pt idx="25">
                    <c:v>208</c:v>
                  </c:pt>
                  <c:pt idx="26">
                    <c:v>N/A</c:v>
                  </c:pt>
                  <c:pt idx="27">
                    <c:v>TERMINA COMISION </c:v>
                  </c:pt>
                  <c:pt idx="28">
                    <c:v>2025-3</c:v>
                  </c:pt>
                  <c:pt idx="29">
                    <c:v>TERMINA COMISION</c:v>
                  </c:pt>
                  <c:pt idx="30">
                    <c:v>08/07/2025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 </c:v>
                  </c:pt>
                  <c:pt idx="1">
                    <c:v>2024-00233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10/12/2024</c:v>
                  </c:pt>
                  <c:pt idx="7">
                    <c:v>COOPERATIVA COOPMUTUAL</c:v>
                  </c:pt>
                  <c:pt idx="8">
                    <c:v>1</c:v>
                  </c:pt>
                  <c:pt idx="9">
                    <c:v>0</c:v>
                  </c:pt>
                  <c:pt idx="10">
                    <c:v>ANTONIO MARIA ESTRADA VELEZ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12/12/2024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28/04/2025</c:v>
                  </c:pt>
                  <c:pt idx="24">
                    <c:v>N/A</c:v>
                  </c:pt>
                  <c:pt idx="25">
                    <c:v>138</c:v>
                  </c:pt>
                  <c:pt idx="26">
                    <c:v>N/A</c:v>
                  </c:pt>
                  <c:pt idx="27">
                    <c:v>TERMINA PAGO TOTAL </c:v>
                  </c:pt>
                  <c:pt idx="28">
                    <c:v>2025-2</c:v>
                  </c:pt>
                  <c:pt idx="29">
                    <c:v>TERMINA PROCESO POR PAGO TOTAL </c:v>
                  </c:pt>
                  <c:pt idx="30">
                    <c:v>28/04/2025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805</c:v>
                  </c:pt>
                  <c:pt idx="1">
                    <c:v>2024-00232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10/12/2024</c:v>
                  </c:pt>
                  <c:pt idx="7">
                    <c:v>LEIDY KATERINE JARAMILLO MUÑETON</c:v>
                  </c:pt>
                  <c:pt idx="8">
                    <c:v>0</c:v>
                  </c:pt>
                  <c:pt idx="9">
                    <c:v>1</c:v>
                  </c:pt>
                  <c:pt idx="11">
                    <c:v>0</c:v>
                  </c:pt>
                  <c:pt idx="12">
                    <c:v>1</c:v>
                  </c:pt>
                  <c:pt idx="13">
                    <c:v>11/12/2024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PUBLICACION </c:v>
                  </c:pt>
                  <c:pt idx="30">
                    <c:v>27/06/2025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804</c:v>
                  </c:pt>
                  <c:pt idx="1">
                    <c:v>2024-00231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09/12/2024</c:v>
                  </c:pt>
                  <c:pt idx="7">
                    <c:v>BANCOLOMBIA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RUBY YOBANA ARISTIZABAL</c:v>
                  </c:pt>
                  <c:pt idx="11">
                    <c:v>0</c:v>
                  </c:pt>
                  <c:pt idx="12">
                    <c:v>1</c:v>
                  </c:pt>
                  <c:pt idx="13">
                    <c:v>09/12/2024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04/06/2025</c:v>
                  </c:pt>
                  <c:pt idx="24">
                    <c:v>N/A</c:v>
                  </c:pt>
                  <c:pt idx="25">
                    <c:v>175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04/06/2025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803</c:v>
                  </c:pt>
                  <c:pt idx="1">
                    <c:v>2024-00230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09/12/2024</c:v>
                  </c:pt>
                  <c:pt idx="7">
                    <c:v>COOPERATIVA DE AHORRO Y CREDITO CREARCOOP</c:v>
                  </c:pt>
                  <c:pt idx="8">
                    <c:v>0</c:v>
                  </c:pt>
                  <c:pt idx="9">
                    <c:v>1</c:v>
                  </c:pt>
                  <c:pt idx="10">
                    <c:v>ANA MARIA ESCOBAR RIOS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15/01/2024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09/12/2024</c:v>
                  </c:pt>
                  <c:pt idx="24">
                    <c:v>N/A</c:v>
                  </c:pt>
                  <c:pt idx="25">
                    <c:v>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09/12/2024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802</c:v>
                  </c:pt>
                  <c:pt idx="1">
                    <c:v>2024-00227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06/12/2024</c:v>
                  </c:pt>
                  <c:pt idx="7">
                    <c:v>COOPERATIVA COOPANTEX</c:v>
                  </c:pt>
                  <c:pt idx="8">
                    <c:v>1</c:v>
                  </c:pt>
                  <c:pt idx="9">
                    <c:v>0</c:v>
                  </c:pt>
                  <c:pt idx="10">
                    <c:v>SANTIAGO PATIÑO BETNACUR</c:v>
                  </c:pt>
                  <c:pt idx="11">
                    <c:v>0</c:v>
                  </c:pt>
                  <c:pt idx="12">
                    <c:v>1</c:v>
                  </c:pt>
                  <c:pt idx="13">
                    <c:v>11/12/2024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REMITIR PROCESO A JUZGADO - SOLO PORUN DEMANDADO </c:v>
                  </c:pt>
                  <c:pt idx="30">
                    <c:v>22/07/2025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SE RMEITE PROCESO AL J.20CivilCircuitoMedellin - SOLO con respecto a MARIA SOLEDAD MEJIA C Y continua el de SANTIAGO PATIÑO BETANCUR</c:v>
                  </c:pt>
                </c:lvl>
                <c:lvl>
                  <c:pt idx="0">
                    <c:v>801</c:v>
                  </c:pt>
                  <c:pt idx="1">
                    <c:v>2024-00226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REINGRESO</c:v>
                  </c:pt>
                  <c:pt idx="6">
                    <c:v>06/12/2024</c:v>
                  </c:pt>
                  <c:pt idx="7">
                    <c:v>BANCO FINANDINA S.A</c:v>
                  </c:pt>
                  <c:pt idx="8">
                    <c:v>0</c:v>
                  </c:pt>
                  <c:pt idx="9">
                    <c:v>1</c:v>
                  </c:pt>
                  <c:pt idx="10">
                    <c:v>TULIO RAFAEL VERGARA LAZARO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11/12/2024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25/07/2025</c:v>
                  </c:pt>
                  <c:pt idx="24">
                    <c:v>N/A</c:v>
                  </c:pt>
                  <c:pt idx="25">
                    <c:v>229</c:v>
                  </c:pt>
                  <c:pt idx="26">
                    <c:v>N/A</c:v>
                  </c:pt>
                  <c:pt idx="27">
                    <c:v>ORDEN A SEGUIR ADELANTE CON LA EJECUCION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25/07/2025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SE PROPUSO CONFLICTO Y TRIBUNAL ASIGNÓ A J4CME</c:v>
                  </c:pt>
                </c:lvl>
                <c:lvl>
                  <c:pt idx="0">
                    <c:v>800</c:v>
                  </c:pt>
                  <c:pt idx="1">
                    <c:v>2024-00223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05/12/2024</c:v>
                  </c:pt>
                  <c:pt idx="7">
                    <c:v>DAVIVIENDIA</c:v>
                  </c:pt>
                  <c:pt idx="8">
                    <c:v>0</c:v>
                  </c:pt>
                  <c:pt idx="9">
                    <c:v>1</c:v>
                  </c:pt>
                  <c:pt idx="10">
                    <c:v>EMILCE PEREZ QUITERO </c:v>
                  </c:pt>
                  <c:pt idx="11">
                    <c:v>1</c:v>
                  </c:pt>
                  <c:pt idx="12">
                    <c:v>0</c:v>
                  </c:pt>
                  <c:pt idx="13">
                    <c:v>09/12/2024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13/01/2025</c:v>
                  </c:pt>
                  <c:pt idx="24">
                    <c:v>N/A</c:v>
                  </c:pt>
                  <c:pt idx="25">
                    <c:v>38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2025-1</c:v>
                  </c:pt>
                  <c:pt idx="29">
                    <c:v>RECHAZA POR COMPETENCIA</c:v>
                  </c:pt>
                  <c:pt idx="30">
                    <c:v>13/01/2025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799</c:v>
                  </c:pt>
                  <c:pt idx="1">
                    <c:v>001-2024-00749</c:v>
                  </c:pt>
                  <c:pt idx="2">
                    <c:v>DESPACHO COMISORIO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05/12/2024</c:v>
                  </c:pt>
                  <c:pt idx="7">
                    <c:v>BANCO DAVIENCIA </c:v>
                  </c:pt>
                  <c:pt idx="8">
                    <c:v>1</c:v>
                  </c:pt>
                  <c:pt idx="9">
                    <c:v>0</c:v>
                  </c:pt>
                  <c:pt idx="10">
                    <c:v>JHON FREDY MEJIA </c:v>
                  </c:pt>
                  <c:pt idx="11">
                    <c:v>0</c:v>
                  </c:pt>
                  <c:pt idx="12">
                    <c:v>1</c:v>
                  </c:pt>
                  <c:pt idx="13">
                    <c:v>09/12/2024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COMITENTE</c:v>
                  </c:pt>
                  <c:pt idx="30">
                    <c:v>09/12/2024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798</c:v>
                  </c:pt>
                  <c:pt idx="1">
                    <c:v>2024-00222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05/12/2024</c:v>
                  </c:pt>
                  <c:pt idx="7">
                    <c:v>BANCO COMERCIAL AV VILLAS</c:v>
                  </c:pt>
                  <c:pt idx="8">
                    <c:v>1</c:v>
                  </c:pt>
                  <c:pt idx="9">
                    <c:v>0</c:v>
                  </c:pt>
                  <c:pt idx="10">
                    <c:v>DIANA PATRICIA SALAZAR OCHOA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06/12/2024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28/03/2025</c:v>
                  </c:pt>
                  <c:pt idx="24">
                    <c:v>N/A</c:v>
                  </c:pt>
                  <c:pt idx="25">
                    <c:v>113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28/03/2025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  <c:pt idx="38">
                    <c:v>SE FIJA EL 27/03/2025 Y SE DESFIJA EL 1/04/2025</c:v>
                  </c:pt>
                </c:lvl>
                <c:lvl>
                  <c:pt idx="0">
                    <c:v>797</c:v>
                  </c:pt>
                  <c:pt idx="1">
                    <c:v>2024-00221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05/12/2024</c:v>
                  </c:pt>
                  <c:pt idx="7">
                    <c:v>MAXIBIENES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VALENTINA ALZATE HINCAPIE</c:v>
                  </c:pt>
                  <c:pt idx="11">
                    <c:v>0</c:v>
                  </c:pt>
                  <c:pt idx="12">
                    <c:v>1</c:v>
                  </c:pt>
                  <c:pt idx="13">
                    <c:v>11/12/2024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06/12/2024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06/12/2024</c:v>
                  </c:pt>
                  <c:pt idx="31">
                    <c:v>JUEZ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796</c:v>
                  </c:pt>
                  <c:pt idx="1">
                    <c:v>2024-00220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04/12/2024</c:v>
                  </c:pt>
                  <c:pt idx="7">
                    <c:v>SEGUROS COMERCIALES BOLIVAR</c:v>
                  </c:pt>
                  <c:pt idx="8">
                    <c:v>0</c:v>
                  </c:pt>
                  <c:pt idx="9">
                    <c:v>1</c:v>
                  </c:pt>
                  <c:pt idx="10">
                    <c:v>HECTOR AGUSTO VILLEGAS ALVAREZ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05/12/2024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SUSPENSION DE PROCESO </c:v>
                  </c:pt>
                  <c:pt idx="29">
                    <c:v>NOTIFICA CONDUCTA CONLUYENTE - SUSPENDE PROCESO </c:v>
                  </c:pt>
                  <c:pt idx="30">
                    <c:v>14/05/2025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795</c:v>
                  </c:pt>
                  <c:pt idx="1">
                    <c:v>2024-00218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04/12/2024</c:v>
                  </c:pt>
                  <c:pt idx="7">
                    <c:v>INVERSIONES VELASQUEZ NARANJO</c:v>
                  </c:pt>
                  <c:pt idx="8">
                    <c:v>2</c:v>
                  </c:pt>
                  <c:pt idx="9">
                    <c:v>1</c:v>
                  </c:pt>
                  <c:pt idx="10">
                    <c:v>TRANSOFORMARQ S.A.S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06/12/2024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05/12/2024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05/12/2024</c:v>
                  </c:pt>
                  <c:pt idx="31">
                    <c:v>JUEZ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JUZGADO PEQUEÑAS CAUSAS PROPUSO CONFLICTO NEGATIVO - Y ASIGNA A JUZGADO CIVIL MUNICIPAL DE MEDELLIN </c:v>
                  </c:pt>
                </c:lvl>
                <c:lvl>
                  <c:pt idx="0">
                    <c:v>794</c:v>
                  </c:pt>
                  <c:pt idx="1">
                    <c:v>2024-00217</c:v>
                  </c:pt>
                  <c:pt idx="2">
                    <c:v>RESOLUCION DE CONTRATO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04/12/2024</c:v>
                  </c:pt>
                  <c:pt idx="7">
                    <c:v>PAULA ANDREA CARO VILLADA</c:v>
                  </c:pt>
                  <c:pt idx="8">
                    <c:v>0</c:v>
                  </c:pt>
                  <c:pt idx="9">
                    <c:v>1</c:v>
                  </c:pt>
                  <c:pt idx="10">
                    <c:v>LA CUMBRE INMOBILIARIA </c:v>
                  </c:pt>
                  <c:pt idx="11">
                    <c:v>2</c:v>
                  </c:pt>
                  <c:pt idx="12">
                    <c:v>1</c:v>
                  </c:pt>
                  <c:pt idx="13">
                    <c:v>10/12/2024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23/01/2025</c:v>
                  </c:pt>
                  <c:pt idx="24">
                    <c:v>N/A</c:v>
                  </c:pt>
                  <c:pt idx="25">
                    <c:v>49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23/01/2025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793</c:v>
                  </c:pt>
                  <c:pt idx="1">
                    <c:v>2024-00215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02/12/2024</c:v>
                  </c:pt>
                  <c:pt idx="7">
                    <c:v>RCI COLOMBIA COMPAÑIA DE FINANCIAMIENTO</c:v>
                  </c:pt>
                  <c:pt idx="8">
                    <c:v>0</c:v>
                  </c:pt>
                  <c:pt idx="9">
                    <c:v>2</c:v>
                  </c:pt>
                  <c:pt idx="10">
                    <c:v>ERIKA MARCELA VELEZ BERRIO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05/12/2024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DEMANDA</c:v>
                  </c:pt>
                  <c:pt idx="30">
                    <c:v>10/12/2024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792</c:v>
                  </c:pt>
                  <c:pt idx="1">
                    <c:v>2024-00213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02/12/2024</c:v>
                  </c:pt>
                  <c:pt idx="7">
                    <c:v>BANCOLOMBIA </c:v>
                  </c:pt>
                  <c:pt idx="8">
                    <c:v>1</c:v>
                  </c:pt>
                  <c:pt idx="9">
                    <c:v>0</c:v>
                  </c:pt>
                  <c:pt idx="10">
                    <c:v>ANGELA MERCEDES ROMERO HERNANDEZ</c:v>
                  </c:pt>
                  <c:pt idx="11">
                    <c:v>0</c:v>
                  </c:pt>
                  <c:pt idx="12">
                    <c:v>2</c:v>
                  </c:pt>
                  <c:pt idx="13">
                    <c:v>10/12/2024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05/12/2024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05/12/2024</c:v>
                  </c:pt>
                  <c:pt idx="31">
                    <c:v>JUEZ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791</c:v>
                  </c:pt>
                  <c:pt idx="1">
                    <c:v>2024-00211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06/12/2024</c:v>
                  </c:pt>
                  <c:pt idx="7">
                    <c:v>RADIAL IMOBILIARIA SAS</c:v>
                  </c:pt>
                  <c:pt idx="8">
                    <c:v>1</c:v>
                  </c:pt>
                  <c:pt idx="9">
                    <c:v>0</c:v>
                  </c:pt>
                  <c:pt idx="10">
                    <c:v>JFG GROUP SAS</c:v>
                  </c:pt>
                  <c:pt idx="11">
                    <c:v>0</c:v>
                  </c:pt>
                  <c:pt idx="12">
                    <c:v>1</c:v>
                  </c:pt>
                  <c:pt idx="13">
                    <c:v>05/12/2024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01/08/2025</c:v>
                  </c:pt>
                  <c:pt idx="24">
                    <c:v>N/A</c:v>
                  </c:pt>
                  <c:pt idx="25">
                    <c:v>235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01/08/2025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790</c:v>
                  </c:pt>
                  <c:pt idx="1">
                    <c:v>2024-00210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02/12/2024</c:v>
                  </c:pt>
                  <c:pt idx="7">
                    <c:v>BANCO DE OCCIDENTE</c:v>
                  </c:pt>
                  <c:pt idx="8">
                    <c:v>2</c:v>
                  </c:pt>
                  <c:pt idx="9">
                    <c:v>0</c:v>
                  </c:pt>
                  <c:pt idx="10">
                    <c:v>DANIELA JARAMILLO URIBE</c:v>
                  </c:pt>
                  <c:pt idx="11">
                    <c:v>1</c:v>
                  </c:pt>
                  <c:pt idx="12">
                    <c:v>0</c:v>
                  </c:pt>
                  <c:pt idx="13">
                    <c:v>06/12/2024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18/03/2025</c:v>
                  </c:pt>
                  <c:pt idx="24">
                    <c:v>N/A</c:v>
                  </c:pt>
                  <c:pt idx="25">
                    <c:v>106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18/03/2025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27/03/2025</c:v>
                  </c:pt>
                </c:lvl>
                <c:lvl>
                  <c:pt idx="0">
                    <c:v>789</c:v>
                  </c:pt>
                  <c:pt idx="1">
                    <c:v>2024-00209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02/12/2024</c:v>
                  </c:pt>
                  <c:pt idx="7">
                    <c:v>BANCO AGRARIO DE COLOMBIA </c:v>
                  </c:pt>
                  <c:pt idx="8">
                    <c:v>1</c:v>
                  </c:pt>
                  <c:pt idx="9">
                    <c:v>0</c:v>
                  </c:pt>
                  <c:pt idx="10">
                    <c:v>GLORIA YANET MORALES PATIÑO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05/12/2024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 MEDIDA</c:v>
                  </c:pt>
                  <c:pt idx="30">
                    <c:v>06/12/2024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788</c:v>
                  </c:pt>
                  <c:pt idx="1">
                    <c:v>2024-00207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02/12/2024</c:v>
                  </c:pt>
                  <c:pt idx="7">
                    <c:v>BANCO DAVIVIENDA</c:v>
                  </c:pt>
                  <c:pt idx="8">
                    <c:v>1</c:v>
                  </c:pt>
                  <c:pt idx="9">
                    <c:v>0</c:v>
                  </c:pt>
                  <c:pt idx="10">
                    <c:v>ANDRES FELIPE GONZALEZ SANCHEZ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05/12/2024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05/12/2024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787</c:v>
                  </c:pt>
                  <c:pt idx="1">
                    <c:v>2024-00206</c:v>
                  </c:pt>
                  <c:pt idx="2">
                    <c:v>RESOLUCION DE CONTRATO </c:v>
                  </c:pt>
                  <c:pt idx="3">
                    <c:v>DECLARATIVO VERBAL OTROS PROCESO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02/12/2024</c:v>
                  </c:pt>
                  <c:pt idx="7">
                    <c:v>VALENTINA RUIZ MORA</c:v>
                  </c:pt>
                  <c:pt idx="8">
                    <c:v>1</c:v>
                  </c:pt>
                  <c:pt idx="9">
                    <c:v>0</c:v>
                  </c:pt>
                  <c:pt idx="10">
                    <c:v>HUGO ARLEY ARROYAVE BETANCUR</c:v>
                  </c:pt>
                  <c:pt idx="11">
                    <c:v>1</c:v>
                  </c:pt>
                  <c:pt idx="12">
                    <c:v>0</c:v>
                  </c:pt>
                  <c:pt idx="13">
                    <c:v>05/12/2024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25/02/2025</c:v>
                  </c:pt>
                  <c:pt idx="24">
                    <c:v>N/A</c:v>
                  </c:pt>
                  <c:pt idx="25">
                    <c:v>83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2025-1</c:v>
                  </c:pt>
                  <c:pt idx="29">
                    <c:v>RECHAZA POR COMPETENCIA</c:v>
                  </c:pt>
                  <c:pt idx="30">
                    <c:v>25/02/2025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  <c:pt idx="38">
                    <c:v>PENDIENTE ACTA</c:v>
                  </c:pt>
                </c:lvl>
                <c:lvl>
                  <c:pt idx="0">
                    <c:v>786</c:v>
                  </c:pt>
                  <c:pt idx="1">
                    <c:v>2024-00205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02/12/2024</c:v>
                  </c:pt>
                  <c:pt idx="7">
                    <c:v>JFK COOPERTAIVA FINACIERA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MARIA VILLERA LOZANO CANDELARIA</c:v>
                  </c:pt>
                  <c:pt idx="11">
                    <c:v>0</c:v>
                  </c:pt>
                  <c:pt idx="12">
                    <c:v>2</c:v>
                  </c:pt>
                  <c:pt idx="13">
                    <c:v>05/12/2024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05/12/2024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05/12/2024</c:v>
                  </c:pt>
                  <c:pt idx="31">
                    <c:v>JUEZ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785</c:v>
                  </c:pt>
                  <c:pt idx="1">
                    <c:v>2024-00204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29/11/2024</c:v>
                  </c:pt>
                  <c:pt idx="7">
                    <c:v>FINANCIERA JURISCCOP</c:v>
                  </c:pt>
                  <c:pt idx="8">
                    <c:v>1</c:v>
                  </c:pt>
                  <c:pt idx="9">
                    <c:v>0</c:v>
                  </c:pt>
                  <c:pt idx="10">
                    <c:v>ALEJANDRA MARTIENEZ BEDOYA </c:v>
                  </c:pt>
                  <c:pt idx="11">
                    <c:v>2</c:v>
                  </c:pt>
                  <c:pt idx="12">
                    <c:v>0</c:v>
                  </c:pt>
                  <c:pt idx="13">
                    <c:v>04/12/2024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05/12/2024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05/12/2024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784</c:v>
                  </c:pt>
                  <c:pt idx="1">
                    <c:v>2024-00203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29/11/2024</c:v>
                  </c:pt>
                  <c:pt idx="7">
                    <c:v>BANCO DAVIVIENDA</c:v>
                  </c:pt>
                  <c:pt idx="8">
                    <c:v>0</c:v>
                  </c:pt>
                  <c:pt idx="9">
                    <c:v>1</c:v>
                  </c:pt>
                  <c:pt idx="10">
                    <c:v>MERCEDES MONDRAGON MUNERA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REMISION OFICIO</c:v>
                  </c:pt>
                  <c:pt idx="30">
                    <c:v>09/04/2025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783</c:v>
                  </c:pt>
                  <c:pt idx="1">
                    <c:v>2024-00202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29/11/2024</c:v>
                  </c:pt>
                  <c:pt idx="7">
                    <c:v>BANCO DE OCCIDENTE </c:v>
                  </c:pt>
                  <c:pt idx="8">
                    <c:v>0</c:v>
                  </c:pt>
                  <c:pt idx="9">
                    <c:v>1</c:v>
                  </c:pt>
                  <c:pt idx="10">
                    <c:v>LUZ ELENA ACOSTA ARANGO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CONOCIMIENTO</c:v>
                  </c:pt>
                  <c:pt idx="30">
                    <c:v>24/02/2025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782</c:v>
                  </c:pt>
                  <c:pt idx="1">
                    <c:v>2024-00201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 </c:v>
                  </c:pt>
                  <c:pt idx="6">
                    <c:v>28/11/2024</c:v>
                  </c:pt>
                  <c:pt idx="7">
                    <c:v>COOPERATIVA FINANCIERA COTRAFA</c:v>
                  </c:pt>
                  <c:pt idx="8">
                    <c:v>1</c:v>
                  </c:pt>
                  <c:pt idx="9">
                    <c:v>0</c:v>
                  </c:pt>
                  <c:pt idx="10">
                    <c:v>CAROLINA JURADO MAZO</c:v>
                  </c:pt>
                  <c:pt idx="11">
                    <c:v>2</c:v>
                  </c:pt>
                  <c:pt idx="12">
                    <c:v>0</c:v>
                  </c:pt>
                  <c:pt idx="13">
                    <c:v>02/12/2024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03/12/2024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781</c:v>
                  </c:pt>
                  <c:pt idx="1">
                    <c:v>2024-00200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REPARTO </c:v>
                  </c:pt>
                  <c:pt idx="6">
                    <c:v>28/11/2024</c:v>
                  </c:pt>
                  <c:pt idx="7">
                    <c:v>BANCOLOMBIA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INTER RUEDAS SEGURIDAD INDUSTRIAL</c:v>
                  </c:pt>
                  <c:pt idx="11">
                    <c:v>1</c:v>
                  </c:pt>
                  <c:pt idx="12">
                    <c:v>0</c:v>
                  </c:pt>
                  <c:pt idx="13">
                    <c:v>02/12/2024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 MEDIDA</c:v>
                  </c:pt>
                  <c:pt idx="30">
                    <c:v>02/12/2024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780</c:v>
                  </c:pt>
                  <c:pt idx="1">
                    <c:v>2024-00199</c:v>
                  </c:pt>
                  <c:pt idx="2">
                    <c:v>REPOSICION/CANCELACION TITULO VALOR</c:v>
                  </c:pt>
                  <c:pt idx="3">
                    <c:v>DECLARATIVO VERBAL SUMARIO OTROS PROCESO</c:v>
                  </c:pt>
                  <c:pt idx="4">
                    <c:v>MENOR</c:v>
                  </c:pt>
                  <c:pt idx="5">
                    <c:v>REPARTO </c:v>
                  </c:pt>
                  <c:pt idx="6">
                    <c:v>27/11/2024</c:v>
                  </c:pt>
                  <c:pt idx="7">
                    <c:v>BANCOLOMBIA </c:v>
                  </c:pt>
                  <c:pt idx="8">
                    <c:v>0</c:v>
                  </c:pt>
                  <c:pt idx="9">
                    <c:v>1</c:v>
                  </c:pt>
                  <c:pt idx="10">
                    <c:v>MANUFACTURAS COLJEM SAS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02/12/2024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REMISITE DESPACHO COMISORIO </c:v>
                  </c:pt>
                  <c:pt idx="30">
                    <c:v>31/03/2025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779</c:v>
                  </c:pt>
                  <c:pt idx="1">
                    <c:v>2024-00198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 </c:v>
                  </c:pt>
                  <c:pt idx="6">
                    <c:v>27/11/2024</c:v>
                  </c:pt>
                  <c:pt idx="7">
                    <c:v>PARCELACION BRAMASOLE</c:v>
                  </c:pt>
                  <c:pt idx="8">
                    <c:v>1</c:v>
                  </c:pt>
                  <c:pt idx="9">
                    <c:v>0</c:v>
                  </c:pt>
                  <c:pt idx="10">
                    <c:v>ADRIANA MARIA ARIAS POSSO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05/06/2025</c:v>
                  </c:pt>
                  <c:pt idx="24">
                    <c:v>N/A</c:v>
                  </c:pt>
                  <c:pt idx="25">
                    <c:v>188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2025-2</c:v>
                  </c:pt>
                  <c:pt idx="29">
                    <c:v>RECHAZA DEMANDA- NO SUBSANA</c:v>
                  </c:pt>
                  <c:pt idx="30">
                    <c:v>05/06/2025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778</c:v>
                  </c:pt>
                  <c:pt idx="1">
                    <c:v>2024-00196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 </c:v>
                  </c:pt>
                  <c:pt idx="6">
                    <c:v>26/11/2024</c:v>
                  </c:pt>
                  <c:pt idx="7">
                    <c:v>COOPERATIVA FINANCIERA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WILLIAM ALBERTO GOMEZ MONSALVE</c:v>
                  </c:pt>
                  <c:pt idx="11">
                    <c:v>1</c:v>
                  </c:pt>
                  <c:pt idx="12">
                    <c:v>0</c:v>
                  </c:pt>
                  <c:pt idx="13">
                    <c:v>02/12/2024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 / DECRETA EMBARGO</c:v>
                  </c:pt>
                  <c:pt idx="30">
                    <c:v>05/06/2025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777</c:v>
                  </c:pt>
                  <c:pt idx="1">
                    <c:v>2024-00195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 </c:v>
                  </c:pt>
                  <c:pt idx="5">
                    <c:v>REPARTO </c:v>
                  </c:pt>
                  <c:pt idx="6">
                    <c:v>26/11/2024</c:v>
                  </c:pt>
                  <c:pt idx="7">
                    <c:v>BANCO DAVIVIENDA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DIANA CRISTINA ACOSTA POSADA</c:v>
                  </c:pt>
                  <c:pt idx="11">
                    <c:v>0</c:v>
                  </c:pt>
                  <c:pt idx="12">
                    <c:v>1</c:v>
                  </c:pt>
                  <c:pt idx="13">
                    <c:v>26/11/2024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04/05/2025</c:v>
                  </c:pt>
                  <c:pt idx="24">
                    <c:v>N/A</c:v>
                  </c:pt>
                  <c:pt idx="25">
                    <c:v>158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2025-2</c:v>
                  </c:pt>
                  <c:pt idx="29">
                    <c:v>RECHAZA NO SUBSANA</c:v>
                  </c:pt>
                  <c:pt idx="30">
                    <c:v>04/06/2025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776</c:v>
                  </c:pt>
                  <c:pt idx="1">
                    <c:v>2024-00194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26/11/2024</c:v>
                  </c:pt>
                  <c:pt idx="7">
                    <c:v>JAIRO DE JESUS GONZALES MARIN</c:v>
                  </c:pt>
                  <c:pt idx="8">
                    <c:v>0</c:v>
                  </c:pt>
                  <c:pt idx="9">
                    <c:v>1</c:v>
                  </c:pt>
                  <c:pt idx="10">
                    <c:v>JAVIER ORLANDO ARBELAEZ VALENCIA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26/11/2024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11/02/2025</c:v>
                  </c:pt>
                  <c:pt idx="24">
                    <c:v>N/A</c:v>
                  </c:pt>
                  <c:pt idx="25">
                    <c:v>75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11/02/2025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18/02/2025</c:v>
                  </c:pt>
                </c:lvl>
                <c:lvl>
                  <c:pt idx="0">
                    <c:v>775</c:v>
                  </c:pt>
                  <c:pt idx="1">
                    <c:v>2024-00193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25/11/2024</c:v>
                  </c:pt>
                  <c:pt idx="7">
                    <c:v>CATALINA PEREZ SIERRA</c:v>
                  </c:pt>
                  <c:pt idx="8">
                    <c:v>1</c:v>
                  </c:pt>
                  <c:pt idx="9">
                    <c:v>0</c:v>
                  </c:pt>
                  <c:pt idx="10">
                    <c:v>JORGE MARIO PEREZ PATIÑO</c:v>
                  </c:pt>
                  <c:pt idx="11">
                    <c:v>1</c:v>
                  </c:pt>
                  <c:pt idx="12">
                    <c:v>0</c:v>
                  </c:pt>
                  <c:pt idx="13">
                    <c:v>26/11/2024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ORDENA CORRER TRASLADO LIQUIDACION CREDITO </c:v>
                  </c:pt>
                  <c:pt idx="30">
                    <c:v>20/08/2025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774</c:v>
                  </c:pt>
                  <c:pt idx="1">
                    <c:v>2024-00192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25/11/2024</c:v>
                  </c:pt>
                  <c:pt idx="7">
                    <c:v>FINANZAUTO S.A</c:v>
                  </c:pt>
                  <c:pt idx="8">
                    <c:v>0</c:v>
                  </c:pt>
                  <c:pt idx="9">
                    <c:v>1</c:v>
                  </c:pt>
                  <c:pt idx="10">
                    <c:v>HENRY GRISALES VALENCIA</c:v>
                  </c:pt>
                  <c:pt idx="11">
                    <c:v>0</c:v>
                  </c:pt>
                  <c:pt idx="12">
                    <c:v>1</c:v>
                  </c:pt>
                  <c:pt idx="13">
                    <c:v>26/11/2024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SOLICITUD</c:v>
                  </c:pt>
                  <c:pt idx="30">
                    <c:v>26/11/2024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773</c:v>
                  </c:pt>
                  <c:pt idx="1">
                    <c:v>2024-00190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25/11/2024</c:v>
                  </c:pt>
                  <c:pt idx="7">
                    <c:v>BANCO FALLABELLA </c:v>
                  </c:pt>
                  <c:pt idx="8">
                    <c:v>1</c:v>
                  </c:pt>
                  <c:pt idx="9">
                    <c:v>0</c:v>
                  </c:pt>
                  <c:pt idx="10">
                    <c:v>JORGE ENRIQUE VARGAS MARTINEZ</c:v>
                  </c:pt>
                  <c:pt idx="11">
                    <c:v>1</c:v>
                  </c:pt>
                  <c:pt idx="12">
                    <c:v>1</c:v>
                  </c:pt>
                  <c:pt idx="13">
                    <c:v>02/12/2024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24/02/2025</c:v>
                  </c:pt>
                  <c:pt idx="24">
                    <c:v>N/A</c:v>
                  </c:pt>
                  <c:pt idx="25">
                    <c:v>89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24/02/2025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772</c:v>
                  </c:pt>
                  <c:pt idx="1">
                    <c:v>020-2024-00316</c:v>
                  </c:pt>
                  <c:pt idx="2">
                    <c:v>DESPACHO COMISORIO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22/11/2024</c:v>
                  </c:pt>
                  <c:pt idx="7">
                    <c:v>BANCOLOMBIA</c:v>
                  </c:pt>
                  <c:pt idx="8">
                    <c:v>0</c:v>
                  </c:pt>
                  <c:pt idx="9">
                    <c:v>1</c:v>
                  </c:pt>
                  <c:pt idx="10">
                    <c:v>EDWIN ARTURO CHAVARRIA RODRIGUEZ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25/11/2024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CORRIGE PROVIDENCIA </c:v>
                  </c:pt>
                  <c:pt idx="30">
                    <c:v>01/07/2025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771</c:v>
                  </c:pt>
                  <c:pt idx="1">
                    <c:v>2024-00187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22/11/2024</c:v>
                  </c:pt>
                  <c:pt idx="7">
                    <c:v>SEGUROS COMERCIALES BOLIVAR</c:v>
                  </c:pt>
                  <c:pt idx="8">
                    <c:v>0</c:v>
                  </c:pt>
                  <c:pt idx="9">
                    <c:v>1</c:v>
                  </c:pt>
                  <c:pt idx="10">
                    <c:v>DIEGO FERNEY JIMENEZ CRUZ</c:v>
                  </c:pt>
                  <c:pt idx="11">
                    <c:v>0</c:v>
                  </c:pt>
                  <c:pt idx="12">
                    <c:v>1</c:v>
                  </c:pt>
                  <c:pt idx="13">
                    <c:v>22/11/2024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05/03/2025</c:v>
                  </c:pt>
                  <c:pt idx="24">
                    <c:v>N/A</c:v>
                  </c:pt>
                  <c:pt idx="25">
                    <c:v>103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PROCESO SUSPENDIDO </c:v>
                  </c:pt>
                  <c:pt idx="30">
                    <c:v>27/06/2025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SUSPENSIÓN DEL PROCESO HASAT 30/11/2025</c:v>
                  </c:pt>
                </c:lvl>
                <c:lvl>
                  <c:pt idx="0">
                    <c:v>770</c:v>
                  </c:pt>
                  <c:pt idx="1">
                    <c:v>2024-00184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22/11/2024</c:v>
                  </c:pt>
                  <c:pt idx="7">
                    <c:v>BANCO DE BOGOTÁ </c:v>
                  </c:pt>
                  <c:pt idx="8">
                    <c:v>1</c:v>
                  </c:pt>
                  <c:pt idx="9">
                    <c:v>0</c:v>
                  </c:pt>
                  <c:pt idx="10">
                    <c:v>VALENTINA SALZAR ECHEVERRI</c:v>
                  </c:pt>
                  <c:pt idx="11">
                    <c:v>1</c:v>
                  </c:pt>
                  <c:pt idx="12">
                    <c:v>0</c:v>
                  </c:pt>
                  <c:pt idx="13">
                    <c:v>22/11/2024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10/12/2024</c:v>
                  </c:pt>
                  <c:pt idx="24">
                    <c:v>N/A</c:v>
                  </c:pt>
                  <c:pt idx="25">
                    <c:v>18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10/12/2024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769</c:v>
                  </c:pt>
                  <c:pt idx="1">
                    <c:v>2024-00183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21/11/2024</c:v>
                  </c:pt>
                  <c:pt idx="7">
                    <c:v>COOPERATIVA FINANCIERA DE ANTIOQUIA CFA</c:v>
                  </c:pt>
                  <c:pt idx="8">
                    <c:v>0</c:v>
                  </c:pt>
                  <c:pt idx="9">
                    <c:v>1</c:v>
                  </c:pt>
                  <c:pt idx="10">
                    <c:v>CARLOS MARIO ECHEVERRY ZAPATA</c:v>
                  </c:pt>
                  <c:pt idx="11">
                    <c:v>0</c:v>
                  </c:pt>
                  <c:pt idx="12">
                    <c:v>1</c:v>
                  </c:pt>
                  <c:pt idx="13">
                    <c:v>22/11/2024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21/01/2025</c:v>
                  </c:pt>
                  <c:pt idx="24">
                    <c:v>N/A</c:v>
                  </c:pt>
                  <c:pt idx="25">
                    <c:v>60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TERMINA POR PAGO CON OSAE</c:v>
                  </c:pt>
                  <c:pt idx="30">
                    <c:v>21/01/2025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768</c:v>
                  </c:pt>
                  <c:pt idx="1">
                    <c:v>2024-00181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20/11/2024</c:v>
                  </c:pt>
                  <c:pt idx="7">
                    <c:v>EDGAR HERNANDO NAVARRO</c:v>
                  </c:pt>
                  <c:pt idx="8">
                    <c:v>1</c:v>
                  </c:pt>
                  <c:pt idx="9">
                    <c:v>0</c:v>
                  </c:pt>
                  <c:pt idx="10">
                    <c:v>ADRIANA ESTRELLAHINCAPIE </c:v>
                  </c:pt>
                  <c:pt idx="11">
                    <c:v>1</c:v>
                  </c:pt>
                  <c:pt idx="12">
                    <c:v>0</c:v>
                  </c:pt>
                  <c:pt idx="13">
                    <c:v>21/11/2024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22/11/2024</c:v>
                  </c:pt>
                  <c:pt idx="24">
                    <c:v>N/A</c:v>
                  </c:pt>
                  <c:pt idx="25">
                    <c:v>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 </c:v>
                  </c:pt>
                  <c:pt idx="30">
                    <c:v>22/11/2024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REMITIDO 09/12/2024</c:v>
                  </c:pt>
                </c:lvl>
                <c:lvl>
                  <c:pt idx="0">
                    <c:v>767</c:v>
                  </c:pt>
                  <c:pt idx="1">
                    <c:v>2024-00180</c:v>
                  </c:pt>
                  <c:pt idx="2">
                    <c:v>RESTITUCION BIEN INMUEBLE</c:v>
                  </c:pt>
                  <c:pt idx="3">
                    <c:v>VERBAL SUMARIO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20/11/2024</c:v>
                  </c:pt>
                  <c:pt idx="7">
                    <c:v>ARRENDAMIENTOS ENVIGADO</c:v>
                  </c:pt>
                  <c:pt idx="8">
                    <c:v>2</c:v>
                  </c:pt>
                  <c:pt idx="9">
                    <c:v>0</c:v>
                  </c:pt>
                  <c:pt idx="10">
                    <c:v>JUAN ESTEBAN MEJIA CARVAJAL</c:v>
                  </c:pt>
                  <c:pt idx="11">
                    <c:v>0</c:v>
                  </c:pt>
                  <c:pt idx="12">
                    <c:v>1</c:v>
                  </c:pt>
                  <c:pt idx="13">
                    <c:v>21/11/2024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30/04/2025</c:v>
                  </c:pt>
                  <c:pt idx="24">
                    <c:v>N/A</c:v>
                  </c:pt>
                  <c:pt idx="25">
                    <c:v>160</c:v>
                  </c:pt>
                  <c:pt idx="26">
                    <c:v>N/A</c:v>
                  </c:pt>
                  <c:pt idx="27">
                    <c:v>SENTENCIA </c:v>
                  </c:pt>
                  <c:pt idx="28">
                    <c:v>2025-2</c:v>
                  </c:pt>
                  <c:pt idx="29">
                    <c:v>SENTENCIA </c:v>
                  </c:pt>
                  <c:pt idx="30">
                    <c:v>30/04/2025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766</c:v>
                  </c:pt>
                  <c:pt idx="1">
                    <c:v>2024-00179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20/11/2024</c:v>
                  </c:pt>
                  <c:pt idx="7">
                    <c:v>COOPERATIVA MULTIACTIVA COOPHUMANA</c:v>
                  </c:pt>
                  <c:pt idx="8">
                    <c:v>1</c:v>
                  </c:pt>
                  <c:pt idx="9">
                    <c:v>0</c:v>
                  </c:pt>
                  <c:pt idx="10">
                    <c:v>JEFFER PANESSO MENA</c:v>
                  </c:pt>
                  <c:pt idx="11">
                    <c:v>1</c:v>
                  </c:pt>
                  <c:pt idx="12">
                    <c:v>0</c:v>
                  </c:pt>
                  <c:pt idx="13">
                    <c:v>21/11/2024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17/06/2025</c:v>
                  </c:pt>
                  <c:pt idx="24">
                    <c:v>N/A</c:v>
                  </c:pt>
                  <c:pt idx="25">
                    <c:v>207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REQUIERE 5 DIAS </c:v>
                  </c:pt>
                  <c:pt idx="30">
                    <c:v>01/08/2025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765</c:v>
                  </c:pt>
                  <c:pt idx="1">
                    <c:v>2024-00177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19/11/2024</c:v>
                  </c:pt>
                  <c:pt idx="7">
                    <c:v>ARRENDAMIENTOS DEL PANORAMA</c:v>
                  </c:pt>
                  <c:pt idx="8">
                    <c:v>1</c:v>
                  </c:pt>
                  <c:pt idx="9">
                    <c:v>0</c:v>
                  </c:pt>
                  <c:pt idx="10">
                    <c:v>NATALIA MARIA CORREA ARBOLEDA</c:v>
                  </c:pt>
                  <c:pt idx="11">
                    <c:v>1</c:v>
                  </c:pt>
                  <c:pt idx="12">
                    <c:v>0</c:v>
                  </c:pt>
                  <c:pt idx="13">
                    <c:v>21/11/2024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21/11/2024</c:v>
                  </c:pt>
                  <c:pt idx="24">
                    <c:v>N/A</c:v>
                  </c:pt>
                  <c:pt idx="25">
                    <c:v>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21/11/2024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764</c:v>
                  </c:pt>
                  <c:pt idx="1">
                    <c:v>2024-00176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19/11/2024</c:v>
                  </c:pt>
                  <c:pt idx="7">
                    <c:v>SERACIS LTDA</c:v>
                  </c:pt>
                  <c:pt idx="8">
                    <c:v>1</c:v>
                  </c:pt>
                  <c:pt idx="9">
                    <c:v>0</c:v>
                  </c:pt>
                  <c:pt idx="10">
                    <c:v>INVERSIONES SAO PABLO</c:v>
                  </c:pt>
                  <c:pt idx="11">
                    <c:v>1</c:v>
                  </c:pt>
                  <c:pt idx="12">
                    <c:v>0</c:v>
                  </c:pt>
                  <c:pt idx="13">
                    <c:v>20/11/2024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21/11/2024</c:v>
                  </c:pt>
                  <c:pt idx="24">
                    <c:v>N/A</c:v>
                  </c:pt>
                  <c:pt idx="25">
                    <c:v>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21/11/2024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763</c:v>
                  </c:pt>
                  <c:pt idx="1">
                    <c:v>2024-00174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19/11/2024</c:v>
                  </c:pt>
                  <c:pt idx="7">
                    <c:v>GM FINANCIAL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JULIO CESAR VILLA VALENCIA </c:v>
                  </c:pt>
                  <c:pt idx="11">
                    <c:v>1</c:v>
                  </c:pt>
                  <c:pt idx="12">
                    <c:v>0</c:v>
                  </c:pt>
                  <c:pt idx="13">
                    <c:v>21/11/2024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19/03/2025</c:v>
                  </c:pt>
                  <c:pt idx="24">
                    <c:v>N/A</c:v>
                  </c:pt>
                  <c:pt idx="25">
                    <c:v>120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20/11/2024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  <c:pt idx="38">
                    <c:v>TERMINA PAGO TOTAL </c:v>
                  </c:pt>
                </c:lvl>
                <c:lvl>
                  <c:pt idx="0">
                    <c:v>762</c:v>
                  </c:pt>
                  <c:pt idx="1">
                    <c:v>2024-00172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18/11/2024</c:v>
                  </c:pt>
                  <c:pt idx="7">
                    <c:v>BANCO DE BOGOTÁ 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ANDRES JARAMILLO JARAMILLO</c:v>
                  </c:pt>
                  <c:pt idx="11">
                    <c:v>0</c:v>
                  </c:pt>
                  <c:pt idx="12">
                    <c:v>1</c:v>
                  </c:pt>
                  <c:pt idx="13">
                    <c:v>25/11/2024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21/05/2025</c:v>
                  </c:pt>
                  <c:pt idx="24">
                    <c:v>N/A</c:v>
                  </c:pt>
                  <c:pt idx="25">
                    <c:v>183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21/05/2025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761</c:v>
                  </c:pt>
                  <c:pt idx="1">
                    <c:v>2024-00170</c:v>
                  </c:pt>
                  <c:pt idx="2">
                    <c:v>INTERROGATORIO DE PARTE</c:v>
                  </c:pt>
                  <c:pt idx="3">
                    <c:v>PRUEBAS ANTICIPADAS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18/11/2024</c:v>
                  </c:pt>
                  <c:pt idx="7">
                    <c:v>JORGE ALBERTO JALLER JARAMILLO</c:v>
                  </c:pt>
                  <c:pt idx="8">
                    <c:v>1</c:v>
                  </c:pt>
                  <c:pt idx="9">
                    <c:v>0</c:v>
                  </c:pt>
                  <c:pt idx="10">
                    <c:v>ALMACENES EXITO </c:v>
                  </c:pt>
                  <c:pt idx="11">
                    <c:v>1</c:v>
                  </c:pt>
                  <c:pt idx="12">
                    <c:v>0</c:v>
                  </c:pt>
                  <c:pt idx="13">
                    <c:v>21/11/2024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25/11/2024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DESISTIMIENTO</c:v>
                  </c:pt>
                  <c:pt idx="28">
                    <c:v>2024-4</c:v>
                  </c:pt>
                  <c:pt idx="29">
                    <c:v>TERMINA POR DESISTIMIENTO</c:v>
                  </c:pt>
                  <c:pt idx="30">
                    <c:v>25/11/2024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760</c:v>
                  </c:pt>
                  <c:pt idx="1">
                    <c:v>2024-00168</c:v>
                  </c:pt>
                  <c:pt idx="2">
                    <c:v>DESIGNACION ADMINISTRADOR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18/11/2024</c:v>
                  </c:pt>
                  <c:pt idx="7">
                    <c:v>RINCON ALTOS S.A.S</c:v>
                  </c:pt>
                  <c:pt idx="8">
                    <c:v>0</c:v>
                  </c:pt>
                  <c:pt idx="9">
                    <c:v>1</c:v>
                  </c:pt>
                  <c:pt idx="10">
                    <c:v>CINTHYA DAWN OLDHAM</c:v>
                  </c:pt>
                  <c:pt idx="11">
                    <c:v>0</c:v>
                  </c:pt>
                  <c:pt idx="12">
                    <c:v>1</c:v>
                  </c:pt>
                  <c:pt idx="13">
                    <c:v>20/11/2024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21/11/2024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OTRAS TERMINACIONES EFECTIVAS DEL PROCESO </c:v>
                  </c:pt>
                  <c:pt idx="28">
                    <c:v>2024-4</c:v>
                  </c:pt>
                  <c:pt idx="29">
                    <c:v>NIEGA SOLICITUD</c:v>
                  </c:pt>
                  <c:pt idx="30">
                    <c:v>21/11/2024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759</c:v>
                  </c:pt>
                  <c:pt idx="1">
                    <c:v>2024-00166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18/11/2024</c:v>
                  </c:pt>
                  <c:pt idx="7">
                    <c:v>ARRENDAMIENTOS ENVIGADO </c:v>
                  </c:pt>
                  <c:pt idx="8">
                    <c:v>2</c:v>
                  </c:pt>
                  <c:pt idx="9">
                    <c:v>0</c:v>
                  </c:pt>
                  <c:pt idx="10">
                    <c:v>JUAN PABLO MORALES RUIZ</c:v>
                  </c:pt>
                  <c:pt idx="11">
                    <c:v>1</c:v>
                  </c:pt>
                  <c:pt idx="12">
                    <c:v>0</c:v>
                  </c:pt>
                  <c:pt idx="13">
                    <c:v>20/11/2024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20/11/2024</c:v>
                  </c:pt>
                  <c:pt idx="24">
                    <c:v>N/A</c:v>
                  </c:pt>
                  <c:pt idx="25">
                    <c:v>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20/11/2024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758</c:v>
                  </c:pt>
                  <c:pt idx="1">
                    <c:v>2024-00165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18/11/2024</c:v>
                  </c:pt>
                  <c:pt idx="7">
                    <c:v>ANDRES FELIPE CABRERA OSORIO</c:v>
                  </c:pt>
                  <c:pt idx="8">
                    <c:v>1</c:v>
                  </c:pt>
                  <c:pt idx="9">
                    <c:v>0</c:v>
                  </c:pt>
                  <c:pt idx="11">
                    <c:v>0</c:v>
                  </c:pt>
                  <c:pt idx="12">
                    <c:v>1</c:v>
                  </c:pt>
                  <c:pt idx="13">
                    <c:v>20/11/2024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LIQUIDADOR</c:v>
                  </c:pt>
                  <c:pt idx="30">
                    <c:v>01/08/2025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757</c:v>
                  </c:pt>
                  <c:pt idx="1">
                    <c:v>2024-00164</c:v>
                  </c:pt>
                  <c:pt idx="2">
                    <c:v>AMPARO POBREZA</c:v>
                  </c:pt>
                  <c:pt idx="3">
                    <c:v>AMPARO POBREZA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15/11/2024</c:v>
                  </c:pt>
                  <c:pt idx="7">
                    <c:v>LINA MARIA ESCOBAR ARBEALEZ</c:v>
                  </c:pt>
                  <c:pt idx="8">
                    <c:v>2</c:v>
                  </c:pt>
                  <c:pt idx="9">
                    <c:v>0</c:v>
                  </c:pt>
                  <c:pt idx="10">
                    <c:v>JUAN DAVID ORTIZ ZAPATA</c:v>
                  </c:pt>
                  <c:pt idx="11">
                    <c:v>1</c:v>
                  </c:pt>
                  <c:pt idx="12">
                    <c:v>0</c:v>
                  </c:pt>
                  <c:pt idx="13">
                    <c:v>20/11/2024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CONCEDE AMPARO DE POBREZA </c:v>
                  </c:pt>
                  <c:pt idx="30">
                    <c:v>20/11/2024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756</c:v>
                  </c:pt>
                  <c:pt idx="1">
                    <c:v>2024-00163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15/11/2024</c:v>
                  </c:pt>
                  <c:pt idx="7">
                    <c:v>CREDICORP CAPITAL FIDUCIARIA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CARLOS VELEZ DURANGO</c:v>
                  </c:pt>
                  <c:pt idx="11">
                    <c:v>2</c:v>
                  </c:pt>
                  <c:pt idx="12">
                    <c:v>0</c:v>
                  </c:pt>
                  <c:pt idx="13">
                    <c:v>26/11/2024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MANDAMIENTO DE PAGO/ MEDIDA</c:v>
                  </c:pt>
                  <c:pt idx="30">
                    <c:v>20/11/2024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755</c:v>
                  </c:pt>
                  <c:pt idx="1">
                    <c:v>2024-00161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15/11/2024</c:v>
                  </c:pt>
                  <c:pt idx="7">
                    <c:v>JORGE ADRIAN OSORIO VALENCIA</c:v>
                  </c:pt>
                  <c:pt idx="8">
                    <c:v>2</c:v>
                  </c:pt>
                  <c:pt idx="9">
                    <c:v>0</c:v>
                  </c:pt>
                  <c:pt idx="10">
                    <c:v>ALAMACENES EXITO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17/01/2025</c:v>
                  </c:pt>
                  <c:pt idx="24">
                    <c:v>N/A</c:v>
                  </c:pt>
                  <c:pt idx="25">
                    <c:v>62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2025-1</c:v>
                  </c:pt>
                  <c:pt idx="29">
                    <c:v>TERMINA POR DESISTIMIENTO TACITO</c:v>
                  </c:pt>
                  <c:pt idx="30">
                    <c:v>17/01/2025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754</c:v>
                  </c:pt>
                  <c:pt idx="1">
                    <c:v>2024-00160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15/11/2024</c:v>
                  </c:pt>
                  <c:pt idx="7">
                    <c:v>CARLOS EDUARDO CARDONA CASTAÑEDA</c:v>
                  </c:pt>
                  <c:pt idx="8">
                    <c:v>2</c:v>
                  </c:pt>
                  <c:pt idx="9">
                    <c:v>1</c:v>
                  </c:pt>
                  <c:pt idx="10">
                    <c:v>NEYRON DAVID LOPERA PEREZ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18/11/2024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PROPONE CONFLICTO COMPETENCIA</c:v>
                  </c:pt>
                  <c:pt idx="30">
                    <c:v>18/11/2024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CORTE SUPREMA: CONFLICTO PREMATURO Y LO REMITE A PEQUEÑAS CAUSAS</c:v>
                  </c:pt>
                </c:lvl>
                <c:lvl>
                  <c:pt idx="0">
                    <c:v>753</c:v>
                  </c:pt>
                  <c:pt idx="1">
                    <c:v>2024-00159</c:v>
                  </c:pt>
                  <c:pt idx="2">
                    <c:v>ACCION REIVINDACATORIA </c:v>
                  </c:pt>
                  <c:pt idx="3">
                    <c:v>DECLARATIVO VERBAL OTROS PROCESO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15/11/2024</c:v>
                  </c:pt>
                  <c:pt idx="7">
                    <c:v>DIANA LUCERO OSORIO PINEDA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MARIA BELEN PINEDA GOMEZ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INADMITE DEMANDA</c:v>
                  </c:pt>
                  <c:pt idx="30">
                    <c:v>02/07/2025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752</c:v>
                  </c:pt>
                  <c:pt idx="1">
                    <c:v>2024-00158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15/11/2024</c:v>
                  </c:pt>
                  <c:pt idx="7">
                    <c:v>SISTICREDITO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DIEGO MAURICIO POSADA CASTRO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2025-2</c:v>
                  </c:pt>
                  <c:pt idx="29">
                    <c:v>OSAE - COSTAS </c:v>
                  </c:pt>
                  <c:pt idx="30">
                    <c:v>21/04/2025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751</c:v>
                  </c:pt>
                  <c:pt idx="1">
                    <c:v>020-2024-00404</c:v>
                  </c:pt>
                  <c:pt idx="2">
                    <c:v>DESPACHO COMISORIO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14/11/2024</c:v>
                  </c:pt>
                  <c:pt idx="7">
                    <c:v>MANUFACTURAS ELIOT </c:v>
                  </c:pt>
                  <c:pt idx="8">
                    <c:v>2</c:v>
                  </c:pt>
                  <c:pt idx="9">
                    <c:v>0</c:v>
                  </c:pt>
                  <c:pt idx="10">
                    <c:v>CONFECCIONES JALU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COMISION</c:v>
                  </c:pt>
                  <c:pt idx="30">
                    <c:v>18/11/2024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750</c:v>
                  </c:pt>
                  <c:pt idx="1">
                    <c:v>2024-00156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14/11/2024</c:v>
                  </c:pt>
                  <c:pt idx="7">
                    <c:v>SEGUROS COMERCIALES BOLIVAR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 EDUARDO VILLEGAS VILLEGAS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18/11/2024</c:v>
                  </c:pt>
                  <c:pt idx="24">
                    <c:v>N/A</c:v>
                  </c:pt>
                  <c:pt idx="25">
                    <c:v>4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18/11/2024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749</c:v>
                  </c:pt>
                  <c:pt idx="1">
                    <c:v>2024-00155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14/11/2024</c:v>
                  </c:pt>
                  <c:pt idx="7">
                    <c:v>SEGUROS COMERCIALES BOLIVAR</c:v>
                  </c:pt>
                  <c:pt idx="8">
                    <c:v>2</c:v>
                  </c:pt>
                  <c:pt idx="9">
                    <c:v>0</c:v>
                  </c:pt>
                  <c:pt idx="10">
                    <c:v>DIANA MARCELA OCHOA AGUIRRE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24/01/2025</c:v>
                  </c:pt>
                  <c:pt idx="24">
                    <c:v>N/A</c:v>
                  </c:pt>
                  <c:pt idx="25">
                    <c:v>70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24/01/2025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748</c:v>
                  </c:pt>
                  <c:pt idx="1">
                    <c:v>2024-00153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13/11/2024</c:v>
                  </c:pt>
                  <c:pt idx="7">
                    <c:v>JFK COOPERATIVA FINANCIERA</c:v>
                  </c:pt>
                  <c:pt idx="8">
                    <c:v>2</c:v>
                  </c:pt>
                  <c:pt idx="9">
                    <c:v>1</c:v>
                  </c:pt>
                  <c:pt idx="10">
                    <c:v>YISSELA MOSQUERA MORENO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PONE CONOCIMIENTO </c:v>
                  </c:pt>
                  <c:pt idx="30">
                    <c:v>18/06/2025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747</c:v>
                  </c:pt>
                  <c:pt idx="1">
                    <c:v>2024-00152</c:v>
                  </c:pt>
                  <c:pt idx="2">
                    <c:v>AMPARO POBREZA</c:v>
                  </c:pt>
                  <c:pt idx="3">
                    <c:v>AMPARO POBREZA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13/11/2024</c:v>
                  </c:pt>
                  <c:pt idx="7">
                    <c:v>ADRIANA BEDOYA TORRES</c:v>
                  </c:pt>
                  <c:pt idx="8">
                    <c:v>1</c:v>
                  </c:pt>
                  <c:pt idx="9">
                    <c:v>0</c:v>
                  </c:pt>
                  <c:pt idx="10">
                    <c:v>ELKIN ALBERTO MORENO RAMIREZ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DEMANDA </c:v>
                  </c:pt>
                  <c:pt idx="30">
                    <c:v>18/11/2024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746</c:v>
                  </c:pt>
                  <c:pt idx="1">
                    <c:v>2024-00151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13/11/2024</c:v>
                  </c:pt>
                  <c:pt idx="7">
                    <c:v>BANCO DE OCCIDENTE</c:v>
                  </c:pt>
                  <c:pt idx="8">
                    <c:v>1</c:v>
                  </c:pt>
                  <c:pt idx="9">
                    <c:v>0</c:v>
                  </c:pt>
                  <c:pt idx="10">
                    <c:v>CAMILO OROZCO HURTADO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15/11/2024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SOLICITUD</c:v>
                  </c:pt>
                  <c:pt idx="30">
                    <c:v>18/11/2024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745</c:v>
                  </c:pt>
                  <c:pt idx="1">
                    <c:v>2024-00150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12/11/2024</c:v>
                  </c:pt>
                  <c:pt idx="7">
                    <c:v>ANTONIO JOSE TAMAYO BUITRAGO</c:v>
                  </c:pt>
                  <c:pt idx="8">
                    <c:v>2</c:v>
                  </c:pt>
                  <c:pt idx="9">
                    <c:v>0</c:v>
                  </c:pt>
                  <c:pt idx="10">
                    <c:v>LUZ MIGDONIA MONTOYA MARULANDA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15/11/2024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15/11/2024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744</c:v>
                  </c:pt>
                  <c:pt idx="1">
                    <c:v>2024-00148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12/11/2024</c:v>
                  </c:pt>
                  <c:pt idx="7">
                    <c:v>PAULA ANDREA DIA OSSA</c:v>
                  </c:pt>
                  <c:pt idx="8">
                    <c:v>2</c:v>
                  </c:pt>
                  <c:pt idx="9">
                    <c:v>1</c:v>
                  </c:pt>
                  <c:pt idx="10">
                    <c:v>DIEGO JAVIER RESTREPO URIZA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15/11/2024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20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02/12/2024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743</c:v>
                  </c:pt>
                  <c:pt idx="1">
                    <c:v>2024-00147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12/11/2024</c:v>
                  </c:pt>
                  <c:pt idx="7">
                    <c:v>FONDO DE EMPLEADOS PRESENTE </c:v>
                  </c:pt>
                  <c:pt idx="8">
                    <c:v>1</c:v>
                  </c:pt>
                  <c:pt idx="9">
                    <c:v>0</c:v>
                  </c:pt>
                  <c:pt idx="10">
                    <c:v>LUZ ANGELICA CASTRILLON GÓMEZ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15/11/2024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DÍAS </c:v>
                  </c:pt>
                  <c:pt idx="30">
                    <c:v>15/11/2024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742</c:v>
                  </c:pt>
                  <c:pt idx="1">
                    <c:v>2024-00146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12/11/2024</c:v>
                  </c:pt>
                  <c:pt idx="7">
                    <c:v>SISTICREDITO S.A.S</c:v>
                  </c:pt>
                  <c:pt idx="8">
                    <c:v>2</c:v>
                  </c:pt>
                  <c:pt idx="9">
                    <c:v>0</c:v>
                  </c:pt>
                  <c:pt idx="10">
                    <c:v>ELKIN SANTIAGO IBARRA TONUSCO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15/11/2024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TERMINA X PAGO TOTAL </c:v>
                  </c:pt>
                  <c:pt idx="28">
                    <c:v>2025-2</c:v>
                  </c:pt>
                  <c:pt idx="29">
                    <c:v>TERMINA X PAGO TOTAL</c:v>
                  </c:pt>
                  <c:pt idx="30">
                    <c:v>06/06/2025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741</c:v>
                  </c:pt>
                  <c:pt idx="1">
                    <c:v>2024-00145</c:v>
                  </c:pt>
                  <c:pt idx="2">
                    <c:v>RESTITUCION BIEN INMUEBLE</c:v>
                  </c:pt>
                  <c:pt idx="3">
                    <c:v>VERBAL SUMARIO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12/11/2024</c:v>
                  </c:pt>
                  <c:pt idx="7">
                    <c:v>BANCOLOMBIA </c:v>
                  </c:pt>
                  <c:pt idx="8">
                    <c:v>2</c:v>
                  </c:pt>
                  <c:pt idx="9">
                    <c:v>1</c:v>
                  </c:pt>
                  <c:pt idx="10">
                    <c:v>MARLINA MARIA GUZMAN LOZANO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15/11/2024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15/11/2024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15/11/2024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740</c:v>
                  </c:pt>
                  <c:pt idx="1">
                    <c:v>2024-00144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12/11/2024</c:v>
                  </c:pt>
                  <c:pt idx="7">
                    <c:v>FONDO DE EMPLEADOS PRESENTE</c:v>
                  </c:pt>
                  <c:pt idx="8">
                    <c:v>1</c:v>
                  </c:pt>
                  <c:pt idx="9">
                    <c:v>0</c:v>
                  </c:pt>
                  <c:pt idx="10">
                    <c:v>PEDRO PABLO BARAJAS ARDILA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15/11/2024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17/06/2025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739</c:v>
                  </c:pt>
                  <c:pt idx="1">
                    <c:v>2024-00143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12/11/2024</c:v>
                  </c:pt>
                  <c:pt idx="7">
                    <c:v>LUIS ALFONSO MOTOYA ERASO</c:v>
                  </c:pt>
                  <c:pt idx="8">
                    <c:v>1</c:v>
                  </c:pt>
                  <c:pt idx="9">
                    <c:v>0</c:v>
                  </c:pt>
                  <c:pt idx="10">
                    <c:v>BANCO DAVIVIENDA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15/11/2024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13/06/2025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738</c:v>
                  </c:pt>
                  <c:pt idx="1">
                    <c:v>2024-00142</c:v>
                  </c:pt>
                  <c:pt idx="2">
                    <c:v>ACCION REIVINDACATORIA </c:v>
                  </c:pt>
                  <c:pt idx="3">
                    <c:v>DECLARATIVO VERBAL OTROS PROCESO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12/11/2024</c:v>
                  </c:pt>
                  <c:pt idx="7">
                    <c:v>ESTAFANIA ARROYAVE MEJIA </c:v>
                  </c:pt>
                  <c:pt idx="8">
                    <c:v>2</c:v>
                  </c:pt>
                  <c:pt idx="9">
                    <c:v>0</c:v>
                  </c:pt>
                  <c:pt idx="10">
                    <c:v>BIBIANA MARIA CEBALLOS MONYOYA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15/11/2024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20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02/12/2024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737</c:v>
                  </c:pt>
                  <c:pt idx="1">
                    <c:v>2024-00141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12/11/2024</c:v>
                  </c:pt>
                  <c:pt idx="7">
                    <c:v>BANCO DAVIVIENDA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CAMILO MORALES TORRES</c:v>
                  </c:pt>
                  <c:pt idx="11">
                    <c:v>1</c:v>
                  </c:pt>
                  <c:pt idx="12">
                    <c:v>0</c:v>
                  </c:pt>
                  <c:pt idx="13">
                    <c:v>29/10/2024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22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04/12/2024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736</c:v>
                  </c:pt>
                  <c:pt idx="1">
                    <c:v>012-2024-00089</c:v>
                  </c:pt>
                  <c:pt idx="2">
                    <c:v>DESPACHO COMISORIO </c:v>
                  </c:pt>
                  <c:pt idx="3">
                    <c:v>OTROS ASUNTOS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08/11/2024</c:v>
                  </c:pt>
                  <c:pt idx="7">
                    <c:v>BANCO DAVIVIENDA</c:v>
                  </c:pt>
                  <c:pt idx="8">
                    <c:v>2</c:v>
                  </c:pt>
                  <c:pt idx="9">
                    <c:v>1</c:v>
                  </c:pt>
                  <c:pt idx="10">
                    <c:v>PABLO ANDRES GARCIA OROZCO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12/11/2024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COMISION</c:v>
                  </c:pt>
                  <c:pt idx="30">
                    <c:v>15/11/2024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735</c:v>
                  </c:pt>
                  <c:pt idx="1">
                    <c:v>2024-00139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07/11/2024</c:v>
                  </c:pt>
                  <c:pt idx="7">
                    <c:v>SEGUROS GENERALES SURAMERICANA</c:v>
                  </c:pt>
                  <c:pt idx="8">
                    <c:v>1</c:v>
                  </c:pt>
                  <c:pt idx="9">
                    <c:v>0</c:v>
                  </c:pt>
                  <c:pt idx="10">
                    <c:v>CLARA EUGENIA POSADA VALENCIA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14/11/2024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12/11/2024</c:v>
                  </c:pt>
                  <c:pt idx="24">
                    <c:v>N/A</c:v>
                  </c:pt>
                  <c:pt idx="25">
                    <c:v>5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12/11/2024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734</c:v>
                  </c:pt>
                  <c:pt idx="1">
                    <c:v>2024-00138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07/11/2024</c:v>
                  </c:pt>
                  <c:pt idx="7">
                    <c:v>ANA RITA CASTRILLÓN QUINTERO</c:v>
                  </c:pt>
                  <c:pt idx="8">
                    <c:v>2</c:v>
                  </c:pt>
                  <c:pt idx="9">
                    <c:v>0</c:v>
                  </c:pt>
                  <c:pt idx="10">
                    <c:v>ANA BEATRIZ MEJIA HERNANDEZ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12/11/2024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CORRIGE MANDAMIENTO </c:v>
                  </c:pt>
                  <c:pt idx="30">
                    <c:v>02/07/2025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733</c:v>
                  </c:pt>
                  <c:pt idx="1">
                    <c:v>2024-00136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06/11/2024</c:v>
                  </c:pt>
                  <c:pt idx="7">
                    <c:v>COOPERATIVA DE AHORRO Y CREDITO CREARCOOP</c:v>
                  </c:pt>
                  <c:pt idx="8">
                    <c:v>2</c:v>
                  </c:pt>
                  <c:pt idx="9">
                    <c:v>1</c:v>
                  </c:pt>
                  <c:pt idx="10">
                    <c:v>JULIAN RAMIREZ HERRERA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12/11/2024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CORRECCION MANDAMIENTO DE PAGO </c:v>
                  </c:pt>
                  <c:pt idx="30">
                    <c:v>10/04/2025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732</c:v>
                  </c:pt>
                  <c:pt idx="1">
                    <c:v>2024-00135</c:v>
                  </c:pt>
                  <c:pt idx="2">
                    <c:v>AMPARO POBREZA</c:v>
                  </c:pt>
                  <c:pt idx="3">
                    <c:v>AMPARO POBREZA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06/11/2024</c:v>
                  </c:pt>
                  <c:pt idx="7">
                    <c:v>ORLANDO DE JESUS JARAMILLO ARANGO</c:v>
                  </c:pt>
                  <c:pt idx="8">
                    <c:v>1</c:v>
                  </c:pt>
                  <c:pt idx="9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12/11/2024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ABOGADA </c:v>
                  </c:pt>
                  <c:pt idx="30">
                    <c:v>15/01/2025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731</c:v>
                  </c:pt>
                  <c:pt idx="1">
                    <c:v>2024-00134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06/11/2024</c:v>
                  </c:pt>
                  <c:pt idx="7">
                    <c:v>PROINTEX S.A.S</c:v>
                  </c:pt>
                  <c:pt idx="8">
                    <c:v>1</c:v>
                  </c:pt>
                  <c:pt idx="9">
                    <c:v>0</c:v>
                  </c:pt>
                  <c:pt idx="10">
                    <c:v>DENIM CREATION SAS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12/11/2024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26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02/12/2024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730</c:v>
                  </c:pt>
                  <c:pt idx="1">
                    <c:v>2024-00133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06/11/2024</c:v>
                  </c:pt>
                  <c:pt idx="7">
                    <c:v>BANCO DAVIVIENDA</c:v>
                  </c:pt>
                  <c:pt idx="8">
                    <c:v>2</c:v>
                  </c:pt>
                  <c:pt idx="9">
                    <c:v>0</c:v>
                  </c:pt>
                  <c:pt idx="10">
                    <c:v>GERMAN AUGUSTO ORTEGA MESA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12/11/2024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27/06/2025</c:v>
                  </c:pt>
                  <c:pt idx="24">
                    <c:v>N/A</c:v>
                  </c:pt>
                  <c:pt idx="25">
                    <c:v>231</c:v>
                  </c:pt>
                  <c:pt idx="26">
                    <c:v>N/A</c:v>
                  </c:pt>
                  <c:pt idx="27">
                    <c:v>TERMINA POR PAGO</c:v>
                  </c:pt>
                  <c:pt idx="28">
                    <c:v>2025-2</c:v>
                  </c:pt>
                  <c:pt idx="29">
                    <c:v>TERMINA POR PAGO DIRECTO CON GARANTIA MOBILIARIA</c:v>
                  </c:pt>
                  <c:pt idx="30">
                    <c:v>27/06/2025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729</c:v>
                  </c:pt>
                  <c:pt idx="1">
                    <c:v>2024-00132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06/11/2024</c:v>
                  </c:pt>
                  <c:pt idx="7">
                    <c:v>BANCOLOMBIA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LEIDY VIVIAN ALVAREZ GAVIRIA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12/11/2024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10/04/2025</c:v>
                  </c:pt>
                  <c:pt idx="24">
                    <c:v>N/A</c:v>
                  </c:pt>
                  <c:pt idx="25">
                    <c:v>154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APRUEBA LIQUIDACION CREDITO</c:v>
                  </c:pt>
                  <c:pt idx="30">
                    <c:v>09/06/2025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728</c:v>
                  </c:pt>
                  <c:pt idx="1">
                    <c:v>2024-00130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06/11/2024</c:v>
                  </c:pt>
                  <c:pt idx="7">
                    <c:v>BANCO FINANDINA </c:v>
                  </c:pt>
                  <c:pt idx="8">
                    <c:v>2</c:v>
                  </c:pt>
                  <c:pt idx="9">
                    <c:v>1</c:v>
                  </c:pt>
                  <c:pt idx="10">
                    <c:v>ROBINSON ALBERTO MORALES GARCIA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12/11/2024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13/06/2025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727</c:v>
                  </c:pt>
                  <c:pt idx="1">
                    <c:v>2024-00129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06/11/2024</c:v>
                  </c:pt>
                  <c:pt idx="7">
                    <c:v>BANCO FINANDINA </c:v>
                  </c:pt>
                  <c:pt idx="8">
                    <c:v>1</c:v>
                  </c:pt>
                  <c:pt idx="9">
                    <c:v>0</c:v>
                  </c:pt>
                  <c:pt idx="10">
                    <c:v>OCTAVIO ARANGO GONZALES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12/11/2024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17/06/2025</c:v>
                  </c:pt>
                  <c:pt idx="24">
                    <c:v>N/A</c:v>
                  </c:pt>
                  <c:pt idx="25">
                    <c:v>221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17/06/2025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726</c:v>
                  </c:pt>
                  <c:pt idx="1">
                    <c:v>2024-00127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05/11/2024</c:v>
                  </c:pt>
                  <c:pt idx="7">
                    <c:v>WILSON ORTIZ ARCILA</c:v>
                  </c:pt>
                  <c:pt idx="8">
                    <c:v>2</c:v>
                  </c:pt>
                  <c:pt idx="9">
                    <c:v>0</c:v>
                  </c:pt>
                  <c:pt idx="10">
                    <c:v>LUIS SALAMANCA VALENCIA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08/11/2024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12/11/2024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12/11/2024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725</c:v>
                  </c:pt>
                  <c:pt idx="1">
                    <c:v>2024-00126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05/11/2024</c:v>
                  </c:pt>
                  <c:pt idx="7">
                    <c:v>EXPOSITORES EN BIENES RAICES </c:v>
                  </c:pt>
                  <c:pt idx="8">
                    <c:v>2</c:v>
                  </c:pt>
                  <c:pt idx="9">
                    <c:v>1</c:v>
                  </c:pt>
                  <c:pt idx="10">
                    <c:v>CARLOS EDUARDO SERRANO VARGAS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MANDAMIENTO DE PAGO/ MEDIDA</c:v>
                  </c:pt>
                  <c:pt idx="30">
                    <c:v>08/11/2024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724</c:v>
                  </c:pt>
                  <c:pt idx="1">
                    <c:v>2024-00125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05/11/2024</c:v>
                  </c:pt>
                  <c:pt idx="7">
                    <c:v>CLAUDIA PATRICIA GRAVIER CALDERON </c:v>
                  </c:pt>
                  <c:pt idx="8">
                    <c:v>1</c:v>
                  </c:pt>
                  <c:pt idx="9">
                    <c:v>0</c:v>
                  </c:pt>
                  <c:pt idx="10">
                    <c:v>ALEJANDRO PEREAÑEZ SALAZAR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08/11/2024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08/11/2024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13/12/2024</c:v>
                  </c:pt>
                  <c:pt idx="38">
                    <c:v>ACTA REDIRECCIONA EN EXPEDIENTE</c:v>
                  </c:pt>
                </c:lvl>
                <c:lvl>
                  <c:pt idx="0">
                    <c:v>723</c:v>
                  </c:pt>
                  <c:pt idx="1">
                    <c:v>2024-00123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JUAN GUILLERMO RUIZ CORRE</c:v>
                  </c:pt>
                  <c:pt idx="8">
                    <c:v>2</c:v>
                  </c:pt>
                  <c:pt idx="9">
                    <c:v>1</c:v>
                  </c:pt>
                  <c:pt idx="10">
                    <c:v>ZORAIDA PATRICIA RUIZ CORREA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REQUIERE</c:v>
                  </c:pt>
                  <c:pt idx="30">
                    <c:v>02/07/2025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722</c:v>
                  </c:pt>
                  <c:pt idx="1">
                    <c:v>2024-00122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UNIDAD RESIDENCIAL CORAZON DE ENVIGADO</c:v>
                  </c:pt>
                  <c:pt idx="8">
                    <c:v>1</c:v>
                  </c:pt>
                  <c:pt idx="9">
                    <c:v>0</c:v>
                  </c:pt>
                  <c:pt idx="10">
                    <c:v>ALVARO DE JESUS TAMAYO BETANCUR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MANDAMIENTO DE PAGO/ MEDIDA</c:v>
                  </c:pt>
                  <c:pt idx="30">
                    <c:v>08/11/2024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721</c:v>
                  </c:pt>
                  <c:pt idx="1">
                    <c:v>2024-00121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JOSE IGNACIO ALVAREZ GOMEZ</c:v>
                  </c:pt>
                  <c:pt idx="8">
                    <c:v>2</c:v>
                  </c:pt>
                  <c:pt idx="9">
                    <c:v>1</c:v>
                  </c:pt>
                  <c:pt idx="10">
                    <c:v>GUSTAVO ADOLFO VALENCIA SALZAR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11/06/2025</c:v>
                  </c:pt>
                  <c:pt idx="24">
                    <c:v>N/A</c:v>
                  </c:pt>
                  <c:pt idx="25">
                    <c:v>220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OSAE- COSTAS </c:v>
                  </c:pt>
                  <c:pt idx="30">
                    <c:v>08/11/2024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720</c:v>
                  </c:pt>
                  <c:pt idx="1">
                    <c:v>2024-00120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SISTICREDITO S.A.S</c:v>
                  </c:pt>
                  <c:pt idx="8">
                    <c:v>1</c:v>
                  </c:pt>
                  <c:pt idx="9">
                    <c:v>0</c:v>
                  </c:pt>
                  <c:pt idx="10">
                    <c:v>JORGE ARMANDO CARO PANESO</c:v>
                  </c:pt>
                  <c:pt idx="11">
                    <c:v>1</c:v>
                  </c:pt>
                  <c:pt idx="12">
                    <c:v>0</c:v>
                  </c:pt>
                  <c:pt idx="13">
                    <c:v>20/11/2024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22/04/2025</c:v>
                  </c:pt>
                  <c:pt idx="24">
                    <c:v>N/A</c:v>
                  </c:pt>
                  <c:pt idx="25">
                    <c:v>171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21/04/2025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719</c:v>
                  </c:pt>
                  <c:pt idx="1">
                    <c:v>2024-00119</c:v>
                  </c:pt>
                  <c:pt idx="2">
                    <c:v>RESOLUCION DE CONTRATO </c:v>
                  </c:pt>
                  <c:pt idx="3">
                    <c:v>DECLARATIVO VERBAL OTROS PROCESO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FERNEY MAURICIO CASTAÑEDA CORREA</c:v>
                  </c:pt>
                  <c:pt idx="8">
                    <c:v>2</c:v>
                  </c:pt>
                  <c:pt idx="9">
                    <c:v>0</c:v>
                  </c:pt>
                  <c:pt idx="10">
                    <c:v>MIRIAM BUITRAGO LOPEZ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07/11/2024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12/12/2024</c:v>
                  </c:pt>
                  <c:pt idx="24">
                    <c:v>N/A</c:v>
                  </c:pt>
                  <c:pt idx="25">
                    <c:v>41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12/12/2024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718</c:v>
                  </c:pt>
                  <c:pt idx="1">
                    <c:v>2024-00116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BANCOLOMBIA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ESPERANZA AGUILAR </c:v>
                  </c:pt>
                  <c:pt idx="11">
                    <c:v>1</c:v>
                  </c:pt>
                  <c:pt idx="12">
                    <c:v>0</c:v>
                  </c:pt>
                  <c:pt idx="13">
                    <c:v>07/11/2024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11/06/2025</c:v>
                  </c:pt>
                  <c:pt idx="24">
                    <c:v>N/A</c:v>
                  </c:pt>
                  <c:pt idx="25">
                    <c:v>220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DECRETA SECUESTO Y COMISIONA</c:v>
                  </c:pt>
                  <c:pt idx="30">
                    <c:v>01/08/2025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SE REMITE COMISION 05/08/2025</c:v>
                  </c:pt>
                </c:lvl>
                <c:lvl>
                  <c:pt idx="0">
                    <c:v>717</c:v>
                  </c:pt>
                  <c:pt idx="1">
                    <c:v>2024-00115</c:v>
                  </c:pt>
                  <c:pt idx="2">
                    <c:v>SOLICITUD ENTREGA INMUEBLE</c:v>
                  </c:pt>
                  <c:pt idx="3">
                    <c:v>OTROS ASUNTOS 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EME PROPIEDAD RAIZ SAS</c:v>
                  </c:pt>
                  <c:pt idx="8">
                    <c:v>2</c:v>
                  </c:pt>
                  <c:pt idx="9">
                    <c:v>1</c:v>
                  </c:pt>
                  <c:pt idx="10">
                    <c:v>DAVID MATEO LEIVA SILVA </c:v>
                  </c:pt>
                  <c:pt idx="11">
                    <c:v>2</c:v>
                  </c:pt>
                  <c:pt idx="12">
                    <c:v>1</c:v>
                  </c:pt>
                  <c:pt idx="13">
                    <c:v>07/11/2024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12/12/2024</c:v>
                  </c:pt>
                  <c:pt idx="24">
                    <c:v>N/A</c:v>
                  </c:pt>
                  <c:pt idx="25">
                    <c:v>41</c:v>
                  </c:pt>
                  <c:pt idx="26">
                    <c:v>N/A</c:v>
                  </c:pt>
                  <c:pt idx="27">
                    <c:v>OTRAS TERMINACIONES EFECTIVAS</c:v>
                  </c:pt>
                  <c:pt idx="28">
                    <c:v>2024-4</c:v>
                  </c:pt>
                  <c:pt idx="29">
                    <c:v>TERMINA X CARENCIA ACTUAL </c:v>
                  </c:pt>
                  <c:pt idx="30">
                    <c:v>12/12/2024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REMITIDO 10/12/2024</c:v>
                  </c:pt>
                </c:lvl>
                <c:lvl>
                  <c:pt idx="0">
                    <c:v>716</c:v>
                  </c:pt>
                  <c:pt idx="1">
                    <c:v>2024-00114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PATRIMONIO AUTONOMO FAFP</c:v>
                  </c:pt>
                  <c:pt idx="8">
                    <c:v>1</c:v>
                  </c:pt>
                  <c:pt idx="9">
                    <c:v>0</c:v>
                  </c:pt>
                  <c:pt idx="10">
                    <c:v>GUSTAVO ADOLFO ARROYAVA TANGARIFE</c:v>
                  </c:pt>
                  <c:pt idx="11">
                    <c:v>1</c:v>
                  </c:pt>
                  <c:pt idx="12">
                    <c:v>0</c:v>
                  </c:pt>
                  <c:pt idx="13">
                    <c:v>07/11/2024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DÍAS </c:v>
                  </c:pt>
                  <c:pt idx="30">
                    <c:v>16/06/2025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715</c:v>
                  </c:pt>
                  <c:pt idx="1">
                    <c:v>2024-00113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SEGUROS COMERCIALES BOLIVAR S.A</c:v>
                  </c:pt>
                  <c:pt idx="8">
                    <c:v>2</c:v>
                  </c:pt>
                  <c:pt idx="9">
                    <c:v>0</c:v>
                  </c:pt>
                  <c:pt idx="10">
                    <c:v>ALEJANDRA BERMUDEZ ZAPATA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06/11/2024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28/05/2025</c:v>
                  </c:pt>
                  <c:pt idx="24">
                    <c:v>N/A</c:v>
                  </c:pt>
                  <c:pt idx="25">
                    <c:v>207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28/05/2025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714</c:v>
                  </c:pt>
                  <c:pt idx="1">
                    <c:v>2024-00112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POLJEAN SAS</c:v>
                  </c:pt>
                  <c:pt idx="8">
                    <c:v>1</c:v>
                  </c:pt>
                  <c:pt idx="9">
                    <c:v>0</c:v>
                  </c:pt>
                  <c:pt idx="10">
                    <c:v>DENIM CREATION SAS</c:v>
                  </c:pt>
                  <c:pt idx="11">
                    <c:v>2</c:v>
                  </c:pt>
                  <c:pt idx="12">
                    <c:v>1</c:v>
                  </c:pt>
                  <c:pt idx="13">
                    <c:v>06/11/2024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MANDAMIENTO DE PAGO/ MEDIDA</c:v>
                  </c:pt>
                  <c:pt idx="30">
                    <c:v>06/11/2024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713</c:v>
                  </c:pt>
                  <c:pt idx="1">
                    <c:v>2024-00111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CIUDADELA SAN PALBLO </c:v>
                  </c:pt>
                  <c:pt idx="8">
                    <c:v>2</c:v>
                  </c:pt>
                  <c:pt idx="9">
                    <c:v>1</c:v>
                  </c:pt>
                  <c:pt idx="10">
                    <c:v>RAFAEL JARAMILLO ORTIZ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06/11/2024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27/05/2025</c:v>
                  </c:pt>
                  <c:pt idx="24">
                    <c:v>N/A</c:v>
                  </c:pt>
                  <c:pt idx="25">
                    <c:v>206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27/05/2025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712</c:v>
                  </c:pt>
                  <c:pt idx="1">
                    <c:v>2024-00110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JORGE EDUVAN LEMA ZAPATA</c:v>
                  </c:pt>
                  <c:pt idx="8">
                    <c:v>1</c:v>
                  </c:pt>
                  <c:pt idx="9">
                    <c:v>0</c:v>
                  </c:pt>
                  <c:pt idx="10">
                    <c:v>ELKIN DE JESUS LAINES ZAPATA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06/11/2024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10/04/2025</c:v>
                  </c:pt>
                  <c:pt idx="24">
                    <c:v>N/A</c:v>
                  </c:pt>
                  <c:pt idx="25">
                    <c:v>159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10/02/2025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711</c:v>
                  </c:pt>
                  <c:pt idx="1">
                    <c:v>2024-00109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BANCO COOMEVA</c:v>
                  </c:pt>
                  <c:pt idx="8">
                    <c:v>2</c:v>
                  </c:pt>
                  <c:pt idx="9">
                    <c:v>0</c:v>
                  </c:pt>
                  <c:pt idx="10">
                    <c:v>ROBINSON DARIO ARANGO BOLIVAR</c:v>
                  </c:pt>
                  <c:pt idx="11">
                    <c:v>1</c:v>
                  </c:pt>
                  <c:pt idx="12">
                    <c:v>0</c:v>
                  </c:pt>
                  <c:pt idx="13">
                    <c:v>14/11/2024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MANDAMIENTO DE PAGO/ MEDIDA</c:v>
                  </c:pt>
                  <c:pt idx="30">
                    <c:v>06/11/2024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710</c:v>
                  </c:pt>
                  <c:pt idx="1">
                    <c:v>2024-00108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M&amp;M DIAGNOSTICS SAS</c:v>
                  </c:pt>
                  <c:pt idx="8">
                    <c:v>2</c:v>
                  </c:pt>
                  <c:pt idx="9">
                    <c:v>1</c:v>
                  </c:pt>
                  <c:pt idx="10">
                    <c:v>AMLAVIDA SALUD SAS</c:v>
                  </c:pt>
                  <c:pt idx="11">
                    <c:v>2</c:v>
                  </c:pt>
                  <c:pt idx="12">
                    <c:v>1</c:v>
                  </c:pt>
                  <c:pt idx="13">
                    <c:v>06/11/2024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14/11/2024</c:v>
                  </c:pt>
                  <c:pt idx="24">
                    <c:v>N/A</c:v>
                  </c:pt>
                  <c:pt idx="25">
                    <c:v>13</c:v>
                  </c:pt>
                  <c:pt idx="26">
                    <c:v>N/A</c:v>
                  </c:pt>
                  <c:pt idx="27">
                    <c:v>OTRAS TERMINACIONES EFECTIVAS DEL PROCESO </c:v>
                  </c:pt>
                  <c:pt idx="28">
                    <c:v>2024-4</c:v>
                  </c:pt>
                  <c:pt idx="29">
                    <c:v>NIEGA MANDAMIENTO DE PAGO</c:v>
                  </c:pt>
                  <c:pt idx="30">
                    <c:v>14/11/2024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709</c:v>
                  </c:pt>
                  <c:pt idx="1">
                    <c:v>2024-00106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31/10/2024</c:v>
                  </c:pt>
                  <c:pt idx="7">
                    <c:v>COOPERATIVA DE CREDITO </c:v>
                  </c:pt>
                  <c:pt idx="8">
                    <c:v>1</c:v>
                  </c:pt>
                  <c:pt idx="9">
                    <c:v>0</c:v>
                  </c:pt>
                  <c:pt idx="10">
                    <c:v>WILMAR MONTES CABRERA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06/11/2024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MANDAMIENTO DE PAGO/ MEDIDA</c:v>
                  </c:pt>
                  <c:pt idx="30">
                    <c:v>06/11/2024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708</c:v>
                  </c:pt>
                  <c:pt idx="1">
                    <c:v>2024-00105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30/10/2024</c:v>
                  </c:pt>
                  <c:pt idx="7">
                    <c:v>COOPERATIVA DE AHORRO Y CREDITO COOPANTEX</c:v>
                  </c:pt>
                  <c:pt idx="8">
                    <c:v>2</c:v>
                  </c:pt>
                  <c:pt idx="9">
                    <c:v>0</c:v>
                  </c:pt>
                  <c:pt idx="10">
                    <c:v>ESTPHANY GIRALDO GIRALDO</c:v>
                  </c:pt>
                  <c:pt idx="11">
                    <c:v>2</c:v>
                  </c:pt>
                  <c:pt idx="12">
                    <c:v>0</c:v>
                  </c:pt>
                  <c:pt idx="13">
                    <c:v>05/11/2024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MANDAMIENTO DE PAGO/ MEDIDA</c:v>
                  </c:pt>
                  <c:pt idx="30">
                    <c:v>06/11/2024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707</c:v>
                  </c:pt>
                  <c:pt idx="1">
                    <c:v>2024-00104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30/10/2024</c:v>
                  </c:pt>
                  <c:pt idx="7">
                    <c:v>SCOTIABANK COLPATRIA </c:v>
                  </c:pt>
                  <c:pt idx="8">
                    <c:v>1</c:v>
                  </c:pt>
                  <c:pt idx="9">
                    <c:v>0</c:v>
                  </c:pt>
                  <c:pt idx="10">
                    <c:v>DEISY GUIENT CASTRILLON ARENAS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05/11/2024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27/05/2025</c:v>
                  </c:pt>
                  <c:pt idx="24">
                    <c:v>N/A</c:v>
                  </c:pt>
                  <c:pt idx="25">
                    <c:v>207</c:v>
                  </c:pt>
                  <c:pt idx="26">
                    <c:v>N/A</c:v>
                  </c:pt>
                  <c:pt idx="27">
                    <c:v>TERMINA POR PAGO TOTAL </c:v>
                  </c:pt>
                  <c:pt idx="28">
                    <c:v>2025-2</c:v>
                  </c:pt>
                  <c:pt idx="29">
                    <c:v>TERMINA POR PAGO TOTAL </c:v>
                  </c:pt>
                  <c:pt idx="30">
                    <c:v>27/05/2025</c:v>
                  </c:pt>
                  <c:pt idx="31">
                    <c:v>CAMILA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PENDIENTE DESGLOSE DEL TITULO PARA PROCEDER A ARCHIVAR </c:v>
                  </c:pt>
                </c:lvl>
                <c:lvl>
                  <c:pt idx="0">
                    <c:v>706</c:v>
                  </c:pt>
                  <c:pt idx="1">
                    <c:v>2024-00102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29/10/2024</c:v>
                  </c:pt>
                  <c:pt idx="7">
                    <c:v>IDEAR NEGOCIOS S.A.S</c:v>
                  </c:pt>
                  <c:pt idx="8">
                    <c:v>2</c:v>
                  </c:pt>
                  <c:pt idx="9">
                    <c:v>1</c:v>
                  </c:pt>
                  <c:pt idx="10">
                    <c:v>MARIA FERNANDA ISAZA BLANCO</c:v>
                  </c:pt>
                  <c:pt idx="11">
                    <c:v>2</c:v>
                  </c:pt>
                  <c:pt idx="12">
                    <c:v>1</c:v>
                  </c:pt>
                  <c:pt idx="13">
                    <c:v>12/11/2024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MANDAMIENTO DE PAGO/ MEDIDA</c:v>
                  </c:pt>
                  <c:pt idx="30">
                    <c:v>05/11/2024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705</c:v>
                  </c:pt>
                  <c:pt idx="1">
                    <c:v>2024-00100</c:v>
                  </c:pt>
                  <c:pt idx="2">
                    <c:v>EJECUTIVO </c:v>
                  </c:pt>
                  <c:pt idx="3">
                    <c:v>POR  OBLIGACION DE HACER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29/10/2024</c:v>
                  </c:pt>
                  <c:pt idx="7">
                    <c:v>ANGELA MARIA ROJAS PALACIOS</c:v>
                  </c:pt>
                  <c:pt idx="8">
                    <c:v>1</c:v>
                  </c:pt>
                  <c:pt idx="9">
                    <c:v>0</c:v>
                  </c:pt>
                  <c:pt idx="10">
                    <c:v>JHON ESTHEINER GUTIERREZ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01/11/2024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33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02/12/2024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704</c:v>
                  </c:pt>
                  <c:pt idx="1">
                    <c:v>2024-00099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29/10/2024</c:v>
                  </c:pt>
                  <c:pt idx="7">
                    <c:v>BANCO AGRARIO DE COLOMBIA</c:v>
                  </c:pt>
                  <c:pt idx="8">
                    <c:v>2</c:v>
                  </c:pt>
                  <c:pt idx="9">
                    <c:v>0</c:v>
                  </c:pt>
                  <c:pt idx="10">
                    <c:v>JUAN FERNANDO MEJIA BOTERO</c:v>
                  </c:pt>
                  <c:pt idx="11">
                    <c:v>2</c:v>
                  </c:pt>
                  <c:pt idx="12">
                    <c:v>0</c:v>
                  </c:pt>
                  <c:pt idx="13">
                    <c:v>31/10/2024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09/04/2025</c:v>
                  </c:pt>
                  <c:pt idx="24">
                    <c:v>N/A</c:v>
                  </c:pt>
                  <c:pt idx="25">
                    <c:v>160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ORDENA CORRER TRASLADO </c:v>
                  </c:pt>
                  <c:pt idx="30">
                    <c:v>30/05/2025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703</c:v>
                  </c:pt>
                  <c:pt idx="1">
                    <c:v>2024-00098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29/10/2024</c:v>
                  </c:pt>
                  <c:pt idx="7">
                    <c:v>SCOTIABANK COLPATRIA</c:v>
                  </c:pt>
                  <c:pt idx="8">
                    <c:v>1</c:v>
                  </c:pt>
                  <c:pt idx="9">
                    <c:v>0</c:v>
                  </c:pt>
                  <c:pt idx="10">
                    <c:v>DIANA STELLA GOMEZ EUSSE</c:v>
                  </c:pt>
                  <c:pt idx="11">
                    <c:v>1</c:v>
                  </c:pt>
                  <c:pt idx="12">
                    <c:v>0</c:v>
                  </c:pt>
                  <c:pt idx="13">
                    <c:v>01/11/2024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11/04/2025</c:v>
                  </c:pt>
                  <c:pt idx="24">
                    <c:v>N/A</c:v>
                  </c:pt>
                  <c:pt idx="25">
                    <c:v>162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OSAE - COSTAS </c:v>
                  </c:pt>
                  <c:pt idx="30">
                    <c:v>11/04/2025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702</c:v>
                  </c:pt>
                  <c:pt idx="1">
                    <c:v>2024-00097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28/10/2024</c:v>
                  </c:pt>
                  <c:pt idx="7">
                    <c:v>BANCOLOMBIA </c:v>
                  </c:pt>
                  <c:pt idx="8">
                    <c:v>2</c:v>
                  </c:pt>
                  <c:pt idx="9">
                    <c:v>1</c:v>
                  </c:pt>
                  <c:pt idx="10">
                    <c:v>JUAN DIEGO LOPEZ GOMEZ </c:v>
                  </c:pt>
                  <c:pt idx="11">
                    <c:v>2</c:v>
                  </c:pt>
                  <c:pt idx="12">
                    <c:v>1</c:v>
                  </c:pt>
                  <c:pt idx="13">
                    <c:v>30/10/2024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09/04/2025</c:v>
                  </c:pt>
                  <c:pt idx="24">
                    <c:v>N/A</c:v>
                  </c:pt>
                  <c:pt idx="25">
                    <c:v>161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09/04/2025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701</c:v>
                  </c:pt>
                  <c:pt idx="1">
                    <c:v>2024-00096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28/10/2024</c:v>
                  </c:pt>
                  <c:pt idx="7">
                    <c:v>BANCOOMEVA </c:v>
                  </c:pt>
                  <c:pt idx="8">
                    <c:v>1</c:v>
                  </c:pt>
                  <c:pt idx="9">
                    <c:v>0</c:v>
                  </c:pt>
                  <c:pt idx="10">
                    <c:v>LAUREANO AGUIRRE MARTINEZ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29/10/2024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10/04/2025</c:v>
                  </c:pt>
                  <c:pt idx="24">
                    <c:v>N/A</c:v>
                  </c:pt>
                  <c:pt idx="25">
                    <c:v>162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10/04/2025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700</c:v>
                  </c:pt>
                  <c:pt idx="1">
                    <c:v>2024-00094</c:v>
                  </c:pt>
                  <c:pt idx="2">
                    <c:v>SOLICITUD ENTREGA INMUEBLE</c:v>
                  </c:pt>
                  <c:pt idx="3">
                    <c:v>OTROS ASUNTOS 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28/10/2024</c:v>
                  </c:pt>
                  <c:pt idx="7">
                    <c:v>ARRENDAMIENTOS ABACO SAS</c:v>
                  </c:pt>
                  <c:pt idx="8">
                    <c:v>2</c:v>
                  </c:pt>
                  <c:pt idx="9">
                    <c:v>0</c:v>
                  </c:pt>
                  <c:pt idx="10">
                    <c:v>HECTOR AUGUSTO VILLEGAS ALVAREZ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29/10/2024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03/03/2025</c:v>
                  </c:pt>
                  <c:pt idx="24">
                    <c:v>N/A</c:v>
                  </c:pt>
                  <c:pt idx="25">
                    <c:v>125</c:v>
                  </c:pt>
                  <c:pt idx="26">
                    <c:v>N/A</c:v>
                  </c:pt>
                  <c:pt idx="27">
                    <c:v>ARCHIVO - RESTITUYE</c:v>
                  </c:pt>
                  <c:pt idx="28">
                    <c:v>2025-1</c:v>
                  </c:pt>
                  <c:pt idx="29">
                    <c:v>ORDENA ARCHIVO</c:v>
                  </c:pt>
                  <c:pt idx="30">
                    <c:v>03/03/2025</c:v>
                  </c:pt>
                  <c:pt idx="31">
                    <c:v>LACIDES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699</c:v>
                  </c:pt>
                  <c:pt idx="1">
                    <c:v>2024-00093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25/10/2024</c:v>
                  </c:pt>
                  <c:pt idx="7">
                    <c:v>SEGUROS COMERCIALES BOLIVAR</c:v>
                  </c:pt>
                  <c:pt idx="8">
                    <c:v>2</c:v>
                  </c:pt>
                  <c:pt idx="9">
                    <c:v>1</c:v>
                  </c:pt>
                  <c:pt idx="10">
                    <c:v>JOSBAN FERNANDO FIGUEREDO DE ALBA</c:v>
                  </c:pt>
                  <c:pt idx="11">
                    <c:v>2</c:v>
                  </c:pt>
                  <c:pt idx="12">
                    <c:v>0</c:v>
                  </c:pt>
                  <c:pt idx="13">
                    <c:v>29/10/2024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29/10/2024</c:v>
                  </c:pt>
                  <c:pt idx="24">
                    <c:v>N/A</c:v>
                  </c:pt>
                  <c:pt idx="25">
                    <c:v>4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02/12/2024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698</c:v>
                  </c:pt>
                  <c:pt idx="1">
                    <c:v>2024-00092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25/10/2024</c:v>
                  </c:pt>
                  <c:pt idx="7">
                    <c:v>SEGUROS COMERCIALES BOLIVAR</c:v>
                  </c:pt>
                  <c:pt idx="8">
                    <c:v>1</c:v>
                  </c:pt>
                  <c:pt idx="9">
                    <c:v>0</c:v>
                  </c:pt>
                  <c:pt idx="10">
                    <c:v>DIEGO FERNEY JIMENEZ CRUZ</c:v>
                  </c:pt>
                  <c:pt idx="11">
                    <c:v>2</c:v>
                  </c:pt>
                  <c:pt idx="12">
                    <c:v>0</c:v>
                  </c:pt>
                  <c:pt idx="13">
                    <c:v>29/10/2024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20/11/2024</c:v>
                  </c:pt>
                  <c:pt idx="24">
                    <c:v>N/A</c:v>
                  </c:pt>
                  <c:pt idx="25">
                    <c:v>25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20/11/2024</c:v>
                  </c:pt>
                  <c:pt idx="31">
                    <c:v>CAMILA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697</c:v>
                  </c:pt>
                  <c:pt idx="1">
                    <c:v>2024-00089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25/10/2024</c:v>
                  </c:pt>
                  <c:pt idx="7">
                    <c:v>RENE ALEXANDER ESCAMILLA HERNANDEZ</c:v>
                  </c:pt>
                  <c:pt idx="8">
                    <c:v>2</c:v>
                  </c:pt>
                  <c:pt idx="9">
                    <c:v>0</c:v>
                  </c:pt>
                  <c:pt idx="10">
                    <c:v>BANCOLOMBIA </c:v>
                  </c:pt>
                  <c:pt idx="11">
                    <c:v>2</c:v>
                  </c:pt>
                  <c:pt idx="12">
                    <c:v>0</c:v>
                  </c:pt>
                  <c:pt idx="13">
                    <c:v>28/10/2024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PUBLIACION </c:v>
                  </c:pt>
                  <c:pt idx="30">
                    <c:v>01/08/2025</c:v>
                  </c:pt>
                  <c:pt idx="31">
                    <c:v>LACIDES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696</c:v>
                  </c:pt>
                  <c:pt idx="1">
                    <c:v>2024-00088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25/10/2024</c:v>
                  </c:pt>
                  <c:pt idx="7">
                    <c:v>BANCO POPULAR </c:v>
                  </c:pt>
                  <c:pt idx="8">
                    <c:v>1</c:v>
                  </c:pt>
                  <c:pt idx="9">
                    <c:v>0</c:v>
                  </c:pt>
                  <c:pt idx="10">
                    <c:v>MATERO ARISTIZABAL ANGEL</c:v>
                  </c:pt>
                  <c:pt idx="11">
                    <c:v>2</c:v>
                  </c:pt>
                  <c:pt idx="12">
                    <c:v>0</c:v>
                  </c:pt>
                  <c:pt idx="13">
                    <c:v>28/10/2024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09/04/2025</c:v>
                  </c:pt>
                  <c:pt idx="24">
                    <c:v>N/A</c:v>
                  </c:pt>
                  <c:pt idx="25">
                    <c:v>164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09/04/2025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695</c:v>
                  </c:pt>
                  <c:pt idx="1">
                    <c:v>2024-00087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24/10/2024</c:v>
                  </c:pt>
                  <c:pt idx="7">
                    <c:v>PARCELACIÓN BELLA TERRA PH</c:v>
                  </c:pt>
                  <c:pt idx="8">
                    <c:v>2</c:v>
                  </c:pt>
                  <c:pt idx="9">
                    <c:v>1</c:v>
                  </c:pt>
                  <c:pt idx="10">
                    <c:v>FRANCISCO GARRIDO BERNIER</c:v>
                  </c:pt>
                  <c:pt idx="11">
                    <c:v>1</c:v>
                  </c:pt>
                  <c:pt idx="12">
                    <c:v>0</c:v>
                  </c:pt>
                  <c:pt idx="13">
                    <c:v>30/10/2024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03/12/2024</c:v>
                  </c:pt>
                  <c:pt idx="24">
                    <c:v>N/A</c:v>
                  </c:pt>
                  <c:pt idx="25">
                    <c:v>39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03/12/2024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694</c:v>
                  </c:pt>
                  <c:pt idx="1">
                    <c:v>2024-00086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24/10/2024</c:v>
                  </c:pt>
                  <c:pt idx="7">
                    <c:v>BANCOLOMBIA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RAFAEL IGNACION RAMRIEZ GALLEGO</c:v>
                  </c:pt>
                  <c:pt idx="11">
                    <c:v>0</c:v>
                  </c:pt>
                  <c:pt idx="12">
                    <c:v>1</c:v>
                  </c:pt>
                  <c:pt idx="13">
                    <c:v>25/10/2024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13/02/2025</c:v>
                  </c:pt>
                  <c:pt idx="24">
                    <c:v>N/A</c:v>
                  </c:pt>
                  <c:pt idx="25">
                    <c:v>109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 DE MORA</c:v>
                  </c:pt>
                  <c:pt idx="30">
                    <c:v>13/02/2025</c:v>
                  </c:pt>
                  <c:pt idx="31">
                    <c:v>CAMILA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693</c:v>
                  </c:pt>
                  <c:pt idx="1">
                    <c:v>2024-00083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24/10/2024</c:v>
                  </c:pt>
                  <c:pt idx="7">
                    <c:v>BANCO DE BOGOTÁ </c:v>
                  </c:pt>
                  <c:pt idx="8">
                    <c:v>2</c:v>
                  </c:pt>
                  <c:pt idx="9">
                    <c:v>0</c:v>
                  </c:pt>
                  <c:pt idx="10">
                    <c:v>JENNIFER ANDREA RENDÓN SALAZAR</c:v>
                  </c:pt>
                  <c:pt idx="11">
                    <c:v>1</c:v>
                  </c:pt>
                  <c:pt idx="12">
                    <c:v>0</c:v>
                  </c:pt>
                  <c:pt idx="13">
                    <c:v>05/11/2024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12/12/2024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12/12/2024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692</c:v>
                  </c:pt>
                  <c:pt idx="1">
                    <c:v>021-2024-00205</c:v>
                  </c:pt>
                  <c:pt idx="2">
                    <c:v>DESPACHO COMISORIO</c:v>
                  </c:pt>
                  <c:pt idx="3">
                    <c:v>OTROS ASUNTOS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23/10/2024</c:v>
                  </c:pt>
                  <c:pt idx="7">
                    <c:v>MARIA ELSI ORTIZ MEJIA 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MARIA ELSI ORTIZ MEJIA </c:v>
                  </c:pt>
                  <c:pt idx="11">
                    <c:v>2</c:v>
                  </c:pt>
                  <c:pt idx="12">
                    <c:v>0</c:v>
                  </c:pt>
                  <c:pt idx="13">
                    <c:v>25/10/2024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COMITENTE</c:v>
                  </c:pt>
                  <c:pt idx="30">
                    <c:v>B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REMITIDO AUTO 19/11/2024 OK</c:v>
                  </c:pt>
                </c:lvl>
                <c:lvl>
                  <c:pt idx="0">
                    <c:v>691</c:v>
                  </c:pt>
                  <c:pt idx="1">
                    <c:v>2024-00082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23/10/2024</c:v>
                  </c:pt>
                  <c:pt idx="7">
                    <c:v>GILMAR ROSA RESTREPO VALENCIA</c:v>
                  </c:pt>
                  <c:pt idx="8">
                    <c:v>2</c:v>
                  </c:pt>
                  <c:pt idx="9">
                    <c:v>1</c:v>
                  </c:pt>
                  <c:pt idx="10">
                    <c:v>SERGIO IVAN SERNA GARCES </c:v>
                  </c:pt>
                  <c:pt idx="11">
                    <c:v>2</c:v>
                  </c:pt>
                  <c:pt idx="12">
                    <c:v>0</c:v>
                  </c:pt>
                  <c:pt idx="13">
                    <c:v>25/10/2024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15/11/2024</c:v>
                  </c:pt>
                  <c:pt idx="24">
                    <c:v>N/A</c:v>
                  </c:pt>
                  <c:pt idx="25">
                    <c:v>22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NIEGA CORRECCION </c:v>
                  </c:pt>
                  <c:pt idx="30">
                    <c:v>11/06/2025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690</c:v>
                  </c:pt>
                  <c:pt idx="1">
                    <c:v>2024-00080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23/10/2024</c:v>
                  </c:pt>
                  <c:pt idx="7">
                    <c:v>SEGUROS COMERCIALES BOLIVAR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FRANKLIN AUTANDER LEON ESPEJO</c:v>
                  </c:pt>
                  <c:pt idx="11">
                    <c:v>2</c:v>
                  </c:pt>
                  <c:pt idx="12">
                    <c:v>0</c:v>
                  </c:pt>
                  <c:pt idx="13">
                    <c:v>24/10/2024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16/12/2024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689</c:v>
                  </c:pt>
                  <c:pt idx="1">
                    <c:v>2024-00079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22/10/2024</c:v>
                  </c:pt>
                  <c:pt idx="7">
                    <c:v>SISTICREDITO S.A.S</c:v>
                  </c:pt>
                  <c:pt idx="8">
                    <c:v>2</c:v>
                  </c:pt>
                  <c:pt idx="9">
                    <c:v>0</c:v>
                  </c:pt>
                  <c:pt idx="10">
                    <c:v>CARLOS ALBERTO MENDOZA ALVAREZ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24/10/2024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26/05/2025</c:v>
                  </c:pt>
                  <c:pt idx="24">
                    <c:v>N/A</c:v>
                  </c:pt>
                  <c:pt idx="25">
                    <c:v>214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2025-2</c:v>
                  </c:pt>
                  <c:pt idx="29">
                    <c:v>TERMINA POR PAGO TOTAL </c:v>
                  </c:pt>
                  <c:pt idx="30">
                    <c:v>26/05/2025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03/06/2025</c:v>
                  </c:pt>
                </c:lvl>
                <c:lvl>
                  <c:pt idx="0">
                    <c:v>688</c:v>
                  </c:pt>
                  <c:pt idx="1">
                    <c:v>2024-00077</c:v>
                  </c:pt>
                  <c:pt idx="2">
                    <c:v>RESPONSABILIDAD CIVIL EXTRACONTRACTUAL</c:v>
                  </c:pt>
                  <c:pt idx="3">
                    <c:v>DECLARATIVO VERBAL SUMARIO OTROS PROCESO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22/10/2024</c:v>
                  </c:pt>
                  <c:pt idx="7">
                    <c:v>TAX POBLADO</c:v>
                  </c:pt>
                  <c:pt idx="8">
                    <c:v>1</c:v>
                  </c:pt>
                  <c:pt idx="9">
                    <c:v>0</c:v>
                  </c:pt>
                  <c:pt idx="10">
                    <c:v>COMPAÑIA MUNDIAL DE SEGUROS</c:v>
                  </c:pt>
                  <c:pt idx="11">
                    <c:v>0</c:v>
                  </c:pt>
                  <c:pt idx="12">
                    <c:v>1</c:v>
                  </c:pt>
                  <c:pt idx="13">
                    <c:v>24/10/2024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24/10/2024</c:v>
                  </c:pt>
                  <c:pt idx="24">
                    <c:v>N/A</c:v>
                  </c:pt>
                  <c:pt idx="25">
                    <c:v>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24/10/2024</c:v>
                  </c:pt>
                  <c:pt idx="31">
                    <c:v>CAMILA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REMITIDO 19/11/2024 OK</c:v>
                  </c:pt>
                </c:lvl>
                <c:lvl>
                  <c:pt idx="0">
                    <c:v>687</c:v>
                  </c:pt>
                  <c:pt idx="1">
                    <c:v>2024-00076</c:v>
                  </c:pt>
                  <c:pt idx="2">
                    <c:v>GARANTIA MOBILIARIA </c:v>
                  </c:pt>
                  <c:pt idx="3">
                    <c:v>OTROS ASUNTOS 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22/10/2024</c:v>
                  </c:pt>
                  <c:pt idx="7">
                    <c:v>BANCO FINANDINA</c:v>
                  </c:pt>
                  <c:pt idx="8">
                    <c:v>2</c:v>
                  </c:pt>
                  <c:pt idx="9">
                    <c:v>1</c:v>
                  </c:pt>
                  <c:pt idx="10">
                    <c:v>ANDRES FELIPE GOMEZ TORO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23/10/2024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17/03/2025</c:v>
                  </c:pt>
                  <c:pt idx="24">
                    <c:v>N/A</c:v>
                  </c:pt>
                  <c:pt idx="25">
                    <c:v>145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24/10/2024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27/03/2025</c:v>
                  </c:pt>
                </c:lvl>
                <c:lvl>
                  <c:pt idx="0">
                    <c:v>686</c:v>
                  </c:pt>
                  <c:pt idx="1">
                    <c:v>2024-00075</c:v>
                  </c:pt>
                  <c:pt idx="2">
                    <c:v>EJECUTIVO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22/10/2024</c:v>
                  </c:pt>
                  <c:pt idx="7">
                    <c:v>SOMOS SERVICIOS INTEGRALES</c:v>
                  </c:pt>
                  <c:pt idx="8">
                    <c:v>1</c:v>
                  </c:pt>
                  <c:pt idx="9">
                    <c:v>0</c:v>
                  </c:pt>
                  <c:pt idx="10">
                    <c:v>MARLOS ANDREY ALVAREZ VALDERRAMA</c:v>
                  </c:pt>
                  <c:pt idx="11">
                    <c:v>2</c:v>
                  </c:pt>
                  <c:pt idx="12">
                    <c:v>0</c:v>
                  </c:pt>
                  <c:pt idx="13">
                    <c:v>23/10/2024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24/10/2024</c:v>
                  </c:pt>
                  <c:pt idx="24">
                    <c:v>N/A</c:v>
                  </c:pt>
                  <c:pt idx="25">
                    <c:v>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PROPONE CONFLICTO COMPETENCIA</c:v>
                  </c:pt>
                  <c:pt idx="30">
                    <c:v>24/10/2024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COMPETENCIA ASIGNADA AL JUZGADO 32 CIVIL MCP MEDELLIN</c:v>
                  </c:pt>
                </c:lvl>
                <c:lvl>
                  <c:pt idx="0">
                    <c:v>685</c:v>
                  </c:pt>
                  <c:pt idx="1">
                    <c:v>2024-00074</c:v>
                  </c:pt>
                  <c:pt idx="2">
                    <c:v>GARANTIA MOBILIARIA </c:v>
                  </c:pt>
                  <c:pt idx="3">
                    <c:v>OTROS ASUNTOS 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21/10/2024</c:v>
                  </c:pt>
                  <c:pt idx="7">
                    <c:v>BANCO FINANDINA </c:v>
                  </c:pt>
                  <c:pt idx="8">
                    <c:v>2</c:v>
                  </c:pt>
                  <c:pt idx="9">
                    <c:v>0</c:v>
                  </c:pt>
                  <c:pt idx="10">
                    <c:v>BEATRIZ ELENA RAMIREZ DE RESTREPO </c:v>
                  </c:pt>
                  <c:pt idx="11">
                    <c:v>2</c:v>
                  </c:pt>
                  <c:pt idx="12">
                    <c:v>0</c:v>
                  </c:pt>
                  <c:pt idx="13">
                    <c:v>23/10/2024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23/04/2025</c:v>
                  </c:pt>
                  <c:pt idx="24">
                    <c:v>N/A</c:v>
                  </c:pt>
                  <c:pt idx="25">
                    <c:v>182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2025-2</c:v>
                  </c:pt>
                  <c:pt idx="29">
                    <c:v>TERMINA PROCESO - PAGO DIRECTO </c:v>
                  </c:pt>
                  <c:pt idx="30">
                    <c:v>23/04/2025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02/05/2025</c:v>
                  </c:pt>
                </c:lvl>
                <c:lvl>
                  <c:pt idx="0">
                    <c:v>684</c:v>
                  </c:pt>
                  <c:pt idx="1">
                    <c:v>2024-00073</c:v>
                  </c:pt>
                  <c:pt idx="2">
                    <c:v>REPOSICION/CANCELACION TITULO VALOR</c:v>
                  </c:pt>
                  <c:pt idx="3">
                    <c:v>DECLARATIVO VERBAL SUMARIO OTROS PROCESO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21/10/2024</c:v>
                  </c:pt>
                  <c:pt idx="7">
                    <c:v>BANCOLOMBIA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SANDRA MILENA ORTIZ ARCILA </c:v>
                  </c:pt>
                  <c:pt idx="11">
                    <c:v>1</c:v>
                  </c:pt>
                  <c:pt idx="12">
                    <c:v>0</c:v>
                  </c:pt>
                  <c:pt idx="13">
                    <c:v>22/10/2024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CANCELACION Y REPOSICION</c:v>
                  </c:pt>
                  <c:pt idx="30">
                    <c:v>25/04/2025</c:v>
                  </c:pt>
                  <c:pt idx="31">
                    <c:v>LACIDES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683</c:v>
                  </c:pt>
                  <c:pt idx="1">
                    <c:v>2024-00072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21/10/2024</c:v>
                  </c:pt>
                  <c:pt idx="7">
                    <c:v>COMPAÑIA DE FINANCIAMIENTO TUYA S.A</c:v>
                  </c:pt>
                  <c:pt idx="8">
                    <c:v>2</c:v>
                  </c:pt>
                  <c:pt idx="9">
                    <c:v>1</c:v>
                  </c:pt>
                  <c:pt idx="10">
                    <c:v>MIGUEL ANGEL MARIN ZABALA</c:v>
                  </c:pt>
                  <c:pt idx="11">
                    <c:v>0</c:v>
                  </c:pt>
                  <c:pt idx="12">
                    <c:v>1</c:v>
                  </c:pt>
                  <c:pt idx="13">
                    <c:v>22/10/2024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RECHAZA REFORMA DEMANDA</c:v>
                  </c:pt>
                  <c:pt idx="30">
                    <c:v>05/12/2024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682</c:v>
                  </c:pt>
                  <c:pt idx="1">
                    <c:v>2024-00070</c:v>
                  </c:pt>
                  <c:pt idx="2">
                    <c:v>GARANTIA MOBILIARIA </c:v>
                  </c:pt>
                  <c:pt idx="3">
                    <c:v>OTROS ASUNTOS 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21/10/2024</c:v>
                  </c:pt>
                  <c:pt idx="7">
                    <c:v>RCI COLOMBIA COMPAÑIA DE FINANCIAMIENTO </c:v>
                  </c:pt>
                  <c:pt idx="8">
                    <c:v>1</c:v>
                  </c:pt>
                  <c:pt idx="9">
                    <c:v>0</c:v>
                  </c:pt>
                  <c:pt idx="10">
                    <c:v>YOINER FABIAN ARIAS RAMIREZ </c:v>
                  </c:pt>
                  <c:pt idx="11">
                    <c:v>1</c:v>
                  </c:pt>
                  <c:pt idx="12">
                    <c:v>0</c:v>
                  </c:pt>
                  <c:pt idx="13">
                    <c:v>21/10/2024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15/11/2024</c:v>
                  </c:pt>
                  <c:pt idx="24">
                    <c:v>N/A</c:v>
                  </c:pt>
                  <c:pt idx="25">
                    <c:v>24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 </c:v>
                  </c:pt>
                  <c:pt idx="30">
                    <c:v>15/11/2024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681</c:v>
                  </c:pt>
                  <c:pt idx="1">
                    <c:v>2024-00068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18/10/2024</c:v>
                  </c:pt>
                  <c:pt idx="7">
                    <c:v>COOPERATIVA FINANCIERA COTRAFA</c:v>
                  </c:pt>
                  <c:pt idx="8">
                    <c:v>0</c:v>
                  </c:pt>
                  <c:pt idx="9">
                    <c:v>1</c:v>
                  </c:pt>
                  <c:pt idx="10">
                    <c:v>NELSON ARNULFO ARREDONDO ARANGO </c:v>
                  </c:pt>
                  <c:pt idx="11">
                    <c:v>2</c:v>
                  </c:pt>
                  <c:pt idx="12">
                    <c:v>0</c:v>
                  </c:pt>
                  <c:pt idx="13">
                    <c:v>21/10/2024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09/04/2025</c:v>
                  </c:pt>
                  <c:pt idx="24">
                    <c:v>N/A</c:v>
                  </c:pt>
                  <c:pt idx="25">
                    <c:v>171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09/04/2025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680</c:v>
                  </c:pt>
                  <c:pt idx="1">
                    <c:v>2024-00067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18/10/2024</c:v>
                  </c:pt>
                  <c:pt idx="7">
                    <c:v>COOPERATIVA FINANCIERA DE ANTIOQUIA</c:v>
                  </c:pt>
                  <c:pt idx="8">
                    <c:v>1</c:v>
                  </c:pt>
                  <c:pt idx="9">
                    <c:v>0</c:v>
                  </c:pt>
                  <c:pt idx="10">
                    <c:v>LUZ ELENA MUÑOZ MUÑOZ 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21/10/2024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21/10/2024</c:v>
                  </c:pt>
                  <c:pt idx="31">
                    <c:v>LACIDES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REMITIDO 19/11/2024 OK</c:v>
                  </c:pt>
                </c:lvl>
                <c:lvl>
                  <c:pt idx="0">
                    <c:v>679</c:v>
                  </c:pt>
                  <c:pt idx="1">
                    <c:v>2024-00065</c:v>
                  </c:pt>
                  <c:pt idx="2">
                    <c:v>DIVISORIO </c:v>
                  </c:pt>
                  <c:pt idx="3">
                    <c:v>DIVISORIO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17/10/2024</c:v>
                  </c:pt>
                  <c:pt idx="7">
                    <c:v>SANDRA MILENA RINCON CANO</c:v>
                  </c:pt>
                  <c:pt idx="8">
                    <c:v>1</c:v>
                  </c:pt>
                  <c:pt idx="9">
                    <c:v>0</c:v>
                  </c:pt>
                  <c:pt idx="10">
                    <c:v>CESAR FLOREZ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22/10/2024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SUSPENSION PROCESO </c:v>
                  </c:pt>
                  <c:pt idx="29">
                    <c:v>SANEA Y ORDENA SUSPENSION</c:v>
                  </c:pt>
                  <c:pt idx="30">
                    <c:v>22/04/2025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678</c:v>
                  </c:pt>
                  <c:pt idx="1">
                    <c:v>2024-00064</c:v>
                  </c:pt>
                  <c:pt idx="2">
                    <c:v>EJECUTIVO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17/10/2024</c:v>
                  </c:pt>
                  <c:pt idx="7">
                    <c:v>DEAL CLOSE S.A.S</c:v>
                  </c:pt>
                  <c:pt idx="8">
                    <c:v>2</c:v>
                  </c:pt>
                  <c:pt idx="9">
                    <c:v>1</c:v>
                  </c:pt>
                  <c:pt idx="10">
                    <c:v>CONZCO S.A.S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6">
                    <c:v>N/A</c:v>
                  </c:pt>
                  <c:pt idx="29">
                    <c:v>INCORPORA - PONE EN CONOCIMIENTO </c:v>
                  </c:pt>
                  <c:pt idx="30">
                    <c:v>03/06/2025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677</c:v>
                  </c:pt>
                  <c:pt idx="1">
                    <c:v>2024-00063</c:v>
                  </c:pt>
                  <c:pt idx="2">
                    <c:v>GARANTIA MOBILIARIA </c:v>
                  </c:pt>
                  <c:pt idx="3">
                    <c:v>OTROS ASUNTOS 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17/10/2024</c:v>
                  </c:pt>
                  <c:pt idx="7">
                    <c:v>TOYOTA FINANCIAL SERVICES COLOMBIA </c:v>
                  </c:pt>
                  <c:pt idx="8">
                    <c:v>1</c:v>
                  </c:pt>
                  <c:pt idx="9">
                    <c:v>0</c:v>
                  </c:pt>
                  <c:pt idx="10">
                    <c:v>JHON JAIRO RODRIGUEZ ARDILA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23/01/2025</c:v>
                  </c:pt>
                  <c:pt idx="24">
                    <c:v>N/A</c:v>
                  </c:pt>
                  <c:pt idx="25">
                    <c:v>96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21/02/2025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676</c:v>
                  </c:pt>
                  <c:pt idx="1">
                    <c:v>2024-00062</c:v>
                  </c:pt>
                  <c:pt idx="2">
                    <c:v>EJECUTIVO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17/10/2024</c:v>
                  </c:pt>
                  <c:pt idx="7">
                    <c:v>CONJUNTO RESIDENCIAL AQUAMONTE</c:v>
                  </c:pt>
                  <c:pt idx="8">
                    <c:v>0</c:v>
                  </c:pt>
                  <c:pt idx="9">
                    <c:v>1</c:v>
                  </c:pt>
                  <c:pt idx="10">
                    <c:v>PAULA ANDREA BOLIVAR ISAZA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18/10/2024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675</c:v>
                  </c:pt>
                  <c:pt idx="1">
                    <c:v>2024-00061</c:v>
                  </c:pt>
                  <c:pt idx="2">
                    <c:v>EJECUTIVO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17/10/2024</c:v>
                  </c:pt>
                  <c:pt idx="7">
                    <c:v>SEGUROS COMERCIALES BOLIVAR</c:v>
                  </c:pt>
                  <c:pt idx="8">
                    <c:v>1</c:v>
                  </c:pt>
                  <c:pt idx="9">
                    <c:v>0</c:v>
                  </c:pt>
                  <c:pt idx="10">
                    <c:v>ZAHARA DOLID COLORADO ARANGO </c:v>
                  </c:pt>
                  <c:pt idx="11">
                    <c:v>1</c:v>
                  </c:pt>
                  <c:pt idx="12">
                    <c:v>0</c:v>
                  </c:pt>
                  <c:pt idx="13">
                    <c:v>17/10/2024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18/10/2024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REMITIDO 24/10/2024 OK</c:v>
                  </c:pt>
                </c:lvl>
                <c:lvl>
                  <c:pt idx="0">
                    <c:v>674</c:v>
                  </c:pt>
                  <c:pt idx="1">
                    <c:v>2024-00059</c:v>
                  </c:pt>
                  <c:pt idx="2">
                    <c:v>EJECUTIVO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16/10/2024</c:v>
                  </c:pt>
                  <c:pt idx="7">
                    <c:v>SCOTIABANK COLPATRIA </c:v>
                  </c:pt>
                  <c:pt idx="8">
                    <c:v>2</c:v>
                  </c:pt>
                  <c:pt idx="9">
                    <c:v>1</c:v>
                  </c:pt>
                  <c:pt idx="10">
                    <c:v>AVELARDO VELASQUEZ ORDONEZ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17/10/2024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CORRE TRASLADO  LIQUIDACION CREDITO </c:v>
                  </c:pt>
                  <c:pt idx="30">
                    <c:v>20/01/2025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673</c:v>
                  </c:pt>
                  <c:pt idx="1">
                    <c:v>2024-00057</c:v>
                  </c:pt>
                  <c:pt idx="2">
                    <c:v>EJECUTIVO</c:v>
                  </c:pt>
                  <c:pt idx="3">
                    <c:v>POR SUMAS DE DINERO 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15/10/2024</c:v>
                  </c:pt>
                  <c:pt idx="7">
                    <c:v>BANCO DE BOGOTÁ</c:v>
                  </c:pt>
                  <c:pt idx="8">
                    <c:v>1</c:v>
                  </c:pt>
                  <c:pt idx="9">
                    <c:v>0</c:v>
                  </c:pt>
                  <c:pt idx="10">
                    <c:v>LORENA PINEDA NICOLLS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16/10/2024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49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INCORPORA Y ORDENA CORRER TRASLADO LIQUIDACION</c:v>
                  </c:pt>
                  <c:pt idx="30">
                    <c:v>23/04/2025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672</c:v>
                  </c:pt>
                  <c:pt idx="1">
                    <c:v>2024-00055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15/10/2024</c:v>
                  </c:pt>
                  <c:pt idx="7">
                    <c:v>BANCO DAVIVIENDA </c:v>
                  </c:pt>
                  <c:pt idx="8">
                    <c:v>0</c:v>
                  </c:pt>
                  <c:pt idx="9">
                    <c:v>1</c:v>
                  </c:pt>
                  <c:pt idx="10">
                    <c:v>LUISA FERNANDA GIRALDO CEBALLOS GRANADA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16/10/2024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REQUERE DEMANDANTE </c:v>
                  </c:pt>
                  <c:pt idx="30">
                    <c:v>15/05/2025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671</c:v>
                  </c:pt>
                  <c:pt idx="1">
                    <c:v>2024-00054</c:v>
                  </c:pt>
                  <c:pt idx="2">
                    <c:v>EJECUTIVO</c:v>
                  </c:pt>
                  <c:pt idx="3">
                    <c:v>POR SUMAS DE DINERO 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15/10/2024</c:v>
                  </c:pt>
                  <c:pt idx="7">
                    <c:v>BANCO DE BOGOTÁ</c:v>
                  </c:pt>
                  <c:pt idx="8">
                    <c:v>1</c:v>
                  </c:pt>
                  <c:pt idx="9">
                    <c:v>0</c:v>
                  </c:pt>
                  <c:pt idx="10">
                    <c:v>ANDRES DAVID ALZATE LONDOÑO </c:v>
                  </c:pt>
                  <c:pt idx="11">
                    <c:v>2</c:v>
                  </c:pt>
                  <c:pt idx="12">
                    <c:v>0</c:v>
                  </c:pt>
                  <c:pt idx="13">
                    <c:v>16/10/2024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03/06/2025</c:v>
                  </c:pt>
                  <c:pt idx="24">
                    <c:v>N/A</c:v>
                  </c:pt>
                  <c:pt idx="25">
                    <c:v>228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2025-2</c:v>
                  </c:pt>
                  <c:pt idx="29">
                    <c:v>SE REMITE PROCESO A 19 CIVIL MPAL MEDELLIN - EXISTE PROCESO IGUAL </c:v>
                  </c:pt>
                  <c:pt idx="30">
                    <c:v>03/06/2025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09/06/2025</c:v>
                  </c:pt>
                  <c:pt idx="38">
                    <c:v>SE REMITE A JUZGADO 019 CIVIL MUNICIPAL DE MEDELLIN - YA SE ADELANTA PROCESO POR LO MIMSO </c:v>
                  </c:pt>
                </c:lvl>
                <c:lvl>
                  <c:pt idx="0">
                    <c:v>670</c:v>
                  </c:pt>
                  <c:pt idx="1">
                    <c:v>2024-00053</c:v>
                  </c:pt>
                  <c:pt idx="2">
                    <c:v>EJECUTIVO</c:v>
                  </c:pt>
                  <c:pt idx="3">
                    <c:v>POR SUMAS DE DINERO 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15/10/2024</c:v>
                  </c:pt>
                  <c:pt idx="7">
                    <c:v>BANCO AGRARIO DE COLOMBIA</c:v>
                  </c:pt>
                  <c:pt idx="8">
                    <c:v>2</c:v>
                  </c:pt>
                  <c:pt idx="9">
                    <c:v>0</c:v>
                  </c:pt>
                  <c:pt idx="10">
                    <c:v>OSWALDO TURIZO JIMENEZ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16/10/2024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49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APRUEBA LIQUIDACION </c:v>
                  </c:pt>
                  <c:pt idx="30">
                    <c:v>23/07/2025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5">
                    <c:v>X</c:v>
                  </c:pt>
                  <c:pt idx="38">
                    <c:v>PENDIENTE OFICIOS</c:v>
                  </c:pt>
                </c:lvl>
                <c:lvl>
                  <c:pt idx="0">
                    <c:v>669</c:v>
                  </c:pt>
                  <c:pt idx="1">
                    <c:v>2024-00052</c:v>
                  </c:pt>
                  <c:pt idx="2">
                    <c:v>GARANTIA MOBILIARIA </c:v>
                  </c:pt>
                  <c:pt idx="3">
                    <c:v>OTROS ASUNTOS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15/10/2024</c:v>
                  </c:pt>
                  <c:pt idx="7">
                    <c:v>BANCO DAVIVIENDA </c:v>
                  </c:pt>
                  <c:pt idx="8">
                    <c:v>1</c:v>
                  </c:pt>
                  <c:pt idx="9">
                    <c:v>0</c:v>
                  </c:pt>
                  <c:pt idx="10">
                    <c:v>DIANA CRISTINA ACOSTA POSADA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16/10/2024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31/10/2024</c:v>
                  </c:pt>
                  <c:pt idx="24">
                    <c:v>N/A</c:v>
                  </c:pt>
                  <c:pt idx="25">
                    <c:v>16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31/10/2024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668</c:v>
                  </c:pt>
                  <c:pt idx="1">
                    <c:v>2024-00051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11/10/2024</c:v>
                  </c:pt>
                  <c:pt idx="7">
                    <c:v>SCOTIABANK COLPATRIA S.A</c:v>
                  </c:pt>
                  <c:pt idx="8">
                    <c:v>0</c:v>
                  </c:pt>
                  <c:pt idx="9">
                    <c:v>1</c:v>
                  </c:pt>
                  <c:pt idx="10">
                    <c:v>JENNY PATRICIA GUTIERREZ MARIN</c:v>
                  </c:pt>
                  <c:pt idx="11">
                    <c:v>1</c:v>
                  </c:pt>
                  <c:pt idx="12">
                    <c:v>0</c:v>
                  </c:pt>
                  <c:pt idx="13">
                    <c:v>15/10/2024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16/10/2024</c:v>
                  </c:pt>
                  <c:pt idx="24">
                    <c:v>N/A</c:v>
                  </c:pt>
                  <c:pt idx="25">
                    <c:v>5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16/10/2024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REMITIDA 17/10/24 OK</c:v>
                  </c:pt>
                </c:lvl>
                <c:lvl>
                  <c:pt idx="0">
                    <c:v>667</c:v>
                  </c:pt>
                  <c:pt idx="1">
                    <c:v>2024-00049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11/10/2024</c:v>
                  </c:pt>
                  <c:pt idx="7">
                    <c:v>BANCO DAVIVIENDA</c:v>
                  </c:pt>
                  <c:pt idx="8">
                    <c:v>1</c:v>
                  </c:pt>
                  <c:pt idx="9">
                    <c:v>0</c:v>
                  </c:pt>
                  <c:pt idx="10">
                    <c:v>CERON LOPEZ YINETH</c:v>
                  </c:pt>
                  <c:pt idx="11">
                    <c:v>0</c:v>
                  </c:pt>
                  <c:pt idx="12">
                    <c:v>1</c:v>
                  </c:pt>
                  <c:pt idx="13">
                    <c:v>11/10/2024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EMABRGO </c:v>
                  </c:pt>
                  <c:pt idx="30">
                    <c:v>21/08/2025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PENDIENTE OFICIOS</c:v>
                  </c:pt>
                </c:lvl>
                <c:lvl>
                  <c:pt idx="0">
                    <c:v>666</c:v>
                  </c:pt>
                  <c:pt idx="1">
                    <c:v>2024-00046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10/10/2024</c:v>
                  </c:pt>
                  <c:pt idx="7">
                    <c:v>SISTICREDITO S.A.S</c:v>
                  </c:pt>
                  <c:pt idx="8">
                    <c:v>2</c:v>
                  </c:pt>
                  <c:pt idx="9">
                    <c:v>1</c:v>
                  </c:pt>
                  <c:pt idx="10">
                    <c:v>DONOVAN ALBEIRO GOMEZ OSPINA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17/06/2025</c:v>
                  </c:pt>
                  <c:pt idx="24">
                    <c:v>N/A</c:v>
                  </c:pt>
                  <c:pt idx="25">
                    <c:v>247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17/06/2025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665</c:v>
                  </c:pt>
                  <c:pt idx="1">
                    <c:v>2024-00045</c:v>
                  </c:pt>
                  <c:pt idx="2">
                    <c:v>SOLICITUD ENTREGA INMUEBLE</c:v>
                  </c:pt>
                  <c:pt idx="3">
                    <c:v>OTROS ASUNTOS 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10/10/2024</c:v>
                  </c:pt>
                  <c:pt idx="7">
                    <c:v>PROINTEGRAL INMOBILIARIA Y CONSTRUCTORA</c:v>
                  </c:pt>
                  <c:pt idx="8">
                    <c:v>1</c:v>
                  </c:pt>
                  <c:pt idx="9">
                    <c:v>0</c:v>
                  </c:pt>
                  <c:pt idx="10">
                    <c:v>KUB&amp;CO S.A.S</c:v>
                  </c:pt>
                  <c:pt idx="11">
                    <c:v>2</c:v>
                  </c:pt>
                  <c:pt idx="12">
                    <c:v>0</c:v>
                  </c:pt>
                  <c:pt idx="13">
                    <c:v>11/10/2024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06/02/2025</c:v>
                  </c:pt>
                  <c:pt idx="24">
                    <c:v>N/A</c:v>
                  </c:pt>
                  <c:pt idx="25">
                    <c:v>116</c:v>
                  </c:pt>
                  <c:pt idx="26">
                    <c:v>N/A</c:v>
                  </c:pt>
                  <c:pt idx="27">
                    <c:v>OTRAS TERMINACIONES EFECTIVAS</c:v>
                  </c:pt>
                  <c:pt idx="28">
                    <c:v>2025-1</c:v>
                  </c:pt>
                  <c:pt idx="29">
                    <c:v>TERMINA X CARENCIA ACTUAL </c:v>
                  </c:pt>
                  <c:pt idx="30">
                    <c:v>06/02/2025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  <c:pt idx="38">
                    <c:v>TERMINA POR CARENCIA ACTUAL DE OBJETO</c:v>
                  </c:pt>
                </c:lvl>
                <c:lvl>
                  <c:pt idx="0">
                    <c:v>664</c:v>
                  </c:pt>
                  <c:pt idx="1">
                    <c:v>2024-00044</c:v>
                  </c:pt>
                  <c:pt idx="2">
                    <c:v>EJECUTIVO 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10/10/2024</c:v>
                  </c:pt>
                  <c:pt idx="7">
                    <c:v>BANCO FINANDINA S.A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JOSE MARIN VELEZ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10/10/2024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11/10/2024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663</c:v>
                  </c:pt>
                  <c:pt idx="1">
                    <c:v>2024-00043</c:v>
                  </c:pt>
                  <c:pt idx="2">
                    <c:v>MONITORIO</c:v>
                  </c:pt>
                  <c:pt idx="3">
                    <c:v>MONITORIO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09/10/2024</c:v>
                  </c:pt>
                  <c:pt idx="7">
                    <c:v>ANA SOFIA VEGA YEPES</c:v>
                  </c:pt>
                  <c:pt idx="8">
                    <c:v>1</c:v>
                  </c:pt>
                  <c:pt idx="9">
                    <c:v>0</c:v>
                  </c:pt>
                  <c:pt idx="10">
                    <c:v>ISAAC BUENO HINCAPIE</c:v>
                  </c:pt>
                  <c:pt idx="11">
                    <c:v>0</c:v>
                  </c:pt>
                  <c:pt idx="12">
                    <c:v>1</c:v>
                  </c:pt>
                  <c:pt idx="13">
                    <c:v>10/10/2024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10/10/2024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662</c:v>
                  </c:pt>
                  <c:pt idx="1">
                    <c:v>2024-00041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09/10/2024</c:v>
                  </c:pt>
                  <c:pt idx="7">
                    <c:v>BANCOLOMBIA</c:v>
                  </c:pt>
                  <c:pt idx="8">
                    <c:v>2</c:v>
                  </c:pt>
                  <c:pt idx="9">
                    <c:v>1</c:v>
                  </c:pt>
                  <c:pt idx="10">
                    <c:v>BLANCA IRENE GARCIA RAMIREZ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10/10/2024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02/07/2025</c:v>
                  </c:pt>
                  <c:pt idx="24">
                    <c:v>N/A</c:v>
                  </c:pt>
                  <c:pt idx="25">
                    <c:v>263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02/07/2025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661</c:v>
                  </c:pt>
                  <c:pt idx="1">
                    <c:v>2024-00040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09/10/2024</c:v>
                  </c:pt>
                  <c:pt idx="7">
                    <c:v>CONJUNTO RESIDENCIAL PALMERAS</c:v>
                  </c:pt>
                  <c:pt idx="8">
                    <c:v>1</c:v>
                  </c:pt>
                  <c:pt idx="9">
                    <c:v>0</c:v>
                  </c:pt>
                  <c:pt idx="10">
                    <c:v>MARYURI PACHECO RADAS Y OTROS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10/10/2024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10/10/2024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660</c:v>
                  </c:pt>
                  <c:pt idx="1">
                    <c:v>2024-00038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09/10/2024</c:v>
                  </c:pt>
                  <c:pt idx="7">
                    <c:v>BANCO AGRARIO DE COLOMBIA </c:v>
                  </c:pt>
                  <c:pt idx="8">
                    <c:v>0</c:v>
                  </c:pt>
                  <c:pt idx="9">
                    <c:v>1</c:v>
                  </c:pt>
                  <c:pt idx="10">
                    <c:v>LUISA FERNANDA MONCADA GUAPACHA </c:v>
                  </c:pt>
                  <c:pt idx="11">
                    <c:v>2</c:v>
                  </c:pt>
                  <c:pt idx="12">
                    <c:v>0</c:v>
                  </c:pt>
                  <c:pt idx="13">
                    <c:v>31/10/2024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25/02/2025</c:v>
                  </c:pt>
                  <c:pt idx="24">
                    <c:v>N/A</c:v>
                  </c:pt>
                  <c:pt idx="25">
                    <c:v>136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25/02/2025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659</c:v>
                  </c:pt>
                  <c:pt idx="1">
                    <c:v>2024-00037</c:v>
                  </c:pt>
                  <c:pt idx="2">
                    <c:v>REGULACION CANON ARRENDAMIENTO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09/10/2024</c:v>
                  </c:pt>
                  <c:pt idx="7">
                    <c:v>PAULA ANDREA CARO VILLADA </c:v>
                  </c:pt>
                  <c:pt idx="8">
                    <c:v>1</c:v>
                  </c:pt>
                  <c:pt idx="9">
                    <c:v>0</c:v>
                  </c:pt>
                  <c:pt idx="10">
                    <c:v>LA CUMBRE S.A.S INMOBILIARIA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31/10/2024</c:v>
                  </c:pt>
                  <c:pt idx="24">
                    <c:v>N/A</c:v>
                  </c:pt>
                  <c:pt idx="25">
                    <c:v>22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31/10/2024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658</c:v>
                  </c:pt>
                  <c:pt idx="1">
                    <c:v>2024-00035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07/10/2024</c:v>
                  </c:pt>
                  <c:pt idx="7">
                    <c:v>COOPERATIVA FINANCIERA COTRAFA </c:v>
                  </c:pt>
                  <c:pt idx="8">
                    <c:v>2</c:v>
                  </c:pt>
                  <c:pt idx="9">
                    <c:v>0</c:v>
                  </c:pt>
                  <c:pt idx="10">
                    <c:v>MIGUEL CARDONA ATEHORTUA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MANDAMIENTO DE PAGO/ MEDIDA</c:v>
                  </c:pt>
                  <c:pt idx="30">
                    <c:v>08/10/2024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657</c:v>
                  </c:pt>
                  <c:pt idx="1">
                    <c:v>2024-00034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07/10/2024</c:v>
                  </c:pt>
                  <c:pt idx="7">
                    <c:v>WODSAI ENRIQUE USUGA ARIAS</c:v>
                  </c:pt>
                  <c:pt idx="8">
                    <c:v>1</c:v>
                  </c:pt>
                  <c:pt idx="9">
                    <c:v>0</c:v>
                  </c:pt>
                  <c:pt idx="10">
                    <c:v>LEON DALMIRO USUGA SEGURO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07/10/2024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26/05/2025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656</c:v>
                  </c:pt>
                  <c:pt idx="1">
                    <c:v>016-2021-00080</c:v>
                  </c:pt>
                  <c:pt idx="2">
                    <c:v>DESPACHO COMISORIO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04/10/2024</c:v>
                  </c:pt>
                  <c:pt idx="7">
                    <c:v>COOPERATIVOA DE AHORRO Y CREDITO GOMEZ PLATA</c:v>
                  </c:pt>
                  <c:pt idx="8">
                    <c:v>1</c:v>
                  </c:pt>
                  <c:pt idx="9">
                    <c:v>0</c:v>
                  </c:pt>
                  <c:pt idx="10">
                    <c:v>LEON ANDRES ESTRADA BOUHUT</c:v>
                  </c:pt>
                  <c:pt idx="11">
                    <c:v>1</c:v>
                  </c:pt>
                  <c:pt idx="12">
                    <c:v>0</c:v>
                  </c:pt>
                  <c:pt idx="13">
                    <c:v>09/10/2024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AVOCA CONOCIMIENTO </c:v>
                  </c:pt>
                  <c:pt idx="30">
                    <c:v>23/07/2025</c:v>
                  </c:pt>
                  <c:pt idx="31">
                    <c:v>CAMILA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09/10/2024 Remite Auto al Competente</c:v>
                  </c:pt>
                </c:lvl>
                <c:lvl>
                  <c:pt idx="0">
                    <c:v>655</c:v>
                  </c:pt>
                  <c:pt idx="1">
                    <c:v>2024-00031</c:v>
                  </c:pt>
                  <c:pt idx="2">
                    <c:v>RESOLUCION DE CONTRATO </c:v>
                  </c:pt>
                  <c:pt idx="3">
                    <c:v>DECLARATIVO VERBAL SUMARIO OTROS PROCESO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04/10/2024</c:v>
                  </c:pt>
                  <c:pt idx="7">
                    <c:v>ESTEFANIA GIL MORALES</c:v>
                  </c:pt>
                  <c:pt idx="8">
                    <c:v>2</c:v>
                  </c:pt>
                  <c:pt idx="9">
                    <c:v>0</c:v>
                  </c:pt>
                  <c:pt idx="10">
                    <c:v>INSTITUTO TECNICO SHADDAI SAS</c:v>
                  </c:pt>
                  <c:pt idx="11">
                    <c:v>2</c:v>
                  </c:pt>
                  <c:pt idx="12">
                    <c:v>0</c:v>
                  </c:pt>
                  <c:pt idx="13">
                    <c:v>07/10/2024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58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02/12/2024</c:v>
                  </c:pt>
                  <c:pt idx="31">
                    <c:v>CAMILA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654</c:v>
                  </c:pt>
                  <c:pt idx="1">
                    <c:v>2024-00030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04/10/2024</c:v>
                  </c:pt>
                  <c:pt idx="7">
                    <c:v>BANCO BBVA </c:v>
                  </c:pt>
                  <c:pt idx="8">
                    <c:v>1</c:v>
                  </c:pt>
                  <c:pt idx="9">
                    <c:v>0</c:v>
                  </c:pt>
                  <c:pt idx="10">
                    <c:v>GLORIA CECILIA ARROYAVE MORA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04/10/2024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07/10/2024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07/10/2024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653</c:v>
                  </c:pt>
                  <c:pt idx="1">
                    <c:v>2024-00029</c:v>
                  </c:pt>
                  <c:pt idx="2">
                    <c:v>SOLICITUD ENTREGA INMUEBLE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04/10/2024</c:v>
                  </c:pt>
                  <c:pt idx="7">
                    <c:v>CIRCULO INMOBILIARIA DEL SUR</c:v>
                  </c:pt>
                  <c:pt idx="8">
                    <c:v>0</c:v>
                  </c:pt>
                  <c:pt idx="9">
                    <c:v>1</c:v>
                  </c:pt>
                  <c:pt idx="10">
                    <c:v>IRMA TATIANA CESPEDES MORENO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04/10/2024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10/04/2025</c:v>
                  </c:pt>
                  <c:pt idx="24">
                    <c:v>N/A</c:v>
                  </c:pt>
                  <c:pt idx="25">
                    <c:v>186</c:v>
                  </c:pt>
                  <c:pt idx="26">
                    <c:v>N/A</c:v>
                  </c:pt>
                  <c:pt idx="27">
                    <c:v>ARCHIVO - RESTITUYE </c:v>
                  </c:pt>
                  <c:pt idx="29">
                    <c:v>TERMINA - ENTREGA INMUBELE - ARCHIVO </c:v>
                  </c:pt>
                  <c:pt idx="30">
                    <c:v>10/04/2025</c:v>
                  </c:pt>
                  <c:pt idx="31">
                    <c:v>LACIDES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VENCE 5 DIAS REQUERIMIENTO ( 3/3/25)</c:v>
                  </c:pt>
                </c:lvl>
                <c:lvl>
                  <c:pt idx="0">
                    <c:v>652</c:v>
                  </c:pt>
                  <c:pt idx="1">
                    <c:v>2024-00028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04/10/2024</c:v>
                  </c:pt>
                  <c:pt idx="7">
                    <c:v>BANCO W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LINA RESTREPO LONDOÑO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04/10/2024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04/10/2024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651</c:v>
                  </c:pt>
                  <c:pt idx="1">
                    <c:v>2024-00026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03/10/2024</c:v>
                  </c:pt>
                  <c:pt idx="7">
                    <c:v>BANCO COMERCIAL AV. VILLAS </c:v>
                  </c:pt>
                  <c:pt idx="8">
                    <c:v>2</c:v>
                  </c:pt>
                  <c:pt idx="9">
                    <c:v>1</c:v>
                  </c:pt>
                  <c:pt idx="10">
                    <c:v>MARIA PATRICIA VELEZ CASTRILLON</c:v>
                  </c:pt>
                  <c:pt idx="11">
                    <c:v>2</c:v>
                  </c:pt>
                  <c:pt idx="12">
                    <c:v>0</c:v>
                  </c:pt>
                  <c:pt idx="13">
                    <c:v>04/10/2024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 </c:v>
                  </c:pt>
                  <c:pt idx="30">
                    <c:v>04/10/2024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650</c:v>
                  </c:pt>
                  <c:pt idx="1">
                    <c:v>2024-00025</c:v>
                  </c:pt>
                  <c:pt idx="2">
                    <c:v>AMPARO POBREZA</c:v>
                  </c:pt>
                  <c:pt idx="3">
                    <c:v>AMPARO POBREZA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03/10/2024</c:v>
                  </c:pt>
                  <c:pt idx="7">
                    <c:v>MARIANA CABALLERO ZARATE </c:v>
                  </c:pt>
                  <c:pt idx="8">
                    <c:v>1</c:v>
                  </c:pt>
                  <c:pt idx="9">
                    <c:v>0</c:v>
                  </c:pt>
                  <c:pt idx="10">
                    <c:v>ARIEL ANTONIO CABALLERO SANCHEZ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25/02/2025</c:v>
                  </c:pt>
                  <c:pt idx="24">
                    <c:v>N/A</c:v>
                  </c:pt>
                  <c:pt idx="25">
                    <c:v>142</c:v>
                  </c:pt>
                  <c:pt idx="26">
                    <c:v>N/A</c:v>
                  </c:pt>
                  <c:pt idx="27">
                    <c:v>DESISTIMIENTO SOLICITUD</c:v>
                  </c:pt>
                  <c:pt idx="28">
                    <c:v>2025-1</c:v>
                  </c:pt>
                  <c:pt idx="29">
                    <c:v>DESISTIMIENTO AMPARO POBREZA</c:v>
                  </c:pt>
                  <c:pt idx="30">
                    <c:v>25/02/2025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649</c:v>
                  </c:pt>
                  <c:pt idx="1">
                    <c:v>2024-00024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02/10/2024</c:v>
                  </c:pt>
                  <c:pt idx="7">
                    <c:v>BASTION SEGURIDAD PRIVADA LIMITADA</c:v>
                  </c:pt>
                  <c:pt idx="8">
                    <c:v>0</c:v>
                  </c:pt>
                  <c:pt idx="9">
                    <c:v>1</c:v>
                  </c:pt>
                  <c:pt idx="10">
                    <c:v>BLOQUE SOLUCIONES CIVILES</c:v>
                  </c:pt>
                  <c:pt idx="11">
                    <c:v>0</c:v>
                  </c:pt>
                  <c:pt idx="12">
                    <c:v>1</c:v>
                  </c:pt>
                  <c:pt idx="13">
                    <c:v>02/10/2024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03/10/2024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648</c:v>
                  </c:pt>
                  <c:pt idx="1">
                    <c:v>2024-00022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02/10/2024</c:v>
                  </c:pt>
                  <c:pt idx="7">
                    <c:v>COOPERATIVA FIANCIERA COTRAFA </c:v>
                  </c:pt>
                  <c:pt idx="8">
                    <c:v>1</c:v>
                  </c:pt>
                  <c:pt idx="9">
                    <c:v>0</c:v>
                  </c:pt>
                  <c:pt idx="10">
                    <c:v>ANLLY JULIET GIRALDO PARRA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02/10/2024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02/10/2024</c:v>
                  </c:pt>
                  <c:pt idx="24">
                    <c:v>N/A</c:v>
                  </c:pt>
                  <c:pt idx="25">
                    <c:v>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02/10/2024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647</c:v>
                  </c:pt>
                  <c:pt idx="1">
                    <c:v>2024-00020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01/10/2024</c:v>
                  </c:pt>
                  <c:pt idx="7">
                    <c:v>HAMILTON MEJIA BETANCUR</c:v>
                  </c:pt>
                  <c:pt idx="8">
                    <c:v>2</c:v>
                  </c:pt>
                  <c:pt idx="9">
                    <c:v>0</c:v>
                  </c:pt>
                  <c:pt idx="10">
                    <c:v>VERSUS NADA S.A.S</c:v>
                  </c:pt>
                  <c:pt idx="11">
                    <c:v>2</c:v>
                  </c:pt>
                  <c:pt idx="12">
                    <c:v>1</c:v>
                  </c:pt>
                  <c:pt idx="13">
                    <c:v>01/10/2024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01/10/2024</c:v>
                  </c:pt>
                  <c:pt idx="24">
                    <c:v>N/A</c:v>
                  </c:pt>
                  <c:pt idx="25">
                    <c:v>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01/10/2024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646</c:v>
                  </c:pt>
                  <c:pt idx="1">
                    <c:v>2024-00018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01/10/2024</c:v>
                  </c:pt>
                  <c:pt idx="7">
                    <c:v>SGUROS COMERCIALES BOLIVAR </c:v>
                  </c:pt>
                  <c:pt idx="8">
                    <c:v>1</c:v>
                  </c:pt>
                  <c:pt idx="9">
                    <c:v>0</c:v>
                  </c:pt>
                  <c:pt idx="10">
                    <c:v>JONATHAN LOPEZ MUÑETON</c:v>
                  </c:pt>
                  <c:pt idx="11">
                    <c:v>1</c:v>
                  </c:pt>
                  <c:pt idx="12">
                    <c:v>0</c:v>
                  </c:pt>
                  <c:pt idx="13">
                    <c:v>01/10/2024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01/10/2024</c:v>
                  </c:pt>
                  <c:pt idx="24">
                    <c:v>N/A</c:v>
                  </c:pt>
                  <c:pt idx="25">
                    <c:v>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01/10/2024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645</c:v>
                  </c:pt>
                  <c:pt idx="1">
                    <c:v>2024-00017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30/09/2024</c:v>
                  </c:pt>
                  <c:pt idx="7">
                    <c:v>TRANSPORTES ENVIGADO</c:v>
                  </c:pt>
                  <c:pt idx="8">
                    <c:v>0</c:v>
                  </c:pt>
                  <c:pt idx="9">
                    <c:v>1</c:v>
                  </c:pt>
                  <c:pt idx="10">
                    <c:v>ADRIANA MARIA ALVAREZ GRISALES </c:v>
                  </c:pt>
                  <c:pt idx="11">
                    <c:v>0</c:v>
                  </c:pt>
                  <c:pt idx="12">
                    <c:v>1</c:v>
                  </c:pt>
                  <c:pt idx="13">
                    <c:v>01/10/2024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01/10/2024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644</c:v>
                  </c:pt>
                  <c:pt idx="1">
                    <c:v>2024-00016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30/09/2024</c:v>
                  </c:pt>
                  <c:pt idx="7">
                    <c:v>RCI COLOMBIA COMPAÑIA DE FINANCIAMIENTO</c:v>
                  </c:pt>
                  <c:pt idx="8">
                    <c:v>1</c:v>
                  </c:pt>
                  <c:pt idx="9">
                    <c:v>2</c:v>
                  </c:pt>
                  <c:pt idx="10">
                    <c:v>EDITH BIBIANA FIGUEROA HURTADO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30/09/2024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01/10/2024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Competencia asignada al Juzgado 32 CiviL Municipal Bogota</c:v>
                  </c:pt>
                </c:lvl>
                <c:lvl>
                  <c:pt idx="0">
                    <c:v>643</c:v>
                  </c:pt>
                  <c:pt idx="1">
                    <c:v>2024-00012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27/09/2024</c:v>
                  </c:pt>
                  <c:pt idx="7">
                    <c:v>JULIO CESAR DE LA CANDELARIA RODAS MEJIA</c:v>
                  </c:pt>
                  <c:pt idx="8">
                    <c:v>2</c:v>
                  </c:pt>
                  <c:pt idx="9">
                    <c:v>1</c:v>
                  </c:pt>
                  <c:pt idx="10">
                    <c:v>NATALIA MARIA CORREA ARBOLEDA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07/10/2024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30/09/2024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2024-3</c:v>
                  </c:pt>
                  <c:pt idx="29">
                    <c:v>RECHAZA POR COMPETENCIA</c:v>
                  </c:pt>
                  <c:pt idx="30">
                    <c:v>30/09/2024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642</c:v>
                  </c:pt>
                  <c:pt idx="1">
                    <c:v>2024-00011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27/09/2024</c:v>
                  </c:pt>
                  <c:pt idx="7">
                    <c:v>DILASER SAS</c:v>
                  </c:pt>
                  <c:pt idx="8">
                    <c:v>1</c:v>
                  </c:pt>
                  <c:pt idx="9">
                    <c:v>0</c:v>
                  </c:pt>
                  <c:pt idx="10">
                    <c:v>SANDRA LILIANA CASTELLANOS CALIXTO</c:v>
                  </c:pt>
                  <c:pt idx="11">
                    <c:v>1</c:v>
                  </c:pt>
                  <c:pt idx="12">
                    <c:v>0</c:v>
                  </c:pt>
                  <c:pt idx="13">
                    <c:v>27/09/2024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07/10/2024</c:v>
                  </c:pt>
                  <c:pt idx="24">
                    <c:v>N/A</c:v>
                  </c:pt>
                  <c:pt idx="25">
                    <c:v>10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07/10/2024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641</c:v>
                  </c:pt>
                  <c:pt idx="1">
                    <c:v>2024-00009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26/09/2024</c:v>
                  </c:pt>
                  <c:pt idx="7">
                    <c:v>SEGUROS COMERCIALES BOLIVAR </c:v>
                  </c:pt>
                  <c:pt idx="8">
                    <c:v>0</c:v>
                  </c:pt>
                  <c:pt idx="9">
                    <c:v>1</c:v>
                  </c:pt>
                  <c:pt idx="10">
                    <c:v>ANDREY GABRIEL SANCHEZ Y OTROS</c:v>
                  </c:pt>
                  <c:pt idx="11">
                    <c:v>0</c:v>
                  </c:pt>
                  <c:pt idx="12">
                    <c:v>1</c:v>
                  </c:pt>
                  <c:pt idx="13">
                    <c:v>27/09/2024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10/10/2024</c:v>
                  </c:pt>
                  <c:pt idx="24">
                    <c:v>N/A</c:v>
                  </c:pt>
                  <c:pt idx="25">
                    <c:v>14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10/10/2024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640</c:v>
                  </c:pt>
                  <c:pt idx="1">
                    <c:v>003-2024-00704</c:v>
                  </c:pt>
                  <c:pt idx="2">
                    <c:v>DESPACHO COMISORIO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26/09/2024</c:v>
                  </c:pt>
                  <c:pt idx="7">
                    <c:v>BANCOLOMBIA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TECNIMOLDCA S.A.S</c:v>
                  </c:pt>
                  <c:pt idx="11">
                    <c:v>1</c:v>
                  </c:pt>
                  <c:pt idx="12">
                    <c:v>0</c:v>
                  </c:pt>
                  <c:pt idx="13">
                    <c:v>27/09/2024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30/05/2025</c:v>
                  </c:pt>
                  <c:pt idx="24">
                    <c:v>N/A</c:v>
                  </c:pt>
                  <c:pt idx="25">
                    <c:v>244</c:v>
                  </c:pt>
                  <c:pt idx="26">
                    <c:v>N/A</c:v>
                  </c:pt>
                  <c:pt idx="27">
                    <c:v>OTRAS TERMINACIONES EFECTIVAS</c:v>
                  </c:pt>
                  <c:pt idx="28">
                    <c:v>2025-2</c:v>
                  </c:pt>
                  <c:pt idx="29">
                    <c:v>TERMINAR SOLICITUD DE COMISION</c:v>
                  </c:pt>
                  <c:pt idx="30">
                    <c:v>30/05/2025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639</c:v>
                  </c:pt>
                  <c:pt idx="1">
                    <c:v>2024-00008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25/09/2024</c:v>
                  </c:pt>
                  <c:pt idx="7">
                    <c:v>BEATRIZ ELENA OTALVARO MARIN</c:v>
                  </c:pt>
                  <c:pt idx="8">
                    <c:v>2</c:v>
                  </c:pt>
                  <c:pt idx="9">
                    <c:v>1</c:v>
                  </c:pt>
                  <c:pt idx="10">
                    <c:v>BAMCOLOMBIA Y OTROS</c:v>
                  </c:pt>
                  <c:pt idx="11">
                    <c:v>2</c:v>
                  </c:pt>
                  <c:pt idx="12">
                    <c:v>1</c:v>
                  </c:pt>
                  <c:pt idx="13">
                    <c:v>27/09/2024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REITERA REQUERIMIENTO 5 DIAS </c:v>
                  </c:pt>
                  <c:pt idx="30">
                    <c:v>11/04/2025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638</c:v>
                  </c:pt>
                  <c:pt idx="1">
                    <c:v>2024-00006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25/09/2024</c:v>
                  </c:pt>
                  <c:pt idx="7">
                    <c:v>COOVIPROC</c:v>
                  </c:pt>
                  <c:pt idx="8">
                    <c:v>1</c:v>
                  </c:pt>
                  <c:pt idx="9">
                    <c:v>0</c:v>
                  </c:pt>
                  <c:pt idx="10">
                    <c:v>VICTOR HUGO RESTREPO SALAZAR Y OTROS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27/09/2024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27/09/2024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637</c:v>
                  </c:pt>
                  <c:pt idx="1">
                    <c:v>2024-00005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24/09/2024</c:v>
                  </c:pt>
                  <c:pt idx="7">
                    <c:v>CONJUNTO RESIDENCIA TIERRA GRATA</c:v>
                  </c:pt>
                  <c:pt idx="8">
                    <c:v>0</c:v>
                  </c:pt>
                  <c:pt idx="9">
                    <c:v>1</c:v>
                  </c:pt>
                  <c:pt idx="10">
                    <c:v>ANGELA MERCEDS ROMERO HERNANDEZ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27/09/2024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27/09/2024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2024-3</c:v>
                  </c:pt>
                  <c:pt idx="29">
                    <c:v>RECHAZA POR COMPETENCIA</c:v>
                  </c:pt>
                  <c:pt idx="30">
                    <c:v>27/09/2024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SALIÓ EN LA ESTADISTICA DEL 2024-3</c:v>
                  </c:pt>
                </c:lvl>
                <c:lvl>
                  <c:pt idx="0">
                    <c:v>636</c:v>
                  </c:pt>
                  <c:pt idx="1">
                    <c:v>2024-00004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24/09/2024</c:v>
                  </c:pt>
                  <c:pt idx="7">
                    <c:v>CAUS: MARIA GABRIELA TORO DE CALLE</c:v>
                  </c:pt>
                  <c:pt idx="8">
                    <c:v>1</c:v>
                  </c:pt>
                  <c:pt idx="9">
                    <c:v>0</c:v>
                  </c:pt>
                  <c:pt idx="10">
                    <c:v>ADRIANA MARIA CALLE TORO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27/09/2024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ORDENA OFICIAR </c:v>
                  </c:pt>
                  <c:pt idx="30">
                    <c:v>03/06/2025</c:v>
                  </c:pt>
                  <c:pt idx="31">
                    <c:v>CAMILA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635</c:v>
                  </c:pt>
                  <c:pt idx="1">
                    <c:v>2024-00003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24/09/2024</c:v>
                  </c:pt>
                  <c:pt idx="7">
                    <c:v>ANA MARIA LONDOÑO CARDONA</c:v>
                  </c:pt>
                  <c:pt idx="8">
                    <c:v>2</c:v>
                  </c:pt>
                  <c:pt idx="9">
                    <c:v>1</c:v>
                  </c:pt>
                  <c:pt idx="10">
                    <c:v>COOPENSIONADOS</c:v>
                  </c:pt>
                  <c:pt idx="11">
                    <c:v>2</c:v>
                  </c:pt>
                  <c:pt idx="12">
                    <c:v>1</c:v>
                  </c:pt>
                  <c:pt idx="13">
                    <c:v>27/09/2024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CONOCIMIENTO </c:v>
                  </c:pt>
                  <c:pt idx="30">
                    <c:v>01/08/2025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VENCE EL 3/3/·2025</c:v>
                  </c:pt>
                </c:lvl>
                <c:lvl>
                  <c:pt idx="0">
                    <c:v>634</c:v>
                  </c:pt>
                  <c:pt idx="1">
                    <c:v>2024-00002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24/09/2024</c:v>
                  </c:pt>
                  <c:pt idx="7">
                    <c:v>ARRENDAMIENTOS ENVIGADO</c:v>
                  </c:pt>
                  <c:pt idx="8">
                    <c:v>1</c:v>
                  </c:pt>
                  <c:pt idx="9">
                    <c:v>0</c:v>
                  </c:pt>
                  <c:pt idx="10">
                    <c:v>ALEXIS COROMOTO RAMOS HERNANDEZ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27/09/2024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2024-3</c:v>
                  </c:pt>
                  <c:pt idx="29">
                    <c:v>RECHAZA POR COMPETENCIA</c:v>
                  </c:pt>
                  <c:pt idx="30">
                    <c:v>27/09/2024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633</c:v>
                  </c:pt>
                  <c:pt idx="1">
                    <c:v>003-2023-01262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JULIANA - URIBE MEJIA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30/04/2025</c:v>
                  </c:pt>
                  <c:pt idx="24">
                    <c:v>N/A</c:v>
                  </c:pt>
                  <c:pt idx="25">
                    <c:v>202</c:v>
                  </c:pt>
                  <c:pt idx="26">
                    <c:v>N/A</c:v>
                  </c:pt>
                  <c:pt idx="27">
                    <c:v>ORDENA SEGUIR ADELANTAE CON LA EJECUCIÓN </c:v>
                  </c:pt>
                  <c:pt idx="28">
                    <c:v>2025-2</c:v>
                  </c:pt>
                  <c:pt idx="29">
                    <c:v>ORDENA CORRER TRALSADO LIQUIDACION CREDITO </c:v>
                  </c:pt>
                  <c:pt idx="30">
                    <c:v>30/07/2025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632</c:v>
                  </c:pt>
                  <c:pt idx="1">
                    <c:v>003-2023-01276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JAIRO DE JESUS SALDARRIAGA ORTIZ</c:v>
                  </c:pt>
                  <c:pt idx="8">
                    <c:v>1</c:v>
                  </c:pt>
                  <c:pt idx="9">
                    <c:v>2</c:v>
                  </c:pt>
                  <c:pt idx="10">
                    <c:v>N/A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 </c:v>
                  </c:pt>
                  <c:pt idx="30">
                    <c:v>01/08/2025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631</c:v>
                  </c:pt>
                  <c:pt idx="1">
                    <c:v>003-2023-01277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DIEGO ARTURO TAMAYO ZAPATA</c:v>
                  </c:pt>
                  <c:pt idx="8">
                    <c:v>2</c:v>
                  </c:pt>
                  <c:pt idx="9">
                    <c:v>1</c:v>
                  </c:pt>
                  <c:pt idx="10">
                    <c:v>N/A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AV. CONOCIMIENTO</c:v>
                  </c:pt>
                  <c:pt idx="30">
                    <c:v>08/10/2024</c:v>
                  </c:pt>
                  <c:pt idx="31">
                    <c:v>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630</c:v>
                  </c:pt>
                  <c:pt idx="1">
                    <c:v>003-2023-01323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06/01/1900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FUNDACION COOMEVA</c:v>
                  </c:pt>
                  <c:pt idx="8">
                    <c:v>1</c:v>
                  </c:pt>
                  <c:pt idx="9">
                    <c:v>0</c:v>
                  </c:pt>
                  <c:pt idx="10">
                    <c:v>OSCAR DARIO TABARES ELORZA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EMBARGO Y OFICIO </c:v>
                  </c:pt>
                  <c:pt idx="30">
                    <c:v>05/06/2025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629</c:v>
                  </c:pt>
                  <c:pt idx="1">
                    <c:v>003-2023-01326</c:v>
                  </c:pt>
                  <c:pt idx="2">
                    <c:v>PERTENENCIA </c:v>
                  </c:pt>
                  <c:pt idx="3">
                    <c:v>VERBAL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RUBEN DARIO BERRIO VELEZ</c:v>
                  </c:pt>
                  <c:pt idx="8">
                    <c:v>0</c:v>
                  </c:pt>
                  <c:pt idx="9">
                    <c:v>1</c:v>
                  </c:pt>
                  <c:pt idx="10">
                    <c:v>RUBEN DARIO BERRIO VELEZ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AV. CONOCIMIENTO</c:v>
                  </c:pt>
                  <c:pt idx="30">
                    <c:v>08/10/2024</c:v>
                  </c:pt>
                  <c:pt idx="31">
                    <c:v>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628</c:v>
                  </c:pt>
                  <c:pt idx="1">
                    <c:v>003-2023-01327</c:v>
                  </c:pt>
                  <c:pt idx="2">
                    <c:v>RESPONSABILIDAD CIVIL EXTRACONTRACTUAL</c:v>
                  </c:pt>
                  <c:pt idx="3">
                    <c:v>DECLARATIVO VERBAL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WILSON DE JESUS SEPULVEDA VARGAS</c:v>
                  </c:pt>
                  <c:pt idx="8">
                    <c:v>1</c:v>
                  </c:pt>
                  <c:pt idx="9">
                    <c:v>0</c:v>
                  </c:pt>
                  <c:pt idx="10">
                    <c:v>LA EQUIDAD SEGUROS GENERALES O.C.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REQUIERE </c:v>
                  </c:pt>
                  <c:pt idx="30">
                    <c:v>25/07/2025</c:v>
                  </c:pt>
                  <c:pt idx="31">
                    <c:v>CAMILA 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VENCE DT. 20/08/2025</c:v>
                  </c:pt>
                </c:lvl>
                <c:lvl>
                  <c:pt idx="0">
                    <c:v>627</c:v>
                  </c:pt>
                  <c:pt idx="1">
                    <c:v>003-2023-01339</c:v>
                  </c:pt>
                  <c:pt idx="2">
                    <c:v>PERTENENCIA </c:v>
                  </c:pt>
                  <c:pt idx="3">
                    <c:v>VERBAL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EDGAR ALEXANDER RUIZ GARCIA</c:v>
                  </c:pt>
                  <c:pt idx="8">
                    <c:v>2</c:v>
                  </c:pt>
                  <c:pt idx="9">
                    <c:v>1</c:v>
                  </c:pt>
                  <c:pt idx="10">
                    <c:v>HERED INDET. DE ALEXANDER VANEGAS ZAPATA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CONOCIMIENTO</c:v>
                  </c:pt>
                  <c:pt idx="30">
                    <c:v>10/04/2025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626</c:v>
                  </c:pt>
                  <c:pt idx="1">
                    <c:v>003-2023-01340</c:v>
                  </c:pt>
                  <c:pt idx="2">
                    <c:v>PERTENENCIA </c:v>
                  </c:pt>
                  <c:pt idx="3">
                    <c:v>VERBAL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MARTHA INES MONTOYA POVEDA</c:v>
                  </c:pt>
                  <c:pt idx="8">
                    <c:v>1</c:v>
                  </c:pt>
                  <c:pt idx="9">
                    <c:v>0</c:v>
                  </c:pt>
                  <c:pt idx="10">
                    <c:v>HERED INDET. DE PATRICIA RESTREPO VELASQUEZ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AV. CONOCIMIENTO</c:v>
                  </c:pt>
                  <c:pt idx="30">
                    <c:v>08/10/2024</c:v>
                  </c:pt>
                  <c:pt idx="31">
                    <c:v>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625</c:v>
                  </c:pt>
                  <c:pt idx="1">
                    <c:v>003-2023-01347</c:v>
                  </c:pt>
                  <c:pt idx="2">
                    <c:v>RESPONSABILIDAD CIVIL EXTRACONTRACTUAL</c:v>
                  </c:pt>
                  <c:pt idx="3">
                    <c:v>DECLARATIVO VERBAL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JUAN DAVID CARMONA MEDINA</c:v>
                  </c:pt>
                  <c:pt idx="8">
                    <c:v>0</c:v>
                  </c:pt>
                  <c:pt idx="9">
                    <c:v>1</c:v>
                  </c:pt>
                  <c:pt idx="10">
                    <c:v>HDI  SEGUROS  S.A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INCPORPORA Y RESUELVE </c:v>
                  </c:pt>
                  <c:pt idx="30">
                    <c:v>28/05/2025</c:v>
                  </c:pt>
                  <c:pt idx="31">
                    <c:v>CAMILA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624</c:v>
                  </c:pt>
                  <c:pt idx="1">
                    <c:v>003-2023-01348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AURA ALICIA - RESTREPO</c:v>
                  </c:pt>
                  <c:pt idx="8">
                    <c:v>1</c:v>
                  </c:pt>
                  <c:pt idx="9">
                    <c:v>0</c:v>
                  </c:pt>
                  <c:pt idx="10">
                    <c:v>CESAR AUGUSTO POSADA DURANGO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ACATA AUDIENCIA </c:v>
                  </c:pt>
                  <c:pt idx="30">
                    <c:v>21/08/2025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- FIJA FECHA PARA EL 14 DE AGOSTO DE 2025 A LAS 9AM 
- P. EMPLAZAMIENTO</c:v>
                  </c:pt>
                </c:lvl>
                <c:lvl>
                  <c:pt idx="0">
                    <c:v>623</c:v>
                  </c:pt>
                  <c:pt idx="1">
                    <c:v>003-2023-01360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MARGARITA DEL CARMEN - GONZALEZ DE GOMEZ</c:v>
                  </c:pt>
                  <c:pt idx="8">
                    <c:v>2</c:v>
                  </c:pt>
                  <c:pt idx="9">
                    <c:v>1</c:v>
                  </c:pt>
                  <c:pt idx="10">
                    <c:v>ANDRES VALDES TRUJILLO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30/04/2025</c:v>
                  </c:pt>
                  <c:pt idx="24">
                    <c:v>N/A</c:v>
                  </c:pt>
                  <c:pt idx="25">
                    <c:v>202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DECRETAR SECUESTRO Y COMISIONA </c:v>
                  </c:pt>
                  <c:pt idx="30">
                    <c:v>30/04/2025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622</c:v>
                  </c:pt>
                  <c:pt idx="1">
                    <c:v>003-2023-01367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OSCAR DE  JESUS VELEZ MORALES</c:v>
                  </c:pt>
                  <c:pt idx="8">
                    <c:v>1</c:v>
                  </c:pt>
                  <c:pt idx="9">
                    <c:v>0</c:v>
                  </c:pt>
                  <c:pt idx="10">
                    <c:v>JOSE LUIS RESTREPO BOLIVAR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15/07/2025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621</c:v>
                  </c:pt>
                  <c:pt idx="1">
                    <c:v>003-2023-01388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CONSTRUCIVILES LM SAS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22/07/2025</c:v>
                  </c:pt>
                  <c:pt idx="24">
                    <c:v>N/A</c:v>
                  </c:pt>
                  <c:pt idx="25">
                    <c:v>284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2025-3</c:v>
                  </c:pt>
                  <c:pt idx="29">
                    <c:v>ORDENA TRASLADO LIQUIDACION CREDITO</c:v>
                  </c:pt>
                  <c:pt idx="30">
                    <c:v> 30/7/2025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620</c:v>
                  </c:pt>
                  <c:pt idx="1">
                    <c:v>003-2023-01408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SOLUCIONES INMOBILIARIAS DEL SUR</c:v>
                  </c:pt>
                  <c:pt idx="8">
                    <c:v>1</c:v>
                  </c:pt>
                  <c:pt idx="9">
                    <c:v>0</c:v>
                  </c:pt>
                  <c:pt idx="10">
                    <c:v>NICOLAS LONDOÑO BETANCUR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31/07/2025</c:v>
                  </c:pt>
                  <c:pt idx="24">
                    <c:v>N/A</c:v>
                  </c:pt>
                  <c:pt idx="25">
                    <c:v>293</c:v>
                  </c:pt>
                  <c:pt idx="26">
                    <c:v>N/A</c:v>
                  </c:pt>
                  <c:pt idx="27">
                    <c:v>TERMINA X CONCILIACION </c:v>
                  </c:pt>
                  <c:pt idx="28">
                    <c:v>2025-3</c:v>
                  </c:pt>
                  <c:pt idx="29">
                    <c:v>TERMINA POR CONCILIACION EN AUDIENCIA </c:v>
                  </c:pt>
                  <c:pt idx="30">
                    <c:v>31/07/2025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05/07/2025</c:v>
                  </c:pt>
                </c:lvl>
                <c:lvl>
                  <c:pt idx="0">
                    <c:v>619</c:v>
                  </c:pt>
                  <c:pt idx="1">
                    <c:v>003-2023-01429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CARLOS MARIO CASTILLO SIERRA</c:v>
                  </c:pt>
                  <c:pt idx="8">
                    <c:v>1</c:v>
                  </c:pt>
                  <c:pt idx="9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REQUIERE </c:v>
                  </c:pt>
                  <c:pt idx="30">
                    <c:v>23/07/2025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618</c:v>
                  </c:pt>
                  <c:pt idx="1">
                    <c:v>003-2023-01435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FUNDACION DE LA MUJER COLOMBIA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MARILUZ RAMIREZ MANTILLA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TOMA NOTA REMANENTES</c:v>
                  </c:pt>
                  <c:pt idx="30">
                    <c:v>17/01/2025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617</c:v>
                  </c:pt>
                  <c:pt idx="1">
                    <c:v>003-2023-01450</c:v>
                  </c:pt>
                  <c:pt idx="2">
                    <c:v>NULIDAD ABSOLUTA CONTRATO</c:v>
                  </c:pt>
                  <c:pt idx="3">
                    <c:v>DECLARATIVO VERBAL OTROS PROCESO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BLANCA LIBIA GARZON CASTAÑO</c:v>
                  </c:pt>
                  <c:pt idx="8">
                    <c:v>1</c:v>
                  </c:pt>
                  <c:pt idx="9">
                    <c:v>1</c:v>
                  </c:pt>
                  <c:pt idx="10">
                    <c:v>MARIO DE JESUS GARZON CASTAÑO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FIJA FECHA AUDICENCIA DECRETA PRUEBAS </c:v>
                  </c:pt>
                  <c:pt idx="30">
                    <c:v>01/07/2025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AUDIENCIA PARA EL 18 DE SEPTIEMBRE DE 2025 9: AM</c:v>
                  </c:pt>
                </c:lvl>
                <c:lvl>
                  <c:pt idx="0">
                    <c:v>616</c:v>
                  </c:pt>
                  <c:pt idx="1">
                    <c:v>003-2023-01460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JOHN JAIRO MORENO LOPEZ</c:v>
                  </c:pt>
                  <c:pt idx="8">
                    <c:v>1</c:v>
                  </c:pt>
                  <c:pt idx="9">
                    <c:v>2</c:v>
                  </c:pt>
                  <c:pt idx="10">
                    <c:v>JUAN JOSE MORENO ROJO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05/02/2025</c:v>
                  </c:pt>
                  <c:pt idx="24">
                    <c:v>N/A</c:v>
                  </c:pt>
                  <c:pt idx="25">
                    <c:v>117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05/02/2025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615</c:v>
                  </c:pt>
                  <c:pt idx="1">
                    <c:v>003-2023-01461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ARRENDAMIENTOS ABURRA SUR S.A.S</c:v>
                  </c:pt>
                  <c:pt idx="8">
                    <c:v>2</c:v>
                  </c:pt>
                  <c:pt idx="9">
                    <c:v>1</c:v>
                  </c:pt>
                  <c:pt idx="10">
                    <c:v>JULIAN GIRALDO PABON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AV. CONOCIMIENTO</c:v>
                  </c:pt>
                  <c:pt idx="30">
                    <c:v>08/10/2024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614</c:v>
                  </c:pt>
                  <c:pt idx="1">
                    <c:v>003-2023-01462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ALBERTO ALONSO MEJIA RAMIREZ</c:v>
                  </c:pt>
                  <c:pt idx="8">
                    <c:v>1</c:v>
                  </c:pt>
                  <c:pt idx="9">
                    <c:v>0</c:v>
                  </c:pt>
                  <c:pt idx="10">
                    <c:v>DIANA CAROLINA BOTERO RUIZ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CONLA EJECUCION</c:v>
                  </c:pt>
                  <c:pt idx="28">
                    <c:v>2025-2</c:v>
                  </c:pt>
                  <c:pt idx="29">
                    <c:v>DECRETA MEDIDA CAUTELAR </c:v>
                  </c:pt>
                  <c:pt idx="30">
                    <c:v>12/06/2025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613</c:v>
                  </c:pt>
                  <c:pt idx="1">
                    <c:v>003-2023-01474</c:v>
                  </c:pt>
                  <c:pt idx="2">
                    <c:v>DIVISORIO</c:v>
                  </c:pt>
                  <c:pt idx="3">
                    <c:v>DIVISORIO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MARIA ESTELLA - ARSITIZABAL MONTOYA</c:v>
                  </c:pt>
                  <c:pt idx="8">
                    <c:v>0</c:v>
                  </c:pt>
                  <c:pt idx="9">
                    <c:v>1</c:v>
                  </c:pt>
                  <c:pt idx="10">
                    <c:v>MARIA PATRICIA - QUINTERO ARISTIZABAL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AV. CONOCIMIENTO</c:v>
                  </c:pt>
                  <c:pt idx="30">
                    <c:v>08/10/2024</c:v>
                  </c:pt>
                  <c:pt idx="31">
                    <c:v>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612</c:v>
                  </c:pt>
                  <c:pt idx="1">
                    <c:v>003-2023-01498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2</c:v>
                  </c:pt>
                  <c:pt idx="10">
                    <c:v>ALBA MERY - AGUDELO AYALA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54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TERMINA POR PAGO CON OSAE</c:v>
                  </c:pt>
                  <c:pt idx="30">
                    <c:v>15/01/2025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611</c:v>
                  </c:pt>
                  <c:pt idx="1">
                    <c:v>003-2023-01500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COTRAFA COOPERATIVA FINANCIERA</c:v>
                  </c:pt>
                  <c:pt idx="8">
                    <c:v>2</c:v>
                  </c:pt>
                  <c:pt idx="9">
                    <c:v>1</c:v>
                  </c:pt>
                  <c:pt idx="10">
                    <c:v>MARIA NANCY VELA ARIAS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16/07/2025</c:v>
                  </c:pt>
                  <c:pt idx="24">
                    <c:v>N/A</c:v>
                  </c:pt>
                  <c:pt idx="25">
                    <c:v>278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2025-3</c:v>
                  </c:pt>
                  <c:pt idx="29">
                    <c:v>OSAE -. COSTAS</c:v>
                  </c:pt>
                  <c:pt idx="30">
                    <c:v>16/07/2025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610</c:v>
                  </c:pt>
                  <c:pt idx="1">
                    <c:v>003-2023-01516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LEIDY CAROLINA ALVAREZ OSORIO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REQ. ART. 317</c:v>
                  </c:pt>
                  <c:pt idx="30">
                    <c:v>15/05/2025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609</c:v>
                  </c:pt>
                  <c:pt idx="1">
                    <c:v>003-2023-01525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CONJUNTO RESIDENCIAL VILLA NUEVA DE LA AYURA</c:v>
                  </c:pt>
                  <c:pt idx="8">
                    <c:v>0</c:v>
                  </c:pt>
                  <c:pt idx="9">
                    <c:v>1</c:v>
                  </c:pt>
                  <c:pt idx="10">
                    <c:v>IVAN DARIO SERNA MENDOZA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25/06/2025</c:v>
                  </c:pt>
                  <c:pt idx="24">
                    <c:v>N/A</c:v>
                  </c:pt>
                  <c:pt idx="25">
                    <c:v>257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2025-2</c:v>
                  </c:pt>
                  <c:pt idx="29">
                    <c:v>TERMINA POR PAGO TOTAL </c:v>
                  </c:pt>
                  <c:pt idx="30">
                    <c:v>25/06/2025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608</c:v>
                  </c:pt>
                  <c:pt idx="1">
                    <c:v>003-2023-01529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 FERNANDO SANTA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09/12/2024</c:v>
                  </c:pt>
                  <c:pt idx="24">
                    <c:v>N/A</c:v>
                  </c:pt>
                  <c:pt idx="25">
                    <c:v>61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ORDENA TRASLADO LIQUDIACION </c:v>
                  </c:pt>
                  <c:pt idx="30">
                    <c:v>29/04/2025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  <c:pt idx="35">
                    <c:v>X</c:v>
                  </c:pt>
                  <c:pt idx="38">
                    <c:v>VENCIMIENTO TERMINO 03/12/2024</c:v>
                  </c:pt>
                </c:lvl>
                <c:lvl>
                  <c:pt idx="0">
                    <c:v>607</c:v>
                  </c:pt>
                  <c:pt idx="1">
                    <c:v>003-2023-01547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ALBERTO ALONSO MEJIA RAMIREZ</c:v>
                  </c:pt>
                  <c:pt idx="8">
                    <c:v>2</c:v>
                  </c:pt>
                  <c:pt idx="9">
                    <c:v>1</c:v>
                  </c:pt>
                  <c:pt idx="10">
                    <c:v>HERMEN ALEXANDER GOMEZ SANCHEZ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ORDENA OFICIAR</c:v>
                  </c:pt>
                  <c:pt idx="30">
                    <c:v>16/07/2025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606</c:v>
                  </c:pt>
                  <c:pt idx="1">
                    <c:v>003-2023-01594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FINANDINA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GABRIEL JAIME PALACIO GONZALEZ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22/07/2025</c:v>
                  </c:pt>
                  <c:pt idx="24">
                    <c:v>N/A</c:v>
                  </c:pt>
                  <c:pt idx="25">
                    <c:v>284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22/07/2025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605</c:v>
                  </c:pt>
                  <c:pt idx="1">
                    <c:v>003-2023-01597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DE OCCIDENTE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JORGE ALONSO ALVAREZ BARRERA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04/07/2025</c:v>
                  </c:pt>
                  <c:pt idx="24">
                    <c:v>N/A</c:v>
                  </c:pt>
                  <c:pt idx="25">
                    <c:v>266</c:v>
                  </c:pt>
                  <c:pt idx="26">
                    <c:v>N/A</c:v>
                  </c:pt>
                  <c:pt idx="27">
                    <c:v>DESISTIMIENTO TACITO </c:v>
                  </c:pt>
                  <c:pt idx="28">
                    <c:v>2025-3</c:v>
                  </c:pt>
                  <c:pt idx="29">
                    <c:v>DESISTIMIENTO TACITO</c:v>
                  </c:pt>
                  <c:pt idx="30">
                    <c:v>08/10/2024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604</c:v>
                  </c:pt>
                  <c:pt idx="1">
                    <c:v>003-2023-01610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ADRIANA PATRICIA MOLINA ALVAREZ</c:v>
                  </c:pt>
                  <c:pt idx="8">
                    <c:v>1</c:v>
                  </c:pt>
                  <c:pt idx="9">
                    <c:v>0</c:v>
                  </c:pt>
                  <c:pt idx="10">
                    <c:v>FLOR MARINA ALVAREZ DE MOLINA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</c:v>
                  </c:pt>
                  <c:pt idx="30">
                    <c:v>30/05/2025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603</c:v>
                  </c:pt>
                  <c:pt idx="1">
                    <c:v>003-2023-01613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SCOTIABANK COLPATRIA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EVELIN ALEXANDRA MONCADA MANRIQUE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31/03/2025</c:v>
                  </c:pt>
                  <c:pt idx="24">
                    <c:v>N/A</c:v>
                  </c:pt>
                  <c:pt idx="25">
                    <c:v>173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31/03/2025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INGRESAR ESTDISTICA DEL 2025-2</c:v>
                  </c:pt>
                </c:lvl>
                <c:lvl>
                  <c:pt idx="0">
                    <c:v>602</c:v>
                  </c:pt>
                  <c:pt idx="1">
                    <c:v>003-2024-00015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COOPERATIVA NACIONAL DE TRABAJADORES COOPETRABAN</c:v>
                  </c:pt>
                  <c:pt idx="8">
                    <c:v>1</c:v>
                  </c:pt>
                  <c:pt idx="9">
                    <c:v>0</c:v>
                  </c:pt>
                  <c:pt idx="10">
                    <c:v>JORGE IVAN - ROJAS ROJAS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07/04/2025</c:v>
                  </c:pt>
                  <c:pt idx="24">
                    <c:v>N/A</c:v>
                  </c:pt>
                  <c:pt idx="25">
                    <c:v>179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07/04/2025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601</c:v>
                  </c:pt>
                  <c:pt idx="1">
                    <c:v>003-2024-00018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ELECTROBELLO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MIRYAM GARZA CRISTANCHO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19/06/2025</c:v>
                  </c:pt>
                  <c:pt idx="24">
                    <c:v>N/A</c:v>
                  </c:pt>
                  <c:pt idx="25">
                    <c:v>251</c:v>
                  </c:pt>
                  <c:pt idx="26">
                    <c:v>N/A</c:v>
                  </c:pt>
                  <c:pt idx="27">
                    <c:v>TERMINA X PAGO </c:v>
                  </c:pt>
                  <c:pt idx="28">
                    <c:v>2025-2</c:v>
                  </c:pt>
                  <c:pt idx="29">
                    <c:v>OFICIO REMITIDO APODERADO</c:v>
                  </c:pt>
                  <c:pt idx="30">
                    <c:v>09/07/2025</c:v>
                  </c:pt>
                  <c:pt idx="31">
                    <c:v>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600</c:v>
                  </c:pt>
                  <c:pt idx="1">
                    <c:v>003-2024-00020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ELECTROBELLO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LAURA CAROLINA MURIEL HURTADO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19/02/2025</c:v>
                  </c:pt>
                  <c:pt idx="24">
                    <c:v>N/A</c:v>
                  </c:pt>
                  <c:pt idx="25">
                    <c:v>131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 </c:v>
                  </c:pt>
                  <c:pt idx="30">
                    <c:v>19/02/2025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Vencimiento Termino 26/11/2024</c:v>
                  </c:pt>
                </c:lvl>
                <c:lvl>
                  <c:pt idx="0">
                    <c:v>599</c:v>
                  </c:pt>
                  <c:pt idx="1">
                    <c:v>003-2024-00022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ELECTROBELLO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ELIZABETH PALACIO ECHEVERRI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54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 </c:v>
                  </c:pt>
                  <c:pt idx="30">
                    <c:v>02/12/2024</c:v>
                  </c:pt>
                  <c:pt idx="31">
                    <c:v>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598</c:v>
                  </c:pt>
                  <c:pt idx="1">
                    <c:v>003-2024-00030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JULIAN CASTAÑO ROJAS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30/07/2025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597</c:v>
                  </c:pt>
                  <c:pt idx="1">
                    <c:v>003-2024-00034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1</c:v>
                  </c:pt>
                  <c:pt idx="10">
                    <c:v>CARLOS MAURICIO GONZALEZ MEDINA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POEN EN CONOCIMIENTO</c:v>
                  </c:pt>
                  <c:pt idx="30">
                    <c:v>22/07/2025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596</c:v>
                  </c:pt>
                  <c:pt idx="1">
                    <c:v>003-2024-00059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2</c:v>
                  </c:pt>
                  <c:pt idx="10">
                    <c:v>ANDREA - GUZMAN RESTREPO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25/02/2025</c:v>
                  </c:pt>
                  <c:pt idx="24">
                    <c:v>N/A</c:v>
                  </c:pt>
                  <c:pt idx="25">
                    <c:v>137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25/02/2025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595</c:v>
                  </c:pt>
                  <c:pt idx="1">
                    <c:v>003-2024-00064</c:v>
                  </c:pt>
                  <c:pt idx="2">
                    <c:v>PERTENENCIA </c:v>
                  </c:pt>
                  <c:pt idx="3">
                    <c:v>VERBAL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ALBA MERY MESA CALLE</c:v>
                  </c:pt>
                  <c:pt idx="8">
                    <c:v>2</c:v>
                  </c:pt>
                  <c:pt idx="9">
                    <c:v>1</c:v>
                  </c:pt>
                  <c:pt idx="10">
                    <c:v>HERED. DET. E INDET. DE JUAN GONZALO GIRALDO  RESTREPO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11/12/2024</c:v>
                  </c:pt>
                  <c:pt idx="24">
                    <c:v>N/A</c:v>
                  </c:pt>
                  <c:pt idx="25">
                    <c:v>63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11/12/2024</c:v>
                  </c:pt>
                  <c:pt idx="31">
                    <c:v>CAMILA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594</c:v>
                  </c:pt>
                  <c:pt idx="1">
                    <c:v>003-2024-00116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FUNDACION DE LAMUJER COLOMBIA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SANDRO DE JESUS - SEPULVEDA MAYA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20/06/2025</c:v>
                  </c:pt>
                  <c:pt idx="24">
                    <c:v>N/A</c:v>
                  </c:pt>
                  <c:pt idx="25">
                    <c:v>252</c:v>
                  </c:pt>
                  <c:pt idx="26">
                    <c:v>N/A</c:v>
                  </c:pt>
                  <c:pt idx="27">
                    <c:v>TERMINA X PAGO TOTAL </c:v>
                  </c:pt>
                  <c:pt idx="28">
                    <c:v>2025-2</c:v>
                  </c:pt>
                  <c:pt idx="29">
                    <c:v>TERMINA X PAGO TOTAL </c:v>
                  </c:pt>
                  <c:pt idx="30">
                    <c:v>20/06/2025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593</c:v>
                  </c:pt>
                  <c:pt idx="1">
                    <c:v>003-2024-00117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JUAN DIEGO MONCADA MUÑOZ</c:v>
                  </c:pt>
                  <c:pt idx="8">
                    <c:v>0</c:v>
                  </c:pt>
                  <c:pt idx="9">
                    <c:v>1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DOCUMENTACION Y RESPONDE </c:v>
                  </c:pt>
                  <c:pt idx="30">
                    <c:v>01/08/2025</c:v>
                  </c:pt>
                  <c:pt idx="31">
                    <c:v>LACIDES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592</c:v>
                  </c:pt>
                  <c:pt idx="1">
                    <c:v>003-2024-00154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SERVICOMERCIAL TRIPLEX Y MADERAS  S.A.S.</c:v>
                  </c:pt>
                  <c:pt idx="8">
                    <c:v>1</c:v>
                  </c:pt>
                  <c:pt idx="9">
                    <c:v>2</c:v>
                  </c:pt>
                  <c:pt idx="10">
                    <c:v>ENMADERAS ASOCIADOS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15/05/2025</c:v>
                  </c:pt>
                  <c:pt idx="24">
                    <c:v>N/A</c:v>
                  </c:pt>
                  <c:pt idx="25">
                    <c:v>217</c:v>
                  </c:pt>
                  <c:pt idx="26">
                    <c:v>N/A</c:v>
                  </c:pt>
                  <c:pt idx="27">
                    <c:v>ORDENA SEGUIR ADELANTE CON LA EJECUCIÓN 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15/05/2025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591</c:v>
                  </c:pt>
                  <c:pt idx="1">
                    <c:v>003-2024-00160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DORIAN CARVAJAL CAÑAS</c:v>
                  </c:pt>
                  <c:pt idx="8">
                    <c:v>2</c:v>
                  </c:pt>
                  <c:pt idx="9">
                    <c:v>1</c:v>
                  </c:pt>
                  <c:pt idx="10">
                    <c:v>VERONICA OBANDO TEJADA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01/08/2025</c:v>
                  </c:pt>
                  <c:pt idx="24">
                    <c:v>N/A</c:v>
                  </c:pt>
                  <c:pt idx="25">
                    <c:v>293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01/08/2025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590</c:v>
                  </c:pt>
                  <c:pt idx="1">
                    <c:v>003-2024-00174</c:v>
                  </c:pt>
                  <c:pt idx="2">
                    <c:v>PERTENENCIA </c:v>
                  </c:pt>
                  <c:pt idx="3">
                    <c:v>VERBAL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CRISTIAN DE JESUS VELEZ BAENA</c:v>
                  </c:pt>
                  <c:pt idx="8">
                    <c:v>1</c:v>
                  </c:pt>
                  <c:pt idx="9">
                    <c:v>0</c:v>
                  </c:pt>
                  <c:pt idx="10">
                    <c:v>ACCION FIDUCIARIA S.A.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10/12/2024</c:v>
                  </c:pt>
                  <c:pt idx="24">
                    <c:v>N/A</c:v>
                  </c:pt>
                  <c:pt idx="25">
                    <c:v>62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10/12/2024</c:v>
                  </c:pt>
                  <c:pt idx="31">
                    <c:v>CAMILA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589</c:v>
                  </c:pt>
                  <c:pt idx="1">
                    <c:v>003-2024-00177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RONALD JAVIER - LOPEZ RIOS</c:v>
                  </c:pt>
                  <c:pt idx="8">
                    <c:v>0</c:v>
                  </c:pt>
                  <c:pt idx="9">
                    <c:v>1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REQUIRE LIQUIDADOR Y DEUDOR </c:v>
                  </c:pt>
                  <c:pt idx="30">
                    <c:v>24/06/2025</c:v>
                  </c:pt>
                  <c:pt idx="31">
                    <c:v>LACIDES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588</c:v>
                  </c:pt>
                  <c:pt idx="1">
                    <c:v>003-2024-00204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MI LUGAR INMOBILIARIO</c:v>
                  </c:pt>
                  <c:pt idx="8">
                    <c:v>1</c:v>
                  </c:pt>
                  <c:pt idx="9">
                    <c:v>0</c:v>
                  </c:pt>
                  <c:pt idx="10">
                    <c:v>ADRIANA MARIA MEJIA HERRERA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NO ACCEDE A SUSPENSION PROCESO Y ORDENA</c:v>
                  </c:pt>
                  <c:pt idx="30">
                    <c:v>14/05/2025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587</c:v>
                  </c:pt>
                  <c:pt idx="1">
                    <c:v>003-2024-00214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LUISA FERNANDAQ ARDILA ATEHORTUA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03/07/2025</c:v>
                  </c:pt>
                  <c:pt idx="24">
                    <c:v>N/A</c:v>
                  </c:pt>
                  <c:pt idx="25">
                    <c:v>265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2025-3</c:v>
                  </c:pt>
                  <c:pt idx="29">
                    <c:v>TERMINA PROCESO POR DESISTIMIENTO TACITO </c:v>
                  </c:pt>
                  <c:pt idx="30">
                    <c:v>03/07/2025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586</c:v>
                  </c:pt>
                  <c:pt idx="1">
                    <c:v>003-2024-00225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COOPERATIVA FINANCIERA DE ANTIOQUIA</c:v>
                  </c:pt>
                  <c:pt idx="8">
                    <c:v>1</c:v>
                  </c:pt>
                  <c:pt idx="9">
                    <c:v>0</c:v>
                  </c:pt>
                  <c:pt idx="10">
                    <c:v>JOHANA ANDREA ALVAREZ PEREZ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CONOCIMIENTO</c:v>
                  </c:pt>
                  <c:pt idx="30">
                    <c:v>29/04/2025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585</c:v>
                  </c:pt>
                  <c:pt idx="1">
                    <c:v>003-2024-00228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DE BOGOTA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RICARDO LEON MARQUEZ GOMEZ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18/06/2025</c:v>
                  </c:pt>
                  <c:pt idx="24">
                    <c:v>N/A</c:v>
                  </c:pt>
                  <c:pt idx="25">
                    <c:v>250</c:v>
                  </c:pt>
                  <c:pt idx="26">
                    <c:v>N/A</c:v>
                  </c:pt>
                  <c:pt idx="27">
                    <c:v>TERMINA POR PAGO </c:v>
                  </c:pt>
                  <c:pt idx="28">
                    <c:v>2025-2</c:v>
                  </c:pt>
                  <c:pt idx="29">
                    <c:v>TERMINA PROCESO POR PAGO</c:v>
                  </c:pt>
                  <c:pt idx="30">
                    <c:v>18/06/2025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26/06/2025</c:v>
                  </c:pt>
                </c:lvl>
                <c:lvl>
                  <c:pt idx="0">
                    <c:v>584</c:v>
                  </c:pt>
                  <c:pt idx="1">
                    <c:v>003-2024-00230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EDIFICARQ  CJ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OLIVE COUNTRY SUITES  S.A.S.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RESUELVE RECURSO - NO REPONE  - ACEPTA SUSTITUCION </c:v>
                  </c:pt>
                  <c:pt idx="30">
                    <c:v>14/05/2025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583</c:v>
                  </c:pt>
                  <c:pt idx="1">
                    <c:v>003-2024-00250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GLORIA LANETH BETANCUR MONCADA</c:v>
                  </c:pt>
                  <c:pt idx="8">
                    <c:v>2</c:v>
                  </c:pt>
                  <c:pt idx="9">
                    <c:v>1</c:v>
                  </c:pt>
                  <c:pt idx="10">
                    <c:v>MARIA DOLORES MONCADA DE BETANCUR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INADMITE</c:v>
                  </c:pt>
                  <c:pt idx="30">
                    <c:v>22/01/2025</c:v>
                  </c:pt>
                  <c:pt idx="31">
                    <c:v>CAMILA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582</c:v>
                  </c:pt>
                  <c:pt idx="1">
                    <c:v>003-2024-00256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DIEGO CAÑAS RAMIREZ</c:v>
                  </c:pt>
                  <c:pt idx="8">
                    <c:v>1</c:v>
                  </c:pt>
                  <c:pt idx="9">
                    <c:v>0</c:v>
                  </c:pt>
                  <c:pt idx="10">
                    <c:v>WILSON FERNANDO BASTIDAS MUÑOZ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ACEPTA SUSTITUCION PODER</c:v>
                  </c:pt>
                  <c:pt idx="30">
                    <c:v>07/05/2025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581</c:v>
                  </c:pt>
                  <c:pt idx="1">
                    <c:v>003-2024-00308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CARLOS MARIO DUQUE LOPEZ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REQUIERE </c:v>
                  </c:pt>
                  <c:pt idx="30">
                    <c:v>23/07/2025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580</c:v>
                  </c:pt>
                  <c:pt idx="1">
                    <c:v>003-2024-00309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EMMA VIRGEN CARDONA</c:v>
                  </c:pt>
                  <c:pt idx="8">
                    <c:v>1</c:v>
                  </c:pt>
                  <c:pt idx="9">
                    <c:v>0</c:v>
                  </c:pt>
                  <c:pt idx="10">
                    <c:v>HERED. DET. E INDET. DE OSCAR ARANGO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</c:v>
                  </c:pt>
                  <c:pt idx="30">
                    <c:v>24/06/2025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579</c:v>
                  </c:pt>
                  <c:pt idx="1">
                    <c:v>003-2024-00319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MARIA EUGENIA MESA ARROYAVE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15/07/2025</c:v>
                  </c:pt>
                  <c:pt idx="24">
                    <c:v>N/A</c:v>
                  </c:pt>
                  <c:pt idx="25">
                    <c:v>277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15/07/2025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578</c:v>
                  </c:pt>
                  <c:pt idx="1">
                    <c:v>003-2024-00349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PARCELACION TRES CORRIENTES 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HENRY - MUÑOZ CRUZ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ORDENA OFICIAR A SURA </c:v>
                  </c:pt>
                  <c:pt idx="30">
                    <c:v>15/07/2025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577</c:v>
                  </c:pt>
                  <c:pt idx="1">
                    <c:v>003-2024-00354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CONFECCIONES TEXBLANCO  S.A.S.</c:v>
                  </c:pt>
                  <c:pt idx="8">
                    <c:v>1</c:v>
                  </c:pt>
                  <c:pt idx="9">
                    <c:v>1</c:v>
                  </c:pt>
                  <c:pt idx="10">
                    <c:v>1. TEG SEGURIDAD LTDA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ORDENA OFICIAR</c:v>
                  </c:pt>
                  <c:pt idx="30">
                    <c:v>31/01/2025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576</c:v>
                  </c:pt>
                  <c:pt idx="1">
                    <c:v>003-2024-00355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SEGUROS COMERCIALES BOLIVAR S.A.</c:v>
                  </c:pt>
                  <c:pt idx="8">
                    <c:v>1</c:v>
                  </c:pt>
                  <c:pt idx="9">
                    <c:v>2</c:v>
                  </c:pt>
                  <c:pt idx="10">
                    <c:v>FREDY PATIÑO LIZARAZO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EMBARGO</c:v>
                  </c:pt>
                  <c:pt idx="30">
                    <c:v>15/01/2025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575</c:v>
                  </c:pt>
                  <c:pt idx="1">
                    <c:v>003-2024-00358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ARRENDAMIENTOS DEL SUR S.A.S.</c:v>
                  </c:pt>
                  <c:pt idx="8">
                    <c:v>2</c:v>
                  </c:pt>
                  <c:pt idx="9">
                    <c:v>1</c:v>
                  </c:pt>
                  <c:pt idx="10">
                    <c:v>JUAN ESTEBAN VIILA  RAMIREZ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10/04/2025</c:v>
                  </c:pt>
                  <c:pt idx="24">
                    <c:v>N/A</c:v>
                  </c:pt>
                  <c:pt idx="25">
                    <c:v>182</c:v>
                  </c:pt>
                  <c:pt idx="26">
                    <c:v>N/A</c:v>
                  </c:pt>
                  <c:pt idx="27">
                    <c:v>ORDENA SEGUIR ADELANTE CON LA EJECUCIÓN </c:v>
                  </c:pt>
                  <c:pt idx="28">
                    <c:v>2025-2</c:v>
                  </c:pt>
                  <c:pt idx="29">
                    <c:v>REQUIERE ART. 317</c:v>
                  </c:pt>
                  <c:pt idx="30">
                    <c:v>06/05/2025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574</c:v>
                  </c:pt>
                  <c:pt idx="1">
                    <c:v>003-2024-00362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ALBERTO ANTONIO ZAPATA HERRERA</c:v>
                  </c:pt>
                  <c:pt idx="8">
                    <c:v>1</c:v>
                  </c:pt>
                  <c:pt idx="9">
                    <c:v>0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REALIZA ACLARACION </c:v>
                  </c:pt>
                  <c:pt idx="30">
                    <c:v>23/07/2025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573</c:v>
                  </c:pt>
                  <c:pt idx="1">
                    <c:v>003-2024-00374</c:v>
                  </c:pt>
                  <c:pt idx="2">
                    <c:v>PERTENENCIA </c:v>
                  </c:pt>
                  <c:pt idx="3">
                    <c:v>VERBAL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ROQUE ALONSO RENDON JIMENEZ</c:v>
                  </c:pt>
                  <c:pt idx="8">
                    <c:v>0</c:v>
                  </c:pt>
                  <c:pt idx="9">
                    <c:v>1</c:v>
                  </c:pt>
                  <c:pt idx="10">
                    <c:v>RAFIR KALAYKHAN MOZES HENRY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ACTA INSPECCION </c:v>
                  </c:pt>
                  <c:pt idx="30">
                    <c:v>21/08/2025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572</c:v>
                  </c:pt>
                  <c:pt idx="1">
                    <c:v>003-2024-00407</c:v>
                  </c:pt>
                  <c:pt idx="2">
                    <c:v>PERTENENCIA </c:v>
                  </c:pt>
                  <c:pt idx="3">
                    <c:v>VERBAL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MARIA BARBARA GAVIRIA BLANDON</c:v>
                  </c:pt>
                  <c:pt idx="8">
                    <c:v>1</c:v>
                  </c:pt>
                  <c:pt idx="9">
                    <c:v>2</c:v>
                  </c:pt>
                  <c:pt idx="10">
                    <c:v>MARIA CECILIA LONDOÑO ROZO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17/01/2025</c:v>
                  </c:pt>
                  <c:pt idx="24">
                    <c:v>N/A</c:v>
                  </c:pt>
                  <c:pt idx="25">
                    <c:v>99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17/01/2025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571</c:v>
                  </c:pt>
                  <c:pt idx="1">
                    <c:v>003-2024-00427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AV VILLAS</c:v>
                  </c:pt>
                  <c:pt idx="8">
                    <c:v>2</c:v>
                  </c:pt>
                  <c:pt idx="9">
                    <c:v>1</c:v>
                  </c:pt>
                  <c:pt idx="10">
                    <c:v>HECTOR FADEL ARANGO RODRIGUEZ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OFICIA</c:v>
                  </c:pt>
                  <c:pt idx="30">
                    <c:v>28/01/2025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570</c:v>
                  </c:pt>
                  <c:pt idx="1">
                    <c:v>003-2024-00429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CONJUNTO RESIDENCIAL SAN FRANCISCO HILLS 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ALIANZA FIDUCIARIA  S.A.  FIDEICOMISO ENTREPARQUES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07/02/2025</c:v>
                  </c:pt>
                  <c:pt idx="24">
                    <c:v>N/A</c:v>
                  </c:pt>
                  <c:pt idx="25">
                    <c:v>119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ORDENA OFICIAR NUEVAMENTE Y CORREGIR </c:v>
                  </c:pt>
                  <c:pt idx="30">
                    <c:v>30/05/2025</c:v>
                  </c:pt>
                  <c:pt idx="31">
                    <c:v>LACIDES 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31/03/2025</c:v>
                  </c:pt>
                  <c:pt idx="38">
                    <c:v>TERMIANCION POR PAGO</c:v>
                  </c:pt>
                </c:lvl>
                <c:lvl>
                  <c:pt idx="0">
                    <c:v>569</c:v>
                  </c:pt>
                  <c:pt idx="1">
                    <c:v>003-2024-00430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SEBASTIAN ORDOÑEZ RAMIREZ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DESISTIMIENTO TACITO DE MEDIDA </c:v>
                  </c:pt>
                  <c:pt idx="30">
                    <c:v>25/04/2025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568</c:v>
                  </c:pt>
                  <c:pt idx="1">
                    <c:v>003-2024-00442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DE OCCIDENTE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JOSE DARIO RESTREPO JARAMILLO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04/02/2025</c:v>
                  </c:pt>
                  <c:pt idx="24">
                    <c:v>N/A</c:v>
                  </c:pt>
                  <c:pt idx="25">
                    <c:v>116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2025-1</c:v>
                  </c:pt>
                  <c:pt idx="29">
                    <c:v>DECRETA MEDIDA CAUTELAR </c:v>
                  </c:pt>
                  <c:pt idx="30">
                    <c:v>30/07/2025</c:v>
                  </c:pt>
                  <c:pt idx="31">
                    <c:v>LACIDES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567</c:v>
                  </c:pt>
                  <c:pt idx="1">
                    <c:v>003-2024-00456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SISTECREDITO S.A.S</c:v>
                  </c:pt>
                  <c:pt idx="8">
                    <c:v>2</c:v>
                  </c:pt>
                  <c:pt idx="9">
                    <c:v>1</c:v>
                  </c:pt>
                  <c:pt idx="10">
                    <c:v>CIRO RAUL LOPEZ BRAVO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15/01/2025</c:v>
                  </c:pt>
                  <c:pt idx="24">
                    <c:v>N/A</c:v>
                  </c:pt>
                  <c:pt idx="25">
                    <c:v>97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15/01/2025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566</c:v>
                  </c:pt>
                  <c:pt idx="1">
                    <c:v>003-2024-00462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PARCELACION PRADOLARGO 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GUILLERMO VALENCIA OSORIO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22/01/2025</c:v>
                  </c:pt>
                  <c:pt idx="24">
                    <c:v>N/A</c:v>
                  </c:pt>
                  <c:pt idx="25">
                    <c:v>104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DEMANDANTE </c:v>
                  </c:pt>
                  <c:pt idx="30">
                    <c:v>15/05/2025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565</c:v>
                  </c:pt>
                  <c:pt idx="1">
                    <c:v>003-2024-00467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BANCOOMEVA</c:v>
                  </c:pt>
                  <c:pt idx="8">
                    <c:v>0</c:v>
                  </c:pt>
                  <c:pt idx="9">
                    <c:v>1</c:v>
                  </c:pt>
                  <c:pt idx="10">
                    <c:v>CLINISALUD DEL SUR S.A.S.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02/05/2025</c:v>
                  </c:pt>
                  <c:pt idx="24">
                    <c:v>N/A</c:v>
                  </c:pt>
                  <c:pt idx="25">
                    <c:v>204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REQUIERE PARTE DEMANDANTE </c:v>
                  </c:pt>
                  <c:pt idx="30">
                    <c:v>02/05/2025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564</c:v>
                  </c:pt>
                  <c:pt idx="1">
                    <c:v>003-2024-00473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ARRENDAMIENTOS ENVIGADO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MARIA ONEIDA RONCANCIO MARTINEZ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25/03/2025</c:v>
                  </c:pt>
                  <c:pt idx="24">
                    <c:v>N/A</c:v>
                  </c:pt>
                  <c:pt idx="25">
                    <c:v>167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TERMINA POR PAGO CON OSAE
AUTO ORDEN DE PAGAR TITULOS </c:v>
                  </c:pt>
                  <c:pt idx="30">
                    <c:v>25/03/2025
26/05/2025</c:v>
                  </c:pt>
                  <c:pt idx="31">
                    <c:v>LACIDES 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31/03/2025</c:v>
                  </c:pt>
                  <c:pt idx="38">
                    <c:v>PENDIENTE ENTREGA TITULOS - FRACCIONARLOS Y PAGAR </c:v>
                  </c:pt>
                </c:lvl>
                <c:lvl>
                  <c:pt idx="0">
                    <c:v>563</c:v>
                  </c:pt>
                  <c:pt idx="1">
                    <c:v>003-2024-00480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RENTA INVERSIONES INMOBILIARIAS S.A.S.</c:v>
                  </c:pt>
                  <c:pt idx="8">
                    <c:v>2</c:v>
                  </c:pt>
                  <c:pt idx="9">
                    <c:v>1</c:v>
                  </c:pt>
                  <c:pt idx="10">
                    <c:v>LUIS ALFONSO GARCIA IBAÑEZ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AUTO PONE EN CONOCIMINETO </c:v>
                  </c:pt>
                  <c:pt idx="30">
                    <c:v>25/04/2025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562</c:v>
                  </c:pt>
                  <c:pt idx="1">
                    <c:v>003-2024-00482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ELECTROBELLO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RAUL ARGELIS PRADA MELENDEZ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13/03/2025</c:v>
                  </c:pt>
                  <c:pt idx="24">
                    <c:v>N/A</c:v>
                  </c:pt>
                  <c:pt idx="25">
                    <c:v>155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2025-1</c:v>
                  </c:pt>
                  <c:pt idx="29">
                    <c:v>TERMINA POR DESISTIMIENTO TACITO</c:v>
                  </c:pt>
                  <c:pt idx="30">
                    <c:v>13/03/2025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28/03/2025</c:v>
                  </c:pt>
                </c:lvl>
                <c:lvl>
                  <c:pt idx="0">
                    <c:v>561</c:v>
                  </c:pt>
                  <c:pt idx="1">
                    <c:v>003-2024-00562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JOSE OCHOA ECHEVERRI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25/04/2025</c:v>
                  </c:pt>
                  <c:pt idx="24">
                    <c:v>N/A</c:v>
                  </c:pt>
                  <c:pt idx="25">
                    <c:v>197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DECRETA MEDIDA EMBARGO - OFICIA</c:v>
                  </c:pt>
                  <c:pt idx="30">
                    <c:v>25/04/2025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560</c:v>
                  </c:pt>
                  <c:pt idx="1">
                    <c:v>003-2024-00563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CONDOMINIO VERANDA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 FELIPE VASQUEZ OSORIO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27/01/2025</c:v>
                  </c:pt>
                  <c:pt idx="24">
                    <c:v>N/A</c:v>
                  </c:pt>
                  <c:pt idx="25">
                    <c:v>109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08/10/2024</c:v>
                  </c:pt>
                  <c:pt idx="31">
                    <c:v>LACIDES 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559</c:v>
                  </c:pt>
                  <c:pt idx="1">
                    <c:v>003-2024-00565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FALABELLA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JENNY DEL CARMEN MURILLO HOYOS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DESISTIMIENTO TACITO - MEDIDA</c:v>
                  </c:pt>
                  <c:pt idx="30">
                    <c:v>25/04/2025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558</c:v>
                  </c:pt>
                  <c:pt idx="1">
                    <c:v>003-2024-00569</c:v>
                  </c:pt>
                  <c:pt idx="2">
                    <c:v>PERTENENCIA </c:v>
                  </c:pt>
                  <c:pt idx="3">
                    <c:v>VERBAL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DORIAN HERLEY OROZCO HERNANDEZ</c:v>
                  </c:pt>
                  <c:pt idx="8">
                    <c:v>1</c:v>
                  </c:pt>
                  <c:pt idx="9">
                    <c:v>0</c:v>
                  </c:pt>
                  <c:pt idx="10">
                    <c:v>PERSONAS INDETERMINADAS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06/02/2025</c:v>
                  </c:pt>
                  <c:pt idx="24">
                    <c:v>N/A</c:v>
                  </c:pt>
                  <c:pt idx="25">
                    <c:v>118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06/02/2025</c:v>
                  </c:pt>
                  <c:pt idx="31">
                    <c:v>CAMILA 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18/02/2025</c:v>
                  </c:pt>
                </c:lvl>
                <c:lvl>
                  <c:pt idx="0">
                    <c:v>557</c:v>
                  </c:pt>
                  <c:pt idx="1">
                    <c:v>003-2024-00572</c:v>
                  </c:pt>
                  <c:pt idx="2">
                    <c:v>CONTROVERSIA P.H</c:v>
                  </c:pt>
                  <c:pt idx="3">
                    <c:v>CONTROVERSIA P.H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DIANA MARYORY - QUINTERO Q.</c:v>
                  </c:pt>
                  <c:pt idx="8">
                    <c:v>1</c:v>
                  </c:pt>
                  <c:pt idx="9">
                    <c:v>1</c:v>
                  </c:pt>
                  <c:pt idx="10">
                    <c:v>NUBIA ALICIA RMIREZ DIAZ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09/10/2024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556</c:v>
                  </c:pt>
                  <c:pt idx="1">
                    <c:v>003-2024-00591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2</c:v>
                  </c:pt>
                  <c:pt idx="10">
                    <c:v>INVERSIONES FEVELO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54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INCORPORA Y RESUELVE </c:v>
                  </c:pt>
                  <c:pt idx="30">
                    <c:v>23/07/2025</c:v>
                  </c:pt>
                  <c:pt idx="31">
                    <c:v>CAMILA </c:v>
                  </c:pt>
                  <c:pt idx="32">
                    <c:v>03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555</c:v>
                  </c:pt>
                  <c:pt idx="1">
                    <c:v>003-2024-00593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NUEVO SUR INMOBILIARIA  S.A.S.</c:v>
                  </c:pt>
                  <c:pt idx="8">
                    <c:v>2</c:v>
                  </c:pt>
                  <c:pt idx="9">
                    <c:v>1</c:v>
                  </c:pt>
                  <c:pt idx="10">
                    <c:v>MONICA ALEXANDRA VELASQUEZ MONTOYA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</c:v>
                  </c:pt>
                  <c:pt idx="30">
                    <c:v>24/07/2025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554</c:v>
                  </c:pt>
                  <c:pt idx="1">
                    <c:v>003-2024-00607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JAIME ALVAREZ ACEVEDO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 OSWALDO ALVAREZ GONZALEZ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DOCUMENTACION Y RQEUIERE </c:v>
                  </c:pt>
                  <c:pt idx="30">
                    <c:v>30/07/2025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PENDIENTE EMPLAZAMIENTO</c:v>
                  </c:pt>
                </c:lvl>
                <c:lvl>
                  <c:pt idx="0">
                    <c:v>553</c:v>
                  </c:pt>
                  <c:pt idx="1">
                    <c:v>003-2024-00614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BBVA COLOMBIA</c:v>
                  </c:pt>
                  <c:pt idx="8">
                    <c:v>0</c:v>
                  </c:pt>
                  <c:pt idx="9">
                    <c:v>1</c:v>
                  </c:pt>
                  <c:pt idx="10">
                    <c:v>JOSE LUIS NARANJO DUQUE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19/02/2025</c:v>
                  </c:pt>
                  <c:pt idx="24">
                    <c:v>N/A</c:v>
                  </c:pt>
                  <c:pt idx="25">
                    <c:v>131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ORDENA CORRER TRASLADO LIQUIDACION CREDITO</c:v>
                  </c:pt>
                  <c:pt idx="30">
                    <c:v>11/07/2025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552</c:v>
                  </c:pt>
                  <c:pt idx="1">
                    <c:v>003-2024-00617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BLADIMIR DE JESUS JARAMILLO TABORDA</c:v>
                  </c:pt>
                  <c:pt idx="8">
                    <c:v>1</c:v>
                  </c:pt>
                  <c:pt idx="9">
                    <c:v>2</c:v>
                  </c:pt>
                  <c:pt idx="10">
                    <c:v>ELCY DE JESUS TABORDA TABORDA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DESIGNA TERNA DE CURADORES </c:v>
                  </c:pt>
                  <c:pt idx="30">
                    <c:v>23/07/2025</c:v>
                  </c:pt>
                  <c:pt idx="31">
                    <c:v>CAMILA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551</c:v>
                  </c:pt>
                  <c:pt idx="1">
                    <c:v>003-2024-00621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BLANDONA S.A</c:v>
                  </c:pt>
                  <c:pt idx="8">
                    <c:v>2</c:v>
                  </c:pt>
                  <c:pt idx="9">
                    <c:v>1</c:v>
                  </c:pt>
                  <c:pt idx="10">
                    <c:v>MARITZA BUSTAMENTE ARBOLEDA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27/03/2025</c:v>
                  </c:pt>
                  <c:pt idx="24">
                    <c:v>N/A</c:v>
                  </c:pt>
                  <c:pt idx="25">
                    <c:v>169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PROCESO POR PAGO SIN OSAE</c:v>
                  </c:pt>
                  <c:pt idx="30">
                    <c:v>27/03/2025</c:v>
                  </c:pt>
                  <c:pt idx="31">
                    <c:v>LACIDES 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550</c:v>
                  </c:pt>
                  <c:pt idx="1">
                    <c:v>003-2024-00622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BALADONA 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MARITZA BUSTAMANTE ARBOLEDA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25/04/2025</c:v>
                  </c:pt>
                  <c:pt idx="24">
                    <c:v>N/A</c:v>
                  </c:pt>
                  <c:pt idx="25">
                    <c:v>197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25/04/2025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549</c:v>
                  </c:pt>
                  <c:pt idx="1">
                    <c:v>003-2024-00626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SEGUROS COMERCIALES BOLIVAR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ECOHEALTH 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24/04/2025</c:v>
                  </c:pt>
                  <c:pt idx="24">
                    <c:v>N/A</c:v>
                  </c:pt>
                  <c:pt idx="25">
                    <c:v>196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PONE EN CONOCIMIENTO </c:v>
                  </c:pt>
                  <c:pt idx="30">
                    <c:v>15/07/2025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548</c:v>
                  </c:pt>
                  <c:pt idx="1">
                    <c:v>003-2024-00623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MARIA AURORA - OCHOA PELAEZ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DARIO OCHOA PELAEZ 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16/10/2024</c:v>
                  </c:pt>
                  <c:pt idx="24">
                    <c:v>N/A</c:v>
                  </c:pt>
                  <c:pt idx="25">
                    <c:v>8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16/10/2024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547</c:v>
                  </c:pt>
                  <c:pt idx="1">
                    <c:v>003-2024-00627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GUILLERMO - SERNA ZULUAGA</c:v>
                  </c:pt>
                  <c:pt idx="8">
                    <c:v>2</c:v>
                  </c:pt>
                  <c:pt idx="9">
                    <c:v>1</c:v>
                  </c:pt>
                  <c:pt idx="10">
                    <c:v>SILVIA LUZ SANCHEZ GALLO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14/03/2025</c:v>
                  </c:pt>
                  <c:pt idx="24">
                    <c:v>N/A</c:v>
                  </c:pt>
                  <c:pt idx="25">
                    <c:v>156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2025-1</c:v>
                  </c:pt>
                  <c:pt idx="29">
                    <c:v>RECHAZA POR COMPETENCIA</c:v>
                  </c:pt>
                  <c:pt idx="30">
                    <c:v>14/03/2025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REMITIDO EL 17/03/2025 - SE TRASLADA TITULOS A JUZGADO 1 CIVIL MUNICIPAL </c:v>
                  </c:pt>
                </c:lvl>
                <c:lvl>
                  <c:pt idx="0">
                    <c:v>546</c:v>
                  </c:pt>
                  <c:pt idx="1">
                    <c:v>003-2024-00631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ZORAIDA VILLADA ZAPATA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24/04/2025</c:v>
                  </c:pt>
                  <c:pt idx="24">
                    <c:v>N/A</c:v>
                  </c:pt>
                  <c:pt idx="25">
                    <c:v>196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NO ACEPTA RENUNCIA PODER </c:v>
                  </c:pt>
                  <c:pt idx="30">
                    <c:v>11/07/2025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545</c:v>
                  </c:pt>
                  <c:pt idx="1">
                    <c:v>003-2024-00639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COTRAFA COOPERATIVA FINANCIERA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GERARDO DE JESUS IDARRAGA ACEVEDO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03/02/2025</c:v>
                  </c:pt>
                  <c:pt idx="24">
                    <c:v>N/A</c:v>
                  </c:pt>
                  <c:pt idx="25">
                    <c:v>115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INCORPORA Y DISPONE TRÁMITE </c:v>
                  </c:pt>
                  <c:pt idx="30">
                    <c:v>20/06/2025</c:v>
                  </c:pt>
                  <c:pt idx="31">
                    <c:v>LACIDES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544</c:v>
                  </c:pt>
                  <c:pt idx="1">
                    <c:v>003-2024-00648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VIVIANA ZARAMA JIMENEZ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12/05/2025</c:v>
                  </c:pt>
                  <c:pt idx="24">
                    <c:v>N/A</c:v>
                  </c:pt>
                  <c:pt idx="25">
                    <c:v>214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2025-2</c:v>
                  </c:pt>
                  <c:pt idx="29">
                    <c:v>TERMINA PROCESO POR PAGO SIN OSAE</c:v>
                  </c:pt>
                  <c:pt idx="30">
                    <c:v>12/05/2025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19/05/2025</c:v>
                  </c:pt>
                  <c:pt idx="38">
                    <c:v>NO SE HACE LA SUBCOMISIÓN, EN ATENCION A QUE PRESENTÓ SOLICITUD TERMINACIÓN </c:v>
                  </c:pt>
                </c:lvl>
                <c:lvl>
                  <c:pt idx="0">
                    <c:v>543</c:v>
                  </c:pt>
                  <c:pt idx="1">
                    <c:v>003-2024-00663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COOPERATIVA JHON F. KENNEDY</c:v>
                  </c:pt>
                  <c:pt idx="8">
                    <c:v>2</c:v>
                  </c:pt>
                  <c:pt idx="9">
                    <c:v>1</c:v>
                  </c:pt>
                  <c:pt idx="10">
                    <c:v>MAGDA LORENA CABRERA AGUDELO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11/03/2025</c:v>
                  </c:pt>
                  <c:pt idx="24">
                    <c:v>N/A</c:v>
                  </c:pt>
                  <c:pt idx="25">
                    <c:v>153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11/03/2025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542</c:v>
                  </c:pt>
                  <c:pt idx="1">
                    <c:v>003-2024-00673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SANTIAGO -  RAVE HENAO</c:v>
                  </c:pt>
                  <c:pt idx="8">
                    <c:v>1</c:v>
                  </c:pt>
                  <c:pt idx="9">
                    <c:v>0</c:v>
                  </c:pt>
                  <c:pt idx="10">
                    <c:v>RENTA INVERSIONES INMOBILIARIAS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MEDIDA EMBARGO - OFICIA</c:v>
                  </c:pt>
                  <c:pt idx="30">
                    <c:v>11/04/2025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541</c:v>
                  </c:pt>
                  <c:pt idx="1">
                    <c:v>003-2024-00680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SUPRECREDITO 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GABRIEL MONTOYA GONZALEZ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CONOCIMEINTO</c:v>
                  </c:pt>
                  <c:pt idx="30">
                    <c:v>30/07/2025</c:v>
                  </c:pt>
                  <c:pt idx="31">
                    <c:v>LACIDES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540</c:v>
                  </c:pt>
                  <c:pt idx="1">
                    <c:v>003-2024-00685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COOPEREN COOPERATIVA DE AHORRO Y CREDITO</c:v>
                  </c:pt>
                  <c:pt idx="8">
                    <c:v>1</c:v>
                  </c:pt>
                  <c:pt idx="9">
                    <c:v>0</c:v>
                  </c:pt>
                  <c:pt idx="10">
                    <c:v>WILSON CLARET ARRIETA PALENCIA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PONE CONOCIMIENTO</c:v>
                  </c:pt>
                  <c:pt idx="30">
                    <c:v>26/05/2025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539</c:v>
                  </c:pt>
                  <c:pt idx="1">
                    <c:v>003-2024-00690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ARRENDAMIENTOS DEL SUR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ANDRES SANTOS LEAL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11/03/2025</c:v>
                  </c:pt>
                  <c:pt idx="24">
                    <c:v>N/A</c:v>
                  </c:pt>
                  <c:pt idx="25">
                    <c:v>153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AUTORIZA RETIRO </c:v>
                  </c:pt>
                  <c:pt idx="30">
                    <c:v>11/03/2025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21/03/2025</c:v>
                  </c:pt>
                </c:lvl>
                <c:lvl>
                  <c:pt idx="0">
                    <c:v>538</c:v>
                  </c:pt>
                  <c:pt idx="1">
                    <c:v>003-2024-00700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BBVA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 MIGUEL MARQUEZ BEDOYA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11/07/2025</c:v>
                  </c:pt>
                  <c:pt idx="24">
                    <c:v>N/A</c:v>
                  </c:pt>
                  <c:pt idx="25">
                    <c:v>273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2025-3</c:v>
                  </c:pt>
                  <c:pt idx="29">
                    <c:v>DECRETA SECUESTRO</c:v>
                  </c:pt>
                  <c:pt idx="30">
                    <c:v>11/07/2025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REMISION COMISION J.PROMISCUO MPAL DE LA UNION - 25//8/2025
REMISIÓN A JUZGADO LA CEJA : HECHO EL 27/5/2025</c:v>
                  </c:pt>
                </c:lvl>
                <c:lvl>
                  <c:pt idx="0">
                    <c:v>537</c:v>
                  </c:pt>
                  <c:pt idx="1">
                    <c:v>003-2024-00713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CMT ELECTRODOMESTICOS S.A.</c:v>
                  </c:pt>
                  <c:pt idx="8">
                    <c:v>1</c:v>
                  </c:pt>
                  <c:pt idx="9">
                    <c:v>1</c:v>
                  </c:pt>
                  <c:pt idx="10">
                    <c:v>FABIAN DE JESUS FLOREZ TORO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29/05/2025</c:v>
                  </c:pt>
                  <c:pt idx="24">
                    <c:v>N/A</c:v>
                  </c:pt>
                  <c:pt idx="25">
                    <c:v>231</c:v>
                  </c:pt>
                  <c:pt idx="26">
                    <c:v>N/A</c:v>
                  </c:pt>
                  <c:pt idx="27">
                    <c:v>DESISTIMIENTO TACITO </c:v>
                  </c:pt>
                  <c:pt idx="28">
                    <c:v>2025-2</c:v>
                  </c:pt>
                  <c:pt idx="29">
                    <c:v>TERMINA X DESISTIMIENTO TACITO </c:v>
                  </c:pt>
                  <c:pt idx="30">
                    <c:v>29/05/2025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536</c:v>
                  </c:pt>
                  <c:pt idx="1">
                    <c:v>003-2024-00715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CMT ELECTRODOMESTICOS S.A.</c:v>
                  </c:pt>
                  <c:pt idx="8">
                    <c:v>1</c:v>
                  </c:pt>
                  <c:pt idx="9">
                    <c:v>2</c:v>
                  </c:pt>
                  <c:pt idx="10">
                    <c:v>LINA PAOLA MERLANO SALAZAR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11/07/2025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535</c:v>
                  </c:pt>
                  <c:pt idx="1">
                    <c:v>003-2024-00724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BLANCA DORIS - RAMIREZ DE ROMAN</c:v>
                  </c:pt>
                  <c:pt idx="8">
                    <c:v>2</c:v>
                  </c:pt>
                  <c:pt idx="9">
                    <c:v>1</c:v>
                  </c:pt>
                  <c:pt idx="10">
                    <c:v>PEDRO HERIBERTO ROMAN CARDONA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DESIGNA CURADOR </c:v>
                  </c:pt>
                  <c:pt idx="30">
                    <c:v>23/07/2025</c:v>
                  </c:pt>
                  <c:pt idx="31">
                    <c:v>LACIDES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534</c:v>
                  </c:pt>
                  <c:pt idx="1">
                    <c:v>003-2024-00735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COOPERATIVA JHON F. KENNEDY </c:v>
                  </c:pt>
                  <c:pt idx="8">
                    <c:v>1</c:v>
                  </c:pt>
                  <c:pt idx="9">
                    <c:v>0</c:v>
                  </c:pt>
                  <c:pt idx="10">
                    <c:v>FERNEL ALBERTO MONTALVO BENITEZ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09/06/2025</c:v>
                  </c:pt>
                  <c:pt idx="24">
                    <c:v>N/A</c:v>
                  </c:pt>
                  <c:pt idx="25">
                    <c:v>241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ORDENA CORRER TRASLADO LIQUIDACION </c:v>
                  </c:pt>
                  <c:pt idx="30">
                    <c:v>11/07/2025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533</c:v>
                  </c:pt>
                  <c:pt idx="1">
                    <c:v>003-2024-00738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CMT ELECTRODOMESTICOS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JULY ANDREA VILLA MONSALVE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20/06/2025</c:v>
                  </c:pt>
                  <c:pt idx="24">
                    <c:v>N/A</c:v>
                  </c:pt>
                  <c:pt idx="25">
                    <c:v>252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2025-2</c:v>
                  </c:pt>
                  <c:pt idx="29">
                    <c:v>TERMINA POR PAGO  CON OSAE</c:v>
                  </c:pt>
                  <c:pt idx="30">
                    <c:v>03/07/2025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532</c:v>
                  </c:pt>
                  <c:pt idx="1">
                    <c:v>003-2024-00743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2</c:v>
                  </c:pt>
                  <c:pt idx="10">
                    <c:v>VIVIANA ZARAMA JIMENEZ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CORRIGE MANDAMIENTO</c:v>
                  </c:pt>
                  <c:pt idx="30">
                    <c:v>03/04/2025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531</c:v>
                  </c:pt>
                  <c:pt idx="1">
                    <c:v>003-2024-00757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RICARDO PIEDRAHITA MONTOYA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31/01/2025</c:v>
                  </c:pt>
                  <c:pt idx="24">
                    <c:v>N/A</c:v>
                  </c:pt>
                  <c:pt idx="25">
                    <c:v>113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REMITE ENLACE Y REQUIERE </c:v>
                  </c:pt>
                  <c:pt idx="30">
                    <c:v>30/07/2025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530</c:v>
                  </c:pt>
                  <c:pt idx="1">
                    <c:v>003-2024-00762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NELSON MONTOYA PRESIGA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01/04/2025</c:v>
                  </c:pt>
                  <c:pt idx="24">
                    <c:v>N/A</c:v>
                  </c:pt>
                  <c:pt idx="25">
                    <c:v>173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APRUEBA LIQUIDACION CREDITO /DECRETA MEDIDA </c:v>
                  </c:pt>
                  <c:pt idx="30">
                    <c:v>11/06/2025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529</c:v>
                  </c:pt>
                  <c:pt idx="1">
                    <c:v>003-2024-00763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DANIELA ALEXANDRA LOPEZ SANCHEZ</c:v>
                  </c:pt>
                  <c:pt idx="8">
                    <c:v>0</c:v>
                  </c:pt>
                  <c:pt idx="9">
                    <c:v>1</c:v>
                  </c:pt>
                  <c:pt idx="10">
                    <c:v>WILLIAM ALBERTO ZORRILLA DIAZ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24/07/2025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528</c:v>
                  </c:pt>
                  <c:pt idx="1">
                    <c:v>003-2024-00764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FONDO DE EMPLEADOS - FEISA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MARIA ELENA CALDERON MEJIA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DEMANDANTE</c:v>
                  </c:pt>
                  <c:pt idx="30">
                    <c:v>01/04/2025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RECURSO REPOSICION</c:v>
                  </c:pt>
                </c:lvl>
                <c:lvl>
                  <c:pt idx="0">
                    <c:v>527</c:v>
                  </c:pt>
                  <c:pt idx="1">
                    <c:v>003-2024-00771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SCOTIABANK COLPATRIA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JUN PABLO CASTAÑO RUIZ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03/04/2025</c:v>
                  </c:pt>
                  <c:pt idx="24">
                    <c:v>N/A</c:v>
                  </c:pt>
                  <c:pt idx="25">
                    <c:v>175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APRUEBA LIQUIDACION CREDITO </c:v>
                  </c:pt>
                  <c:pt idx="30">
                    <c:v>30/07/2025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526</c:v>
                  </c:pt>
                  <c:pt idx="1">
                    <c:v>003-2024-00774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BANCOOMEVA</c:v>
                  </c:pt>
                  <c:pt idx="8">
                    <c:v>1</c:v>
                  </c:pt>
                  <c:pt idx="9">
                    <c:v>0</c:v>
                  </c:pt>
                  <c:pt idx="10">
                    <c:v>KAREN MARIA OROZCO SANTANA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10/07/2025</c:v>
                  </c:pt>
                  <c:pt idx="24">
                    <c:v>N/A</c:v>
                  </c:pt>
                  <c:pt idx="25">
                    <c:v>272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10/07/2025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525</c:v>
                  </c:pt>
                  <c:pt idx="1">
                    <c:v>003-2024-00782</c:v>
                  </c:pt>
                  <c:pt idx="2">
                    <c:v>PERTENENCIA </c:v>
                  </c:pt>
                  <c:pt idx="3">
                    <c:v>VERBAL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LUZ AMERICA NARANJO GIRALDO</c:v>
                  </c:pt>
                  <c:pt idx="8">
                    <c:v>0</c:v>
                  </c:pt>
                  <c:pt idx="9">
                    <c:v>1</c:v>
                  </c:pt>
                  <c:pt idx="10">
                    <c:v>LILIANA GIRALDO MOLINA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15/01/2025</c:v>
                  </c:pt>
                  <c:pt idx="24">
                    <c:v>N/A</c:v>
                  </c:pt>
                  <c:pt idx="25">
                    <c:v>97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15/01/2025</c:v>
                  </c:pt>
                  <c:pt idx="31">
                    <c:v>CAMILA 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524</c:v>
                  </c:pt>
                  <c:pt idx="1">
                    <c:v>003-2024-00783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CATALINA FERNANDEZ RESTREPO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AUTO ACLARACION CORRECCION Y ADICION</c:v>
                  </c:pt>
                  <c:pt idx="30">
                    <c:v>10/04/2025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523</c:v>
                  </c:pt>
                  <c:pt idx="1">
                    <c:v>003-2024-00785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CENTRO EMPRESARIAL S-48 TOWER P.H.</c:v>
                  </c:pt>
                  <c:pt idx="8">
                    <c:v>2</c:v>
                  </c:pt>
                  <c:pt idx="9">
                    <c:v>1</c:v>
                  </c:pt>
                  <c:pt idx="10">
                    <c:v>ANDRES FELIPE - DAZA RESTREPO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AUTORIZA NOTIFICACION AVISO </c:v>
                  </c:pt>
                  <c:pt idx="30">
                    <c:v>05/05/2025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522</c:v>
                  </c:pt>
                  <c:pt idx="1">
                    <c:v>003-2024-00786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CENTRO EMPRESARIAL S-48 TOWER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BEATRIZ ELENA SANTAMARIA CUADROS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31/01/2025</c:v>
                  </c:pt>
                  <c:pt idx="24">
                    <c:v>N/A</c:v>
                  </c:pt>
                  <c:pt idx="25">
                    <c:v>113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TERMINA POR PAGO CON OSAE</c:v>
                  </c:pt>
                  <c:pt idx="30">
                    <c:v>07/05/2025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521</c:v>
                  </c:pt>
                  <c:pt idx="1">
                    <c:v>003-2024-00790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CIUDADELA SAN PABLO</c:v>
                  </c:pt>
                  <c:pt idx="8">
                    <c:v>0</c:v>
                  </c:pt>
                  <c:pt idx="9">
                    <c:v>1</c:v>
                  </c:pt>
                  <c:pt idx="10">
                    <c:v>BEATRIZ ELENA SANTAMARIA CUADROS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27/05/2025</c:v>
                  </c:pt>
                  <c:pt idx="24">
                    <c:v>N/A</c:v>
                  </c:pt>
                  <c:pt idx="25">
                    <c:v>229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2025-2</c:v>
                  </c:pt>
                  <c:pt idx="29">
                    <c:v>TERMINA PROCESO POR PAGO SIN OSAE</c:v>
                  </c:pt>
                  <c:pt idx="30">
                    <c:v>27/05/2025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VENCE EL 22/11/2024</c:v>
                  </c:pt>
                </c:lvl>
                <c:lvl>
                  <c:pt idx="0">
                    <c:v>520</c:v>
                  </c:pt>
                  <c:pt idx="1">
                    <c:v>003-2024-00797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MI LUGAR INMOBILIARIO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FERNANDO MONTOYA OBANDO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10/03/2025</c:v>
                  </c:pt>
                  <c:pt idx="24">
                    <c:v>N/A</c:v>
                  </c:pt>
                  <c:pt idx="25">
                    <c:v>152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APRUBA LIQUIDACION </c:v>
                  </c:pt>
                  <c:pt idx="30">
                    <c:v>30/05/2025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SE REMITE COMISION A JUZGADO 001 PROMISCUO MUNICIPAL DE BETULIA - ANTIOQUIA -09/6/2025</c:v>
                  </c:pt>
                </c:lvl>
                <c:lvl>
                  <c:pt idx="0">
                    <c:v>519</c:v>
                  </c:pt>
                  <c:pt idx="1">
                    <c:v>003-2024-00804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CORDIANDIONA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DANNY JOHAO MUÑOZ FERNANDEZ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POR 5 DIAS</c:v>
                  </c:pt>
                  <c:pt idx="30">
                    <c:v>02/04/2025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518</c:v>
                  </c:pt>
                  <c:pt idx="1">
                    <c:v>003-2024-00814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COOPERATIVA JHON F. KENNEDY</c:v>
                  </c:pt>
                  <c:pt idx="8">
                    <c:v>1</c:v>
                  </c:pt>
                  <c:pt idx="9">
                    <c:v>0</c:v>
                  </c:pt>
                  <c:pt idx="10">
                    <c:v>WILLIAM DARIO - TIRADO BOLIVAR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28/01/2025</c:v>
                  </c:pt>
                  <c:pt idx="24">
                    <c:v>N/A</c:v>
                  </c:pt>
                  <c:pt idx="25">
                    <c:v>110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28/01/2025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517</c:v>
                  </c:pt>
                  <c:pt idx="1">
                    <c:v>003-2024-00815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CRISTIAN FELIPE FERNANDEZ BUITRAGO </c:v>
                  </c:pt>
                  <c:pt idx="8">
                    <c:v>1</c:v>
                  </c:pt>
                  <c:pt idx="9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TRASLADO INVENTARIOS </c:v>
                  </c:pt>
                  <c:pt idx="30">
                    <c:v>29/07/2025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516</c:v>
                  </c:pt>
                  <c:pt idx="1">
                    <c:v>003-2024-00827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RCI COLOMBIA  S.A.  COMPAÑIA DE FINANCIAMIENTO</c:v>
                  </c:pt>
                  <c:pt idx="8">
                    <c:v>1</c:v>
                  </c:pt>
                  <c:pt idx="9">
                    <c:v>2</c:v>
                  </c:pt>
                  <c:pt idx="10">
                    <c:v>ANDERSON DAVID PEÑARANDA</c:v>
                  </c:pt>
                  <c:pt idx="11">
                    <c:v>1</c:v>
                  </c:pt>
                  <c:pt idx="12">
                    <c:v>2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31/03/2025</c:v>
                  </c:pt>
                  <c:pt idx="24">
                    <c:v>N/A</c:v>
                  </c:pt>
                  <c:pt idx="25">
                    <c:v>173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AUTO PONE EN CONOCIMIENTO </c:v>
                  </c:pt>
                  <c:pt idx="30">
                    <c:v>31/03/2025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515</c:v>
                  </c:pt>
                  <c:pt idx="1">
                    <c:v>003-2024-00834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TOMAS MORENO RUIZ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18/10/2024</c:v>
                  </c:pt>
                  <c:pt idx="24">
                    <c:v>N/A</c:v>
                  </c:pt>
                  <c:pt idx="25">
                    <c:v>10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 </c:v>
                  </c:pt>
                  <c:pt idx="30">
                    <c:v>18/10/2024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514</c:v>
                  </c:pt>
                  <c:pt idx="1">
                    <c:v>002-2024-00726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TATIANA CORRALES RAMIREZ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10/07/2025</c:v>
                  </c:pt>
                  <c:pt idx="24">
                    <c:v>N/A</c:v>
                  </c:pt>
                  <c:pt idx="25">
                    <c:v>262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 </c:v>
                  </c:pt>
                  <c:pt idx="30">
                    <c:v>10/07/2025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513</c:v>
                  </c:pt>
                  <c:pt idx="1">
                    <c:v>002-2024-00725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ENVIGADO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ASTRID RUBIELA HENAO DE LONDOÑO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03/12/2024</c:v>
                  </c:pt>
                  <c:pt idx="24">
                    <c:v>N/A</c:v>
                  </c:pt>
                  <c:pt idx="25">
                    <c:v>45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24/02/2025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SALE</c:v>
                  </c:pt>
                </c:lvl>
                <c:lvl>
                  <c:pt idx="0">
                    <c:v>512</c:v>
                  </c:pt>
                  <c:pt idx="1">
                    <c:v>002-2024-00724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MARIA OLGA ARANGO VASQUEZ</c:v>
                  </c:pt>
                  <c:pt idx="8">
                    <c:v>1</c:v>
                  </c:pt>
                  <c:pt idx="9">
                    <c:v>2</c:v>
                  </c:pt>
                  <c:pt idx="10">
                    <c:v>CARLOS HUMBERTO VELEZ VILLEGAS</c:v>
                  </c:pt>
                  <c:pt idx="11">
                    <c:v>1</c:v>
                  </c:pt>
                  <c:pt idx="12">
                    <c:v>2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18/06/2025</c:v>
                  </c:pt>
                  <c:pt idx="24">
                    <c:v>N/A</c:v>
                  </c:pt>
                  <c:pt idx="25">
                    <c:v>240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ORDENA CORRER TRASLADO LIQUIDACION CREDITO</c:v>
                  </c:pt>
                  <c:pt idx="30">
                    <c:v>30/07/2025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511</c:v>
                  </c:pt>
                  <c:pt idx="1">
                    <c:v>002-2024-00722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DE TRABAJADORES EDATEL - COEDA</c:v>
                  </c:pt>
                  <c:pt idx="8">
                    <c:v>2</c:v>
                  </c:pt>
                  <c:pt idx="9">
                    <c:v>1</c:v>
                  </c:pt>
                  <c:pt idx="10">
                    <c:v>ANDREY GABRIEL SANCHEZ GONZALEZ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16/07/2025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510</c:v>
                  </c:pt>
                  <c:pt idx="1">
                    <c:v>002-2024-00721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ELIZABETH BUSTOS GIRALDO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03/04/2025</c:v>
                  </c:pt>
                  <c:pt idx="24">
                    <c:v>N/A</c:v>
                  </c:pt>
                  <c:pt idx="25">
                    <c:v>165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MODIFICA LIQUIDACION </c:v>
                  </c:pt>
                  <c:pt idx="30">
                    <c:v>29/07/2025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509</c:v>
                  </c:pt>
                  <c:pt idx="1">
                    <c:v>002-2024-00720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SOCIEDAD COLOMBIANA DE ANESTESIOLOGIA Y REANIMACION SCARE</c:v>
                  </c:pt>
                  <c:pt idx="8">
                    <c:v>0</c:v>
                  </c:pt>
                  <c:pt idx="9">
                    <c:v>1</c:v>
                  </c:pt>
                  <c:pt idx="10">
                    <c:v>LEIDY CAROLINA SOTO PADILLA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03/04/2025</c:v>
                  </c:pt>
                  <c:pt idx="24">
                    <c:v>N/A</c:v>
                  </c:pt>
                  <c:pt idx="25">
                    <c:v>165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2025-2</c:v>
                  </c:pt>
                  <c:pt idx="29">
                    <c:v>TERMINA PROCESO POR PAGO TOTAL</c:v>
                  </c:pt>
                  <c:pt idx="30">
                    <c:v>03/04/2025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508</c:v>
                  </c:pt>
                  <c:pt idx="1">
                    <c:v>002-2024-00717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MARIA EUGENIA RAMIREZ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10/07/2025</c:v>
                  </c:pt>
                  <c:pt idx="24">
                    <c:v>N/A</c:v>
                  </c:pt>
                  <c:pt idx="25">
                    <c:v>262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 </c:v>
                  </c:pt>
                  <c:pt idx="30">
                    <c:v>10/07/2025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507</c:v>
                  </c:pt>
                  <c:pt idx="1">
                    <c:v>002-2024-00716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AGRARIO DE COLOMBIA</c:v>
                  </c:pt>
                  <c:pt idx="8">
                    <c:v>2</c:v>
                  </c:pt>
                  <c:pt idx="9">
                    <c:v>1</c:v>
                  </c:pt>
                  <c:pt idx="10">
                    <c:v>VIVIANA BRAND OCHOA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RESULVE Y REQUIERE </c:v>
                  </c:pt>
                  <c:pt idx="30">
                    <c:v>24/07/2025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506</c:v>
                  </c:pt>
                  <c:pt idx="1">
                    <c:v>002-2024-00712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AGRARIO DE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EIDELVER OROZCO ACOSTA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02/04/2025</c:v>
                  </c:pt>
                  <c:pt idx="24">
                    <c:v>N/A</c:v>
                  </c:pt>
                  <c:pt idx="25">
                    <c:v>164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ORDENA CORRER TRASLADO LIQUIDACION CREDITO</c:v>
                  </c:pt>
                  <c:pt idx="30">
                    <c:v>29/07/2025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505</c:v>
                  </c:pt>
                  <c:pt idx="1">
                    <c:v>002-2024-00711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AGRARIO DE COLOMBIA</c:v>
                  </c:pt>
                  <c:pt idx="8">
                    <c:v>0</c:v>
                  </c:pt>
                  <c:pt idx="9">
                    <c:v>1</c:v>
                  </c:pt>
                  <c:pt idx="10">
                    <c:v>REINALDO DE JESUS - BOLIVAR OCHOA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12/03/2025</c:v>
                  </c:pt>
                  <c:pt idx="24">
                    <c:v>N/A</c:v>
                  </c:pt>
                  <c:pt idx="25">
                    <c:v>144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AUTORIZA RETIRO </c:v>
                  </c:pt>
                  <c:pt idx="30">
                    <c:v>12/03/2025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21/03/2025</c:v>
                  </c:pt>
                </c:lvl>
                <c:lvl>
                  <c:pt idx="0">
                    <c:v>504</c:v>
                  </c:pt>
                  <c:pt idx="1">
                    <c:v>002-2024-00708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ROBERTO ANTONIO GOMEZ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EMBARGO/OFICIA</c:v>
                  </c:pt>
                  <c:pt idx="30">
                    <c:v>09/07/2025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503</c:v>
                  </c:pt>
                  <c:pt idx="1">
                    <c:v>002-2024-00707</c:v>
                  </c:pt>
                  <c:pt idx="2">
                    <c:v>PERTENENCIA</c:v>
                  </c:pt>
                  <c:pt idx="3">
                    <c:v>VERBAL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RAUL EDUARDO RIOS ZAPATA</c:v>
                  </c:pt>
                  <c:pt idx="8">
                    <c:v>2</c:v>
                  </c:pt>
                  <c:pt idx="9">
                    <c:v>1</c:v>
                  </c:pt>
                  <c:pt idx="10">
                    <c:v>PERSONAS INDETERMINADAS 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AV. CONOCIMIENTO</c:v>
                  </c:pt>
                  <c:pt idx="30">
                    <c:v>18/10/2024</c:v>
                  </c:pt>
                  <c:pt idx="31">
                    <c:v>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502</c:v>
                  </c:pt>
                  <c:pt idx="1">
                    <c:v>002-2024-00703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DEL SUR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DORALBA TOBON 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12/12/2024</c:v>
                  </c:pt>
                  <c:pt idx="24">
                    <c:v>N/A</c:v>
                  </c:pt>
                  <c:pt idx="25">
                    <c:v>54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12/12/2024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501</c:v>
                  </c:pt>
                  <c:pt idx="1">
                    <c:v>002-2024-00702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DEL SUR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DE LA S.A.S. 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12/12/2024</c:v>
                  </c:pt>
                  <c:pt idx="24">
                    <c:v>N/A</c:v>
                  </c:pt>
                  <c:pt idx="25">
                    <c:v>54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12/12/2024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500</c:v>
                  </c:pt>
                  <c:pt idx="1">
                    <c:v>002-2024-00699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CIUDADELA SAN PABLO</c:v>
                  </c:pt>
                  <c:pt idx="8">
                    <c:v>1</c:v>
                  </c:pt>
                  <c:pt idx="9">
                    <c:v>0</c:v>
                  </c:pt>
                  <c:pt idx="10">
                    <c:v>ARLEDY ESTELLA - URIBE RIOS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24/02/2025</c:v>
                  </c:pt>
                  <c:pt idx="24">
                    <c:v>N/A</c:v>
                  </c:pt>
                  <c:pt idx="25">
                    <c:v>126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15/11/2024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  <c:pt idx="38">
                    <c:v>HACER OFICIO DESEMBARGO</c:v>
                  </c:pt>
                </c:lvl>
                <c:lvl>
                  <c:pt idx="0">
                    <c:v>499</c:v>
                  </c:pt>
                  <c:pt idx="1">
                    <c:v>002-2024-00698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OSCAR RAUL ZAPATA ALVAREZ</c:v>
                  </c:pt>
                  <c:pt idx="8">
                    <c:v>1</c:v>
                  </c:pt>
                  <c:pt idx="9">
                    <c:v>0</c:v>
                  </c:pt>
                  <c:pt idx="10">
                    <c:v>JULIO CESAR - ARENAS ARANGO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04/03/2025</c:v>
                  </c:pt>
                  <c:pt idx="24">
                    <c:v>N/A</c:v>
                  </c:pt>
                  <c:pt idx="25">
                    <c:v>136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ORDENA ENTREGA DE TITULOS </c:v>
                  </c:pt>
                  <c:pt idx="30">
                    <c:v>09/06/2025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ENTREGA DE  413590000817140 - $315.629
413590000828634 - $27.815
413590000837331 - $27.815
413590000851672 - $316.257
413590000864529 - $336.980
413590000870682 - $336.980
413590000896919 - $336.980
413590000913378 - $336.980</c:v>
                  </c:pt>
                </c:lvl>
                <c:lvl>
                  <c:pt idx="0">
                    <c:v>498</c:v>
                  </c:pt>
                  <c:pt idx="1">
                    <c:v>002-2024-00696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MI BANCO-BANCO DE LA MICROEMPRESA DE COLOMBIA  S.A.</c:v>
                  </c:pt>
                  <c:pt idx="8">
                    <c:v>1</c:v>
                  </c:pt>
                  <c:pt idx="9">
                    <c:v>1</c:v>
                  </c:pt>
                  <c:pt idx="10">
                    <c:v>EFRAÌN  HERNÁNDEZ SALDARRIAGA</c:v>
                  </c:pt>
                  <c:pt idx="11">
                    <c:v>1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</c:v>
                  </c:pt>
                  <c:pt idx="30">
                    <c:v>29/07/2025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497</c:v>
                  </c:pt>
                  <c:pt idx="1">
                    <c:v>002-2024-00694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2</c:v>
                  </c:pt>
                  <c:pt idx="10">
                    <c:v>JOSE FERNANDO RIOS MONTOYA</c:v>
                  </c:pt>
                  <c:pt idx="11">
                    <c:v>1</c:v>
                  </c:pt>
                  <c:pt idx="12">
                    <c:v>2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10/02/2025</c:v>
                  </c:pt>
                  <c:pt idx="24">
                    <c:v>N/A</c:v>
                  </c:pt>
                  <c:pt idx="25">
                    <c:v>112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10/02/2025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19/02/2025</c:v>
                  </c:pt>
                </c:lvl>
                <c:lvl>
                  <c:pt idx="0">
                    <c:v>496</c:v>
                  </c:pt>
                  <c:pt idx="1">
                    <c:v>002-2024-00691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LINA MARIA - CORDOBA CASTAÑEDA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28/03/2025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495</c:v>
                  </c:pt>
                  <c:pt idx="1">
                    <c:v>002-2024-00689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FINANDINA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JHONY AMAYA ARDILA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21/11/2024</c:v>
                  </c:pt>
                  <c:pt idx="24">
                    <c:v>N/A</c:v>
                  </c:pt>
                  <c:pt idx="25">
                    <c:v>33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PROPONE CONFLICTO 
INCORPORA Y RESUELVE </c:v>
                  </c:pt>
                  <c:pt idx="30">
                    <c:v>21/11/2024
14/05/2025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05/12/2024,  COMPETENCIA ASIGNADA AL JUZGADO DE PEQUEÑAS CAUSAS MEDELLIN</c:v>
                  </c:pt>
                </c:lvl>
                <c:lvl>
                  <c:pt idx="0">
                    <c:v>494</c:v>
                  </c:pt>
                  <c:pt idx="1">
                    <c:v>002-2024-00687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LUZ STELLA - URIBE BEDOYA</c:v>
                  </c:pt>
                  <c:pt idx="8">
                    <c:v>0</c:v>
                  </c:pt>
                  <c:pt idx="9">
                    <c:v>1</c:v>
                  </c:pt>
                  <c:pt idx="10">
                    <c:v>JULIAN RODRIGO PIAMBA BURBANO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22/11/2024</c:v>
                  </c:pt>
                  <c:pt idx="24">
                    <c:v>N/A</c:v>
                  </c:pt>
                  <c:pt idx="25">
                    <c:v>34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22/11/2024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09/12/2024</c:v>
                  </c:pt>
                </c:lvl>
                <c:lvl>
                  <c:pt idx="0">
                    <c:v>493</c:v>
                  </c:pt>
                  <c:pt idx="1">
                    <c:v>002-2024-00686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ITAU CORPBANCA COLOMBIA S.A.</c:v>
                  </c:pt>
                  <c:pt idx="8">
                    <c:v>1</c:v>
                  </c:pt>
                  <c:pt idx="9">
                    <c:v>2</c:v>
                  </c:pt>
                  <c:pt idx="10">
                    <c:v>JUAN ALBERTO GOMEZ PINEDA</c:v>
                  </c:pt>
                  <c:pt idx="11">
                    <c:v>1</c:v>
                  </c:pt>
                  <c:pt idx="12">
                    <c:v>2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CORRIGE MANDAMIENTO DE PAGO</c:v>
                  </c:pt>
                  <c:pt idx="30">
                    <c:v>16/06/2025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492</c:v>
                  </c:pt>
                  <c:pt idx="1">
                    <c:v>002-2024-00682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UNION 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JOSE HERNAN DAVILA MEDINA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18/11/2024</c:v>
                  </c:pt>
                  <c:pt idx="24">
                    <c:v>N/A</c:v>
                  </c:pt>
                  <c:pt idx="25">
                    <c:v>30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PROPONE CONFLICTO COMPETENCIA </c:v>
                  </c:pt>
                  <c:pt idx="30">
                    <c:v>18/11/2024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05/12/2024. COMPETENCIA ASIGNADA AL JUZGADO 12 CIVIL MUNICIPAL DE ORALIDAD MEDELLIN</c:v>
                  </c:pt>
                </c:lvl>
                <c:lvl>
                  <c:pt idx="0">
                    <c:v>491</c:v>
                  </c:pt>
                  <c:pt idx="1">
                    <c:v>002-2024-00680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 DE BOGOTA</c:v>
                  </c:pt>
                  <c:pt idx="8">
                    <c:v>1</c:v>
                  </c:pt>
                  <c:pt idx="9">
                    <c:v>0</c:v>
                  </c:pt>
                  <c:pt idx="10">
                    <c:v>MAURICIO RESTREPO LOPEZ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21/11/2024</c:v>
                  </c:pt>
                  <c:pt idx="24">
                    <c:v>N/A</c:v>
                  </c:pt>
                  <c:pt idx="25">
                    <c:v>33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
AUTO PONE EN CONOCIMIENTO</c:v>
                  </c:pt>
                  <c:pt idx="30">
                    <c:v>04/12/2024
04/04/2025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490</c:v>
                  </c:pt>
                  <c:pt idx="1">
                    <c:v>002-2024-00679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JOHN HENRI ESCOBAR ESCOBAR</c:v>
                  </c:pt>
                  <c:pt idx="8">
                    <c:v>0</c:v>
                  </c:pt>
                  <c:pt idx="9">
                    <c:v>1</c:v>
                  </c:pt>
                  <c:pt idx="10">
                    <c:v>LUZ ESTELLA - MONTOYA VELASQUEZ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14/07/2025</c:v>
                  </c:pt>
                  <c:pt idx="24">
                    <c:v>N/A</c:v>
                  </c:pt>
                  <c:pt idx="25">
                    <c:v>266</c:v>
                  </c:pt>
                  <c:pt idx="26">
                    <c:v>N/A</c:v>
                  </c:pt>
                  <c:pt idx="27">
                    <c:v>REMITIDOS A OTROS DESPACHOS </c:v>
                  </c:pt>
                  <c:pt idx="28">
                    <c:v>2025-3</c:v>
                  </c:pt>
                  <c:pt idx="29">
                    <c:v>RECHAZA - FALTA COMPETENCIA </c:v>
                  </c:pt>
                  <c:pt idx="30">
                    <c:v>14/07/2025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EL 22/7/25 - POR ALFRESCO </c:v>
                  </c:pt>
                </c:lvl>
                <c:lvl>
                  <c:pt idx="0">
                    <c:v>489</c:v>
                  </c:pt>
                  <c:pt idx="1">
                    <c:v>002-2024-00678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SISTECREDITO S.A.S</c:v>
                  </c:pt>
                  <c:pt idx="8">
                    <c:v>1</c:v>
                  </c:pt>
                  <c:pt idx="9">
                    <c:v>0</c:v>
                  </c:pt>
                  <c:pt idx="10">
                    <c:v>JOSE DAVID RIVERA LOPEZ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28/03/2025</c:v>
                  </c:pt>
                  <c:pt idx="24">
                    <c:v>N/A</c:v>
                  </c:pt>
                  <c:pt idx="25">
                    <c:v>160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2025-1</c:v>
                  </c:pt>
                  <c:pt idx="29">
                    <c:v>RECHAZA POR COMPETENCIA</c:v>
                  </c:pt>
                  <c:pt idx="30">
                    <c:v>28/03/2025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488</c:v>
                  </c:pt>
                  <c:pt idx="1">
                    <c:v>002-2024-00675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GRUPO  CYMAIRES  S.A.S.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 </c:v>
                  </c:pt>
                  <c:pt idx="30">
                    <c:v>28/07/2025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487</c:v>
                  </c:pt>
                  <c:pt idx="1">
                    <c:v>002-2024-00673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QUALIFY  U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CANAL VIRTUAL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01/07/2025</c:v>
                  </c:pt>
                  <c:pt idx="24">
                    <c:v>N/A</c:v>
                  </c:pt>
                  <c:pt idx="25">
                    <c:v>253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2025-3</c:v>
                  </c:pt>
                  <c:pt idx="29">
                    <c:v>TERMINA POR PAGO</c:v>
                  </c:pt>
                  <c:pt idx="30">
                    <c:v>01/07/2025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486</c:v>
                  </c:pt>
                  <c:pt idx="1">
                    <c:v>002-2024-00671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MARIA AMPARO LOPEZ VILLA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RAUL POSADA JARAMILLO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24/02/2025</c:v>
                  </c:pt>
                  <c:pt idx="24">
                    <c:v>N/A</c:v>
                  </c:pt>
                  <c:pt idx="25">
                    <c:v>126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24/02/2025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  <c:pt idx="38">
                    <c:v>RECHAZADA LA DEMANDA POR NO SUBSANAR</c:v>
                  </c:pt>
                </c:lvl>
                <c:lvl>
                  <c:pt idx="0">
                    <c:v>485</c:v>
                  </c:pt>
                  <c:pt idx="1">
                    <c:v>002-2024-00670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JULIAN ANDRES LOPEZ HOYOS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21/07/2025</c:v>
                  </c:pt>
                  <c:pt idx="24">
                    <c:v>N/A</c:v>
                  </c:pt>
                  <c:pt idx="25">
                    <c:v>273</c:v>
                  </c:pt>
                  <c:pt idx="26">
                    <c:v>N/A</c:v>
                  </c:pt>
                  <c:pt idx="27">
                    <c:v>RETIRADOS O RECHAZADOS </c:v>
                  </c:pt>
                  <c:pt idx="28">
                    <c:v>2025-3</c:v>
                  </c:pt>
                  <c:pt idx="29">
                    <c:v>AUTORIZA RETIRO</c:v>
                  </c:pt>
                  <c:pt idx="30">
                    <c:v>21/07/2025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484</c:v>
                  </c:pt>
                  <c:pt idx="1">
                    <c:v>002-2024-00669</c:v>
                  </c:pt>
                  <c:pt idx="2">
                    <c:v>ACCION PROTECCION AL CONSUMIDOR </c:v>
                  </c:pt>
                  <c:pt idx="3">
                    <c:v>DECLARATIVO VERBAL SUMARIO OTROS PROCESO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ANTONIO ARANGO ARISTIZABAL</c:v>
                  </c:pt>
                  <c:pt idx="8">
                    <c:v>2</c:v>
                  </c:pt>
                  <c:pt idx="9">
                    <c:v>1</c:v>
                  </c:pt>
                  <c:pt idx="10">
                    <c:v>ICETEX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09/12/2024</c:v>
                  </c:pt>
                  <c:pt idx="24">
                    <c:v>N/A</c:v>
                  </c:pt>
                  <c:pt idx="25">
                    <c:v>51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09/12/2024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483</c:v>
                  </c:pt>
                  <c:pt idx="1">
                    <c:v>002-2024-00665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BOGOTA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JORGE DILBER GIL SALINAS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03/03/2025</c:v>
                  </c:pt>
                  <c:pt idx="24">
                    <c:v>N/A</c:v>
                  </c:pt>
                  <c:pt idx="25">
                    <c:v>135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 DE CREDITO </c:v>
                  </c:pt>
                  <c:pt idx="30">
                    <c:v>23/04/2025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482</c:v>
                  </c:pt>
                  <c:pt idx="1">
                    <c:v>002-2024-00662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BEATRIZ ELENA - NOREÑA VELEZ</c:v>
                  </c:pt>
                  <c:pt idx="8">
                    <c:v>0</c:v>
                  </c:pt>
                  <c:pt idx="9">
                    <c:v>1</c:v>
                  </c:pt>
                  <c:pt idx="10">
                    <c:v>ASTRID ELENA HENAO CANO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19/05/2025</c:v>
                  </c:pt>
                  <c:pt idx="24">
                    <c:v>N/A</c:v>
                  </c:pt>
                  <c:pt idx="25">
                    <c:v>211</c:v>
                  </c:pt>
                  <c:pt idx="26">
                    <c:v>N/A</c:v>
                  </c:pt>
                  <c:pt idx="27">
                    <c:v>ORDENA SEGUIR ADELANTE LA EJECUCIÓN </c:v>
                  </c:pt>
                  <c:pt idx="28">
                    <c:v>2025-2</c:v>
                  </c:pt>
                  <c:pt idx="29">
                    <c:v>OSAE - COSTAS </c:v>
                  </c:pt>
                  <c:pt idx="30">
                    <c:v>19/05/2025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481</c:v>
                  </c:pt>
                  <c:pt idx="1">
                    <c:v>002-2024-00661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NICOLAS ALFREDO RAMIREZ BARRERA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18/06/2025</c:v>
                  </c:pt>
                  <c:pt idx="24">
                    <c:v>N/A</c:v>
                  </c:pt>
                  <c:pt idx="25">
                    <c:v>240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18/06/2025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480</c:v>
                  </c:pt>
                  <c:pt idx="1">
                    <c:v>002-2024-00659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JORGE ELIECER CAICEDO LOPEZ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12/12/2024</c:v>
                  </c:pt>
                  <c:pt idx="24">
                    <c:v>N/A</c:v>
                  </c:pt>
                  <c:pt idx="25">
                    <c:v>54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19/11/2024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479</c:v>
                  </c:pt>
                  <c:pt idx="1">
                    <c:v>002-2024-00658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BBVA COLOMBIA</c:v>
                  </c:pt>
                  <c:pt idx="8">
                    <c:v>1</c:v>
                  </c:pt>
                  <c:pt idx="9">
                    <c:v>1</c:v>
                  </c:pt>
                  <c:pt idx="10">
                    <c:v>HERED. IND. DE ELVIA INES VALDERRAMA MARTINEZ</c:v>
                  </c:pt>
                  <c:pt idx="11">
                    <c:v>1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09/12/2024</c:v>
                  </c:pt>
                  <c:pt idx="24">
                    <c:v>N/A</c:v>
                  </c:pt>
                  <c:pt idx="25">
                    <c:v>51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09/12/2024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478</c:v>
                  </c:pt>
                  <c:pt idx="1">
                    <c:v>002-2024-00657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FONDO DE EMPLEADOS ALMACENES EXITO - PRESENTE</c:v>
                  </c:pt>
                  <c:pt idx="8">
                    <c:v>1</c:v>
                  </c:pt>
                  <c:pt idx="9">
                    <c:v>2</c:v>
                  </c:pt>
                  <c:pt idx="10">
                    <c:v>YENI PAOLA LOPEZ ZULUAGA</c:v>
                  </c:pt>
                  <c:pt idx="11">
                    <c:v>1</c:v>
                  </c:pt>
                  <c:pt idx="12">
                    <c:v>2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DÍAS </c:v>
                  </c:pt>
                  <c:pt idx="30">
                    <c:v>15/05/2025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477</c:v>
                  </c:pt>
                  <c:pt idx="1">
                    <c:v>002-2024-00653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MARIA INES VELEZ ESCOBAR</c:v>
                  </c:pt>
                  <c:pt idx="8">
                    <c:v>2</c:v>
                  </c:pt>
                  <c:pt idx="9">
                    <c:v>1</c:v>
                  </c:pt>
                  <c:pt idx="10">
                    <c:v>MY INCORPORATED GROUP  S.A.S.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09/07/2025</c:v>
                  </c:pt>
                  <c:pt idx="24">
                    <c:v>N/A</c:v>
                  </c:pt>
                  <c:pt idx="25">
                    <c:v>261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09/07/2025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476</c:v>
                  </c:pt>
                  <c:pt idx="1">
                    <c:v>002-2024-00652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AGRARIO DE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MANUEL PULGARIN GUTIERREZ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27/05/2025</c:v>
                  </c:pt>
                  <c:pt idx="24">
                    <c:v>N/A</c:v>
                  </c:pt>
                  <c:pt idx="25">
                    <c:v>219</c:v>
                  </c:pt>
                  <c:pt idx="26">
                    <c:v>N/A</c:v>
                  </c:pt>
                  <c:pt idx="27">
                    <c:v>ORDENA SEGUIR ADELANTE CON  LA EJECUCIÓN </c:v>
                  </c:pt>
                  <c:pt idx="28">
                    <c:v>2025-2</c:v>
                  </c:pt>
                  <c:pt idx="29">
                    <c:v>OSAE - COSTAS </c:v>
                  </c:pt>
                  <c:pt idx="30">
                    <c:v>27/05/2025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475</c:v>
                  </c:pt>
                  <c:pt idx="1">
                    <c:v>002-2024-00651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TANANY FIGUEROA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15/05/2025</c:v>
                  </c:pt>
                  <c:pt idx="24">
                    <c:v>N/A</c:v>
                  </c:pt>
                  <c:pt idx="25">
                    <c:v>207</c:v>
                  </c:pt>
                  <c:pt idx="26">
                    <c:v>N/A</c:v>
                  </c:pt>
                  <c:pt idx="27">
                    <c:v>ORDENA SEGUIR ADELANTE CON  LA EJECUCIÓN 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21/03/2025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474</c:v>
                  </c:pt>
                  <c:pt idx="1">
                    <c:v>002-2024-00650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2</c:v>
                  </c:pt>
                  <c:pt idx="10">
                    <c:v>DIANA CRISTINA - ACOSTA POSADA</c:v>
                  </c:pt>
                  <c:pt idx="11">
                    <c:v>1</c:v>
                  </c:pt>
                  <c:pt idx="12">
                    <c:v>2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08/07/2025</c:v>
                  </c:pt>
                  <c:pt idx="24">
                    <c:v>N/A</c:v>
                  </c:pt>
                  <c:pt idx="25">
                    <c:v>260</c:v>
                  </c:pt>
                  <c:pt idx="26">
                    <c:v>N/A</c:v>
                  </c:pt>
                  <c:pt idx="27">
                    <c:v>ORDENA SEGUIR ADELANTE CON LA EJECUCIÓN </c:v>
                  </c:pt>
                  <c:pt idx="28">
                    <c:v>2025-3</c:v>
                  </c:pt>
                  <c:pt idx="29">
                    <c:v>DECRETA MEDIDA</c:v>
                  </c:pt>
                  <c:pt idx="30">
                    <c:v>29/07/2025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473</c:v>
                  </c:pt>
                  <c:pt idx="1">
                    <c:v>002-2024-00648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DAVIVIENDA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SEBASTIAN HERRERA TORRES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22/05/2025</c:v>
                  </c:pt>
                  <c:pt idx="24">
                    <c:v>N/A</c:v>
                  </c:pt>
                  <c:pt idx="25">
                    <c:v>214</c:v>
                  </c:pt>
                  <c:pt idx="26">
                    <c:v>N/A</c:v>
                  </c:pt>
                  <c:pt idx="27">
                    <c:v>ORDENA SEGUIR ADELANTE CON LA EJECUCIÓN </c:v>
                  </c:pt>
                  <c:pt idx="28">
                    <c:v>2025-2</c:v>
                  </c:pt>
                  <c:pt idx="29">
                    <c:v>OSAE - COSTAS </c:v>
                  </c:pt>
                  <c:pt idx="30">
                    <c:v>22/05/2025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472</c:v>
                  </c:pt>
                  <c:pt idx="1">
                    <c:v>002-2024-00647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PATRICIA DEL ROSARIO ACEVEDO PENAGOS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14/03/2025</c:v>
                  </c:pt>
                  <c:pt idx="24">
                    <c:v>N/A</c:v>
                  </c:pt>
                  <c:pt idx="25">
                    <c:v>146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14/03/2025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471</c:v>
                  </c:pt>
                  <c:pt idx="1">
                    <c:v>002-2024-00644</c:v>
                  </c:pt>
                  <c:pt idx="2">
                    <c:v>PERTENENCIA</c:v>
                  </c:pt>
                  <c:pt idx="3">
                    <c:v>VERBAL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ERNESTO ANTONIO - BEDOYA ROSSO</c:v>
                  </c:pt>
                  <c:pt idx="8">
                    <c:v>0</c:v>
                  </c:pt>
                  <c:pt idx="9">
                    <c:v>1</c:v>
                  </c:pt>
                  <c:pt idx="10">
                    <c:v>JORGE ELIECER BEDOYA ROZO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15/01/2025</c:v>
                  </c:pt>
                  <c:pt idx="24">
                    <c:v>N/A</c:v>
                  </c:pt>
                  <c:pt idx="25">
                    <c:v>87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AUTORIZA RETIRO </c:v>
                  </c:pt>
                  <c:pt idx="30">
                    <c:v>15/01/2025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470</c:v>
                  </c:pt>
                  <c:pt idx="1">
                    <c:v>002-2024-00643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BOGOTA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MANUEL ALBERTO - LEMA FERNANDEZ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29/01/2025</c:v>
                  </c:pt>
                  <c:pt idx="24">
                    <c:v>N/A</c:v>
                  </c:pt>
                  <c:pt idx="25">
                    <c:v>101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</c:v>
                  </c:pt>
                  <c:pt idx="30">
                    <c:v>09/05/2025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469</c:v>
                  </c:pt>
                  <c:pt idx="1">
                    <c:v>002-2024-00642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DAVIVIENDA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OSCAR JORDY URIBE OTALVARO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28/07/2025</c:v>
                  </c:pt>
                  <c:pt idx="24">
                    <c:v>N/A</c:v>
                  </c:pt>
                  <c:pt idx="25">
                    <c:v>280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28/07/2025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468</c:v>
                  </c:pt>
                  <c:pt idx="1">
                    <c:v>002-2024-00639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ANDRES FELIPE - GIRALDO CIRO</c:v>
                  </c:pt>
                  <c:pt idx="8">
                    <c:v>1</c:v>
                  </c:pt>
                  <c:pt idx="9">
                    <c:v>0</c:v>
                  </c:pt>
                  <c:pt idx="10">
                    <c:v>PARCELACION ALDEA DE LAS PALMAS  P.H.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12/12/2024</c:v>
                  </c:pt>
                  <c:pt idx="24">
                    <c:v>N/A</c:v>
                  </c:pt>
                  <c:pt idx="25">
                    <c:v>54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NO REPONE </c:v>
                  </c:pt>
                  <c:pt idx="30">
                    <c:v>15/01/2025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467</c:v>
                  </c:pt>
                  <c:pt idx="1">
                    <c:v>002-2024-00637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 PICHINCHA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PAULA ANDREA CASTAÑEDA MORA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11/03/2025</c:v>
                  </c:pt>
                  <c:pt idx="24">
                    <c:v>N/A</c:v>
                  </c:pt>
                  <c:pt idx="25">
                    <c:v>143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11/03/2025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466</c:v>
                  </c:pt>
                  <c:pt idx="1">
                    <c:v>002-2024-00636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AGRARIO DE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WILSON DE JESUS GOMEZ NARANJO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COMPLEMENTA AUTO DECRETA MEDIDAS</c:v>
                  </c:pt>
                  <c:pt idx="30">
                    <c:v>11/06/2025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465</c:v>
                  </c:pt>
                  <c:pt idx="1">
                    <c:v>002-2024-00635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JHON F. KENNEDY</c:v>
                  </c:pt>
                  <c:pt idx="8">
                    <c:v>2</c:v>
                  </c:pt>
                  <c:pt idx="9">
                    <c:v>1</c:v>
                  </c:pt>
                  <c:pt idx="10">
                    <c:v>LILIAN MARIA LOPERA CASTAÑEDA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28/07/2025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464</c:v>
                  </c:pt>
                  <c:pt idx="1">
                    <c:v>002-2024-00633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URBANIZACION CEREZOS DE LA ABADIA 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JULIANA FERNANDEZ MONSALVE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31/03/2025</c:v>
                  </c:pt>
                  <c:pt idx="24">
                    <c:v>N/A</c:v>
                  </c:pt>
                  <c:pt idx="25">
                    <c:v>163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2024-1</c:v>
                  </c:pt>
                  <c:pt idx="29">
                    <c:v>RECHAZA DEMANDA </c:v>
                  </c:pt>
                  <c:pt idx="30">
                    <c:v>14/11/2024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463</c:v>
                  </c:pt>
                  <c:pt idx="1">
                    <c:v>002-2024-00629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FIRE DEALER COLOMBIA 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SUMINISTROS CONTRA INCENDIOS UL/FM 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DEMANDA</c:v>
                  </c:pt>
                  <c:pt idx="30">
                    <c:v>05/02/2025</c:v>
                  </c:pt>
                  <c:pt idx="31">
                    <c:v>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462</c:v>
                  </c:pt>
                  <c:pt idx="1">
                    <c:v>002-2024-00628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MAURICIO PUERTA RESTREPO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MARIO - GONZALEZ MONTOYA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04/03/2025</c:v>
                  </c:pt>
                  <c:pt idx="24">
                    <c:v>N/A</c:v>
                  </c:pt>
                  <c:pt idx="25">
                    <c:v>136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COSTAS</c:v>
                  </c:pt>
                  <c:pt idx="30">
                    <c:v>04/03/2025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461</c:v>
                  </c:pt>
                  <c:pt idx="1">
                    <c:v>002-2024-00627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BOGOTA S.A.</c:v>
                  </c:pt>
                  <c:pt idx="8">
                    <c:v>1</c:v>
                  </c:pt>
                  <c:pt idx="9">
                    <c:v>1</c:v>
                  </c:pt>
                  <c:pt idx="10">
                    <c:v>ROQUE RANGEL ARDILA</c:v>
                  </c:pt>
                  <c:pt idx="11">
                    <c:v>1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14/11/2024</c:v>
                  </c:pt>
                  <c:pt idx="24">
                    <c:v>N/A</c:v>
                  </c:pt>
                  <c:pt idx="25">
                    <c:v>26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14/11/2024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EL 05-12-2024</c:v>
                  </c:pt>
                </c:lvl>
                <c:lvl>
                  <c:pt idx="0">
                    <c:v>460</c:v>
                  </c:pt>
                  <c:pt idx="1">
                    <c:v>002-2024-00626</c:v>
                  </c:pt>
                  <c:pt idx="2">
                    <c:v>SUCESION</c:v>
                  </c:pt>
                  <c:pt idx="3">
                    <c:v>LIQUIDATORIO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ORLANDO DE JESUS JARAMILLO</c:v>
                  </c:pt>
                  <c:pt idx="8">
                    <c:v>1</c:v>
                  </c:pt>
                  <c:pt idx="9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DESIGNA TERNA DE CURADORES </c:v>
                  </c:pt>
                  <c:pt idx="30">
                    <c:v>16/07/2025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459</c:v>
                  </c:pt>
                  <c:pt idx="1">
                    <c:v>002-2024-00625</c:v>
                  </c:pt>
                  <c:pt idx="2">
                    <c:v>ENRIQUECIMIENTO SIN CAUSA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WILLIAM OSWALDO - TORO CANTILLO</c:v>
                  </c:pt>
                  <c:pt idx="8">
                    <c:v>1</c:v>
                  </c:pt>
                  <c:pt idx="9">
                    <c:v>1</c:v>
                  </c:pt>
                  <c:pt idx="10">
                    <c:v>ALIMENTOS DG S.A.S.</c:v>
                  </c:pt>
                  <c:pt idx="11">
                    <c:v>1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14/11/2024</c:v>
                  </c:pt>
                  <c:pt idx="24">
                    <c:v>N/A</c:v>
                  </c:pt>
                  <c:pt idx="25">
                    <c:v>26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18/10/2024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EL 05-12-2024</c:v>
                  </c:pt>
                </c:lvl>
                <c:lvl>
                  <c:pt idx="0">
                    <c:v>458</c:v>
                  </c:pt>
                  <c:pt idx="1">
                    <c:v>002-2024-00624</c:v>
                  </c:pt>
                  <c:pt idx="2">
                    <c:v>MONITORIO</c:v>
                  </c:pt>
                  <c:pt idx="3">
                    <c:v>MONITORIO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CLAUDIA PATRICIA ACOSTA AGUILAR</c:v>
                  </c:pt>
                  <c:pt idx="8">
                    <c:v>1</c:v>
                  </c:pt>
                  <c:pt idx="9">
                    <c:v>2</c:v>
                  </c:pt>
                  <c:pt idx="10">
                    <c:v>JULIAN ESTEBAN CORREA MAYUNGO</c:v>
                  </c:pt>
                  <c:pt idx="11">
                    <c:v>1</c:v>
                  </c:pt>
                  <c:pt idx="12">
                    <c:v>2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23/05/2025</c:v>
                  </c:pt>
                  <c:pt idx="24">
                    <c:v>N/A</c:v>
                  </c:pt>
                  <c:pt idx="25">
                    <c:v>215</c:v>
                  </c:pt>
                  <c:pt idx="26">
                    <c:v>N/A</c:v>
                  </c:pt>
                  <c:pt idx="27">
                    <c:v>SENTENCIA </c:v>
                  </c:pt>
                  <c:pt idx="28">
                    <c:v>2025-2</c:v>
                  </c:pt>
                  <c:pt idx="29">
                    <c:v>SENTENCIA MONITORIO </c:v>
                  </c:pt>
                  <c:pt idx="30">
                    <c:v>23/05/2025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27/05/2025</c:v>
                  </c:pt>
                </c:lvl>
                <c:lvl>
                  <c:pt idx="0">
                    <c:v>457</c:v>
                  </c:pt>
                  <c:pt idx="1">
                    <c:v>002-2024-00623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JUAN ESTEBAN RICO LOPERA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08/07/2025</c:v>
                  </c:pt>
                  <c:pt idx="24">
                    <c:v>N/A</c:v>
                  </c:pt>
                  <c:pt idx="25">
                    <c:v>260</c:v>
                  </c:pt>
                  <c:pt idx="26">
                    <c:v>N/A</c:v>
                  </c:pt>
                  <c:pt idx="27">
                    <c:v>ORDENA SEGUIR ADELANTE CON  LA EJECUCIÓN </c:v>
                  </c:pt>
                  <c:pt idx="28">
                    <c:v>2025-3</c:v>
                  </c:pt>
                  <c:pt idx="29">
                    <c:v>ORDENA TRASLADO LIQUIDACION CREDITO </c:v>
                  </c:pt>
                  <c:pt idx="30">
                    <c:v>29/07/2025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456</c:v>
                  </c:pt>
                  <c:pt idx="1">
                    <c:v>002-2024-00621</c:v>
                  </c:pt>
                  <c:pt idx="2">
                    <c:v>RESOLUCION DE CONTRATO </c:v>
                  </c:pt>
                  <c:pt idx="3">
                    <c:v>DECLARATIVO VERBAL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ALEJANDRO RESTREPO CARDONA</c:v>
                  </c:pt>
                  <c:pt idx="8">
                    <c:v>1</c:v>
                  </c:pt>
                  <c:pt idx="9">
                    <c:v>0</c:v>
                  </c:pt>
                  <c:pt idx="10">
                    <c:v>ESCOBAR MEJIA ABOGADOS ASOCIADOS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46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04/12/2024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455</c:v>
                  </c:pt>
                  <c:pt idx="1">
                    <c:v>002-2024-00617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CMT ELECTRODOMESTICOS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MARIA LUCELLY CAICEDO DE MORALES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28/05/2025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454</c:v>
                  </c:pt>
                  <c:pt idx="1">
                    <c:v>002-2024-00616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CMT ELECTRODOMESTICOS S.A.</c:v>
                  </c:pt>
                  <c:pt idx="8">
                    <c:v>1</c:v>
                  </c:pt>
                  <c:pt idx="9">
                    <c:v>2</c:v>
                  </c:pt>
                  <c:pt idx="10">
                    <c:v>JHONNY ANDRES OSPINA HENAO</c:v>
                  </c:pt>
                  <c:pt idx="11">
                    <c:v>1</c:v>
                  </c:pt>
                  <c:pt idx="12">
                    <c:v>2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08/07/2025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LIBRA MANDAMIENTO </c:v>
                  </c:pt>
                </c:lvl>
                <c:lvl>
                  <c:pt idx="0">
                    <c:v>453</c:v>
                  </c:pt>
                  <c:pt idx="1">
                    <c:v>002-2024-00615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CMT ELECTRODOMESTICOS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JORDAN ANGEL PEREZ QUIROZ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31/01/2025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452</c:v>
                  </c:pt>
                  <c:pt idx="1">
                    <c:v>002-2024-00610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WILSON DAVID JARAMILLO ZAPATA</c:v>
                  </c:pt>
                  <c:pt idx="8">
                    <c:v>1</c:v>
                  </c:pt>
                  <c:pt idx="9">
                    <c:v>0</c:v>
                  </c:pt>
                  <c:pt idx="10">
                    <c:v>GABRIEL JAIME QUICENO MUÑOZ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DESISTIMIENTO MEDIDA / REQUIERE ART. 317</c:v>
                  </c:pt>
                  <c:pt idx="30">
                    <c:v>19/05/2025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451</c:v>
                  </c:pt>
                  <c:pt idx="1">
                    <c:v>002-2024-00607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FINANDINA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KARINA MARINA RUIZ DE LA HOZ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31/03/2025</c:v>
                  </c:pt>
                  <c:pt idx="24">
                    <c:v>N/A</c:v>
                  </c:pt>
                  <c:pt idx="25">
                    <c:v>163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TERMINACIÓN POR PAGO CON OSAE</c:v>
                  </c:pt>
                  <c:pt idx="30">
                    <c:v>29/05/2025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20/06/2025</c:v>
                  </c:pt>
                </c:lvl>
                <c:lvl>
                  <c:pt idx="0">
                    <c:v>450</c:v>
                  </c:pt>
                  <c:pt idx="1">
                    <c:v>002-2024-00605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AYURA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YEISON CANO RESTREPO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19/05/2025</c:v>
                  </c:pt>
                  <c:pt idx="24">
                    <c:v>N/A</c:v>
                  </c:pt>
                  <c:pt idx="25">
                    <c:v>211</c:v>
                  </c:pt>
                  <c:pt idx="26">
                    <c:v>N/A</c:v>
                  </c:pt>
                  <c:pt idx="27">
                    <c:v>DESISTIMIENTO TACITO </c:v>
                  </c:pt>
                  <c:pt idx="28">
                    <c:v>2025-2</c:v>
                  </c:pt>
                  <c:pt idx="29">
                    <c:v>TERMINA POR DESISTIMIENTO TACITO </c:v>
                  </c:pt>
                  <c:pt idx="30">
                    <c:v>19/05/2025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27/05/2025</c:v>
                  </c:pt>
                  <c:pt idx="38">
                    <c:v>DT</c:v>
                  </c:pt>
                </c:lvl>
                <c:lvl>
                  <c:pt idx="0">
                    <c:v>449</c:v>
                  </c:pt>
                  <c:pt idx="1">
                    <c:v>002-2024-00604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ALBERTO ALONSO MEJIA RAMIREZ</c:v>
                  </c:pt>
                  <c:pt idx="8">
                    <c:v>2</c:v>
                  </c:pt>
                  <c:pt idx="9">
                    <c:v>1</c:v>
                  </c:pt>
                  <c:pt idx="10">
                    <c:v>ASTRID ELENA MUNERA CORREA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06/05/2025</c:v>
                  </c:pt>
                  <c:pt idx="24">
                    <c:v>N/A</c:v>
                  </c:pt>
                  <c:pt idx="25">
                    <c:v>198</c:v>
                  </c:pt>
                  <c:pt idx="26">
                    <c:v>N/A</c:v>
                  </c:pt>
                  <c:pt idx="27">
                    <c:v>TERMINACION PAGO </c:v>
                  </c:pt>
                  <c:pt idx="28">
                    <c:v>2025-2</c:v>
                  </c:pt>
                  <c:pt idx="29">
                    <c:v>TERMINACION POR PAGO </c:v>
                  </c:pt>
                  <c:pt idx="30">
                    <c:v>06/05/2025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12/05/2025</c:v>
                  </c:pt>
                </c:lvl>
                <c:lvl>
                  <c:pt idx="0">
                    <c:v>448</c:v>
                  </c:pt>
                  <c:pt idx="1">
                    <c:v>002-2024-00601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I.P.S. SU SALUD INTEGRAL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ALMAVID  SALUD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</c:v>
                  </c:pt>
                  <c:pt idx="30">
                    <c:v>25/03/2025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447</c:v>
                  </c:pt>
                  <c:pt idx="1">
                    <c:v>002-2024-00597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BOGOTA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RICARDO ANDRES PEREZ MESA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02/07/2025</c:v>
                  </c:pt>
                  <c:pt idx="24">
                    <c:v>N/A</c:v>
                  </c:pt>
                  <c:pt idx="25">
                    <c:v>254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14/11/2024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446</c:v>
                  </c:pt>
                  <c:pt idx="1">
                    <c:v>002-2024-00596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BELEN AHORRO Y CREDITO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ANDRES OSPINA GOEZ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AV. CONOCIMIENTO</c:v>
                  </c:pt>
                  <c:pt idx="30">
                    <c:v>18/10/2024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445</c:v>
                  </c:pt>
                  <c:pt idx="1">
                    <c:v>002-2024-00594</c:v>
                  </c:pt>
                  <c:pt idx="2">
                    <c:v>RESPONSABILIDAD CIVIL CONTRACTUAL</c:v>
                  </c:pt>
                  <c:pt idx="3">
                    <c:v>DECLARATIVO VERBAL OTROS PROCESO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BEATRIZ ELENA MEJIA GALLEGO</c:v>
                  </c:pt>
                  <c:pt idx="8">
                    <c:v>2</c:v>
                  </c:pt>
                  <c:pt idx="9">
                    <c:v>1</c:v>
                  </c:pt>
                  <c:pt idx="10">
                    <c:v>ARQUITECTURA  Y CONCRETO S.A.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DOCUMENTACION</c:v>
                  </c:pt>
                  <c:pt idx="30">
                    <c:v>27/06/2025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444</c:v>
                  </c:pt>
                  <c:pt idx="1">
                    <c:v>002-2024-00592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WILSON DE JESUS MONTOYA RODRIGUEZ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CARLOS - ARBOLEDA LONDOÑO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25/10/2024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25/10/2024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443</c:v>
                  </c:pt>
                  <c:pt idx="1">
                    <c:v>002-2024-00588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MARISCOS ATLANTIC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MALCRIADO SOCIAL CLUB 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CORRIGE MANDAMIENTO </c:v>
                  </c:pt>
                  <c:pt idx="30">
                    <c:v>01/07/2025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442</c:v>
                  </c:pt>
                  <c:pt idx="1">
                    <c:v>002-2024-00587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GRUPO EMPRESARIAL MERCURY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MUNDO GRIFOS Y ACABADOS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PONE EN CONOCIMIENTO </c:v>
                  </c:pt>
                  <c:pt idx="30">
                    <c:v>08/07/2025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441</c:v>
                  </c:pt>
                  <c:pt idx="1">
                    <c:v>002-2024-00586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FINANDINA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OVIDIO BUITRAGO ALZATE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01/04/2025</c:v>
                  </c:pt>
                  <c:pt idx="24">
                    <c:v>N/A</c:v>
                  </c:pt>
                  <c:pt idx="25">
                    <c:v>163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01/04/2025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440</c:v>
                  </c:pt>
                  <c:pt idx="1">
                    <c:v>002-2024-00584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CORPORACION  INTERACTUAR</c:v>
                  </c:pt>
                  <c:pt idx="8">
                    <c:v>1</c:v>
                  </c:pt>
                  <c:pt idx="9">
                    <c:v>0</c:v>
                  </c:pt>
                  <c:pt idx="10">
                    <c:v>VICTOR HUGO SALAZAR MONTOYA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44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 </c:v>
                  </c:pt>
                  <c:pt idx="30">
                    <c:v>02/12/2024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439</c:v>
                  </c:pt>
                  <c:pt idx="1">
                    <c:v>002-2024-00583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CONFIAR COOPERATIVA FINANCIERA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HUGO ALBERTO  - CORRALES  HENAO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18/03/2025</c:v>
                  </c:pt>
                  <c:pt idx="24">
                    <c:v>N/A</c:v>
                  </c:pt>
                  <c:pt idx="25">
                    <c:v>150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18/03/2025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438</c:v>
                  </c:pt>
                  <c:pt idx="1">
                    <c:v>002-2024-00578</c:v>
                  </c:pt>
                  <c:pt idx="2">
                    <c:v>IMPUGNACION ACTA ASAMBLEA</c:v>
                  </c:pt>
                  <c:pt idx="3">
                    <c:v>DECLARATIVO VERBAL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DIEGO EDIDSON CANO OSSA</c:v>
                  </c:pt>
                  <c:pt idx="8">
                    <c:v>1</c:v>
                  </c:pt>
                  <c:pt idx="9">
                    <c:v>0</c:v>
                  </c:pt>
                  <c:pt idx="10">
                    <c:v>DECO ENTREGAS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20/11/2024</c:v>
                  </c:pt>
                  <c:pt idx="24">
                    <c:v>N/A</c:v>
                  </c:pt>
                  <c:pt idx="25">
                    <c:v>32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20/11/2024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437</c:v>
                  </c:pt>
                  <c:pt idx="1">
                    <c:v>002-2024-00576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2</c:v>
                  </c:pt>
                  <c:pt idx="9">
                    <c:v>1</c:v>
                  </c:pt>
                  <c:pt idx="10">
                    <c:v>JULIAN FELIPE MARIN RESTREPO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20/02/2025</c:v>
                  </c:pt>
                  <c:pt idx="24">
                    <c:v>N/A</c:v>
                  </c:pt>
                  <c:pt idx="25">
                    <c:v>122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20/02/2025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436</c:v>
                  </c:pt>
                  <c:pt idx="1">
                    <c:v>002-2024-00573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GERMAN ALONSO JIMENEZ OSORIO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21/01/2025</c:v>
                  </c:pt>
                  <c:pt idx="24">
                    <c:v>N/A</c:v>
                  </c:pt>
                  <c:pt idx="25">
                    <c:v>93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ACEPTA RENUNCIA </c:v>
                  </c:pt>
                  <c:pt idx="30">
                    <c:v>19/06/2025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435</c:v>
                  </c:pt>
                  <c:pt idx="1">
                    <c:v>002-2024-00572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INMOBILIARIA Y ADMINISTRACIONES PROTEGER LTDA</c:v>
                  </c:pt>
                  <c:pt idx="8">
                    <c:v>0</c:v>
                  </c:pt>
                  <c:pt idx="9">
                    <c:v>1</c:v>
                  </c:pt>
                  <c:pt idx="10">
                    <c:v>KELLY YOHANA OCHOA CUARTAS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04/07/2025</c:v>
                  </c:pt>
                  <c:pt idx="24">
                    <c:v>N/A</c:v>
                  </c:pt>
                  <c:pt idx="25">
                    <c:v>256</c:v>
                  </c:pt>
                  <c:pt idx="26">
                    <c:v>N/A</c:v>
                  </c:pt>
                  <c:pt idx="27">
                    <c:v>DESISTIMIENTO TACITO </c:v>
                  </c:pt>
                  <c:pt idx="28">
                    <c:v>2025-3</c:v>
                  </c:pt>
                  <c:pt idx="29">
                    <c:v>DESISTIMIENTO TACITO</c:v>
                  </c:pt>
                  <c:pt idx="30">
                    <c:v>04/07/2025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434</c:v>
                  </c:pt>
                  <c:pt idx="1">
                    <c:v>002-2024-00570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CONINSA &amp; RAMON H.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CLAUDIA CRISTINA HERRERA TOBÒN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06/12/2024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06/12/2024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433</c:v>
                  </c:pt>
                  <c:pt idx="1">
                    <c:v>002-2024-00568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AGRARIO DE COLOMBIA</c:v>
                  </c:pt>
                  <c:pt idx="8">
                    <c:v>0</c:v>
                  </c:pt>
                  <c:pt idx="9">
                    <c:v>1</c:v>
                  </c:pt>
                  <c:pt idx="10">
                    <c:v>ALEJANDRO - MORENO HERNANDEZ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EMBARGO</c:v>
                  </c:pt>
                  <c:pt idx="30">
                    <c:v>06/12/2024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432</c:v>
                  </c:pt>
                  <c:pt idx="1">
                    <c:v>002-2024-00566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FINANDINA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SANDRA LUCIA RIOZ CORTES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20/05/2025</c:v>
                  </c:pt>
                  <c:pt idx="24">
                    <c:v>N/A</c:v>
                  </c:pt>
                  <c:pt idx="25">
                    <c:v>212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2025-2</c:v>
                  </c:pt>
                  <c:pt idx="29">
                    <c:v>ORDENA CORRER TRASLADO </c:v>
                  </c:pt>
                  <c:pt idx="30">
                    <c:v>02/07/2025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431</c:v>
                  </c:pt>
                  <c:pt idx="1">
                    <c:v>002-2024-00565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CONFIAR COOPERATIVA FINANCIERA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MARIA ELENA - ARIAS GALEANO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06/12/2024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430</c:v>
                  </c:pt>
                  <c:pt idx="1">
                    <c:v>002-2024-00561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CORPORACION  INTERACTUAR</c:v>
                  </c:pt>
                  <c:pt idx="8">
                    <c:v>1</c:v>
                  </c:pt>
                  <c:pt idx="9">
                    <c:v>0</c:v>
                  </c:pt>
                  <c:pt idx="10">
                    <c:v>SENCOARQ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30 DIAS </c:v>
                  </c:pt>
                  <c:pt idx="30">
                    <c:v>18/06/2025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429</c:v>
                  </c:pt>
                  <c:pt idx="1">
                    <c:v>002-2024-00559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JHON ALEXANDER CARMONA LEYTON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04/03/2025</c:v>
                  </c:pt>
                  <c:pt idx="24">
                    <c:v>N/A</c:v>
                  </c:pt>
                  <c:pt idx="25">
                    <c:v>136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04/03/2025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428</c:v>
                  </c:pt>
                  <c:pt idx="1">
                    <c:v>002-2024-00557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RODRIGO DE JESUS - RESTREPO RESTREPO</c:v>
                  </c:pt>
                  <c:pt idx="8">
                    <c:v>1</c:v>
                  </c:pt>
                  <c:pt idx="9">
                    <c:v>0</c:v>
                  </c:pt>
                  <c:pt idx="10">
                    <c:v>GRUPO ALCANCE INMOBILIARIO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13/01/2025</c:v>
                  </c:pt>
                  <c:pt idx="24">
                    <c:v>N/A</c:v>
                  </c:pt>
                  <c:pt idx="25">
                    <c:v>85</c:v>
                  </c:pt>
                  <c:pt idx="26">
                    <c:v>N/A</c:v>
                  </c:pt>
                  <c:pt idx="27">
                    <c:v>OTRAS TERMINACIONES EFECTIVAS DEL PROCESO </c:v>
                  </c:pt>
                  <c:pt idx="28">
                    <c:v>2025-1</c:v>
                  </c:pt>
                  <c:pt idx="29">
                    <c:v>NIEGA MANDAMIENTO DE PAGO</c:v>
                  </c:pt>
                  <c:pt idx="30">
                    <c:v>13/01/2025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427</c:v>
                  </c:pt>
                  <c:pt idx="1">
                    <c:v>002-2024-00556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CIRCULO INMOBILIARIO DEL SUR</c:v>
                  </c:pt>
                  <c:pt idx="8">
                    <c:v>0</c:v>
                  </c:pt>
                  <c:pt idx="9">
                    <c:v>1</c:v>
                  </c:pt>
                  <c:pt idx="10">
                    <c:v>LUIS EDUARDO FRANCO GOMEZ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20/05/2025</c:v>
                  </c:pt>
                  <c:pt idx="24">
                    <c:v>N/A</c:v>
                  </c:pt>
                  <c:pt idx="26">
                    <c:v>N/A</c:v>
                  </c:pt>
                  <c:pt idx="27">
                    <c:v>TERMINACION PAGO TOTAL </c:v>
                  </c:pt>
                  <c:pt idx="28">
                    <c:v>2025-2</c:v>
                  </c:pt>
                  <c:pt idx="29">
                    <c:v>TERMINACION POR PAGO </c:v>
                  </c:pt>
                  <c:pt idx="30">
                    <c:v>20/05/2025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27/05/2025</c:v>
                  </c:pt>
                  <c:pt idx="38">
                    <c:v>SE ENETREGA TITULOS 27/05/2025</c:v>
                  </c:pt>
                </c:lvl>
                <c:lvl>
                  <c:pt idx="0">
                    <c:v>426</c:v>
                  </c:pt>
                  <c:pt idx="1">
                    <c:v>002-2024-00555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TUYA 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JULIO CESAR GONZALEZ FERNANDEZ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05/12/2024</c:v>
                  </c:pt>
                  <c:pt idx="24">
                    <c:v>N/A</c:v>
                  </c:pt>
                  <c:pt idx="25">
                    <c:v>47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05/12/2024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425</c:v>
                  </c:pt>
                  <c:pt idx="1">
                    <c:v>002-2024-00554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TUYA 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GLORIA MILENA - TABARES GONZALEZ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5">
                    <c:v>NO</c:v>
                  </c:pt>
                  <c:pt idx="16">
                    <c:v>NO</c:v>
                  </c:pt>
                  <c:pt idx="22">
                    <c:v>05/02/2025</c:v>
                  </c:pt>
                  <c:pt idx="24">
                    <c:v>N/A</c:v>
                  </c:pt>
                  <c:pt idx="25">
                    <c:v>107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2025-1</c:v>
                  </c:pt>
                  <c:pt idx="29">
                    <c:v>RECHAZA POR COMPETENCIA</c:v>
                  </c:pt>
                  <c:pt idx="30">
                    <c:v>05/02/2025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24/02/2025</c:v>
                  </c:pt>
                  <c:pt idx="38">
                    <c:v>SE REMITE A CS PARA SU REPARTO Y REMISION</c:v>
                  </c:pt>
                </c:lvl>
                <c:lvl>
                  <c:pt idx="0">
                    <c:v>424</c:v>
                  </c:pt>
                  <c:pt idx="1">
                    <c:v>002-2024-00553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 FERNANDO GOMEZ YARCE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05/12/2024</c:v>
                  </c:pt>
                  <c:pt idx="31">
                    <c:v>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423</c:v>
                  </c:pt>
                  <c:pt idx="1">
                    <c:v>002-2024-00549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SUMINISTROS CONTRA INCENDIOS UL/FM 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18/03/2025</c:v>
                  </c:pt>
                  <c:pt idx="24">
                    <c:v>N/A</c:v>
                  </c:pt>
                  <c:pt idx="25">
                    <c:v>150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</c:v>
                  </c:pt>
                  <c:pt idx="30">
                    <c:v>18/03/2025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422</c:v>
                  </c:pt>
                  <c:pt idx="1">
                    <c:v>002-2024-00547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ANGELA MARIA CHALARCA SALAZAR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02/07/2025</c:v>
                  </c:pt>
                  <c:pt idx="24">
                    <c:v>N/A</c:v>
                  </c:pt>
                  <c:pt idx="25">
                    <c:v>254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2025-3</c:v>
                  </c:pt>
                  <c:pt idx="29">
                    <c:v>REQUIERE 5 DIAS </c:v>
                  </c:pt>
                  <c:pt idx="30">
                    <c:v>29/07/2025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421</c:v>
                  </c:pt>
                  <c:pt idx="1">
                    <c:v>002-2024-00544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FONDO DE EMPLEADOS ALMACENES EXITO -</c:v>
                  </c:pt>
                  <c:pt idx="8">
                    <c:v>0</c:v>
                  </c:pt>
                  <c:pt idx="9">
                    <c:v>1</c:v>
                  </c:pt>
                  <c:pt idx="10">
                    <c:v>SANTIAGO BOLIVAR MORENO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05/02/2025</c:v>
                  </c:pt>
                  <c:pt idx="24">
                    <c:v>N/A</c:v>
                  </c:pt>
                  <c:pt idx="25">
                    <c:v>107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2025-1</c:v>
                  </c:pt>
                  <c:pt idx="29">
                    <c:v>RECHAZA POR COMPETENCIA</c:v>
                  </c:pt>
                  <c:pt idx="30">
                    <c:v>05/02/2025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420</c:v>
                  </c:pt>
                  <c:pt idx="1">
                    <c:v>002-2024-00536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CONJUNTO MULTIFAMILIAR PORTAL DEL NORTE 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RODRIGO - CORREA PEREZ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25/10/2024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25/10/2024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419</c:v>
                  </c:pt>
                  <c:pt idx="1">
                    <c:v>002-2024-00535</c:v>
                  </c:pt>
                  <c:pt idx="2">
                    <c:v>DIVISORIO</c:v>
                  </c:pt>
                  <c:pt idx="3">
                    <c:v>DIVISORIO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CLAUDIA PATRICIA MAYA ECHAVARRIA</c:v>
                  </c:pt>
                  <c:pt idx="8">
                    <c:v>2</c:v>
                  </c:pt>
                  <c:pt idx="9">
                    <c:v>0</c:v>
                  </c:pt>
                  <c:pt idx="10">
                    <c:v>JOSE ROGER CELIS SANTAMARIA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09/12/2024</c:v>
                  </c:pt>
                  <c:pt idx="24">
                    <c:v>N/A</c:v>
                  </c:pt>
                  <c:pt idx="25">
                    <c:v>51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09/12/2024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RECHAZA - NO SUBSANA </c:v>
                  </c:pt>
                </c:lvl>
                <c:lvl>
                  <c:pt idx="0">
                    <c:v>418</c:v>
                  </c:pt>
                  <c:pt idx="1">
                    <c:v>002-2024-00534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BEATRIZ EUGENIA - RIOS</c:v>
                  </c:pt>
                  <c:pt idx="8">
                    <c:v>1</c:v>
                  </c:pt>
                  <c:pt idx="9">
                    <c:v>0</c:v>
                  </c:pt>
                  <c:pt idx="10">
                    <c:v>CHOOSEEASY MEDELLIN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28/05/2025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417</c:v>
                  </c:pt>
                  <c:pt idx="1">
                    <c:v>002-2024-00530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AYURA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MARIA INES CORTES DURAN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24/04/2025</c:v>
                  </c:pt>
                  <c:pt idx="24">
                    <c:v>N/A</c:v>
                  </c:pt>
                  <c:pt idx="25">
                    <c:v>186</c:v>
                  </c:pt>
                  <c:pt idx="26">
                    <c:v>N/A</c:v>
                  </c:pt>
                  <c:pt idx="27">
                    <c:v>SENTENCIA </c:v>
                  </c:pt>
                  <c:pt idx="28">
                    <c:v>2025-2</c:v>
                  </c:pt>
                  <c:pt idx="29">
                    <c:v>SENTENCIA RIA </c:v>
                  </c:pt>
                  <c:pt idx="30">
                    <c:v>24/04/2025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416</c:v>
                  </c:pt>
                  <c:pt idx="1">
                    <c:v>002-2024-00527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JHON F. KENNEDY</c:v>
                  </c:pt>
                  <c:pt idx="8">
                    <c:v>1</c:v>
                  </c:pt>
                  <c:pt idx="9">
                    <c:v>0</c:v>
                  </c:pt>
                  <c:pt idx="10">
                    <c:v>IVAN DARIO JARAMILLO FLOREZ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05/12/2024</c:v>
                  </c:pt>
                  <c:pt idx="31">
                    <c:v>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415</c:v>
                  </c:pt>
                  <c:pt idx="1">
                    <c:v>002-2024-00523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INTER RAPIDISIMO 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AGRO BLOCKCHAIN 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21/02/2025</c:v>
                  </c:pt>
                  <c:pt idx="24">
                    <c:v>N/A</c:v>
                  </c:pt>
                  <c:pt idx="25">
                    <c:v>123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RESUELVE RECURSO - RECHAZA NO SUBSANA </c:v>
                  </c:pt>
                  <c:pt idx="30">
                    <c:v>26/03/2025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24/02/2025 INTERPONE RECURSO</c:v>
                  </c:pt>
                </c:lvl>
                <c:lvl>
                  <c:pt idx="0">
                    <c:v>414</c:v>
                  </c:pt>
                  <c:pt idx="1">
                    <c:v>002-2024-00520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ASTORGA MANAGEMENT 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ANA LUCIA AMARILES P.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02/12/2024</c:v>
                  </c:pt>
                  <c:pt idx="31">
                    <c:v>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413</c:v>
                  </c:pt>
                  <c:pt idx="1">
                    <c:v>002-2024-00519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CRHISTIAN DAVID GUATUZMAL BEDOYA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AV. CONOCIMIENTO</c:v>
                  </c:pt>
                  <c:pt idx="30">
                    <c:v>18/10/2024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412</c:v>
                  </c:pt>
                  <c:pt idx="1">
                    <c:v>002-2024-00518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FERNANDO PARRA SALAZAR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</c:v>
                  </c:pt>
                  <c:pt idx="30">
                    <c:v>27/03/2025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411</c:v>
                  </c:pt>
                  <c:pt idx="1">
                    <c:v>002-2024-00517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DAYENU  DC 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CORRIGE MANDAMIENTO</c:v>
                  </c:pt>
                  <c:pt idx="30">
                    <c:v>04/02/2025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410</c:v>
                  </c:pt>
                  <c:pt idx="1">
                    <c:v>002-2024-00516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BBVA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PAOLA ANDREA SERRANO RIVERO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DEMANDA</c:v>
                  </c:pt>
                  <c:pt idx="30">
                    <c:v>28/01/2025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409</c:v>
                  </c:pt>
                  <c:pt idx="1">
                    <c:v>002-2024-00515</c:v>
                  </c:pt>
                  <c:pt idx="2">
                    <c:v>NEGOCIACION DE DEUDAS - OBJECION 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MARINA DE JESUS CARDONA DIEZ</c:v>
                  </c:pt>
                  <c:pt idx="8">
                    <c:v>2</c:v>
                  </c:pt>
                  <c:pt idx="9">
                    <c:v>0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18/11/2025</c:v>
                  </c:pt>
                  <c:pt idx="24">
                    <c:v>N/A</c:v>
                  </c:pt>
                  <c:pt idx="25">
                    <c:v>390</c:v>
                  </c:pt>
                  <c:pt idx="26">
                    <c:v>N/A</c:v>
                  </c:pt>
                  <c:pt idx="27">
                    <c:v>TERMINA - YA FUE RESUESTO</c:v>
                  </c:pt>
                  <c:pt idx="28">
                    <c:v>2025-3</c:v>
                  </c:pt>
                  <c:pt idx="29">
                    <c:v>RESUELVE OBJECIONES - SE DEVUELVE PARA CCONCILIACION</c:v>
                  </c:pt>
                  <c:pt idx="30">
                    <c:v>18/11/2024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29/07/2025</c:v>
                  </c:pt>
                  <c:pt idx="38">
                    <c:v>REMITIDO AL CENTRO DE CONCILIACION - EL 29/7/2025</c:v>
                  </c:pt>
                </c:lvl>
                <c:lvl>
                  <c:pt idx="0">
                    <c:v>408</c:v>
                  </c:pt>
                  <c:pt idx="1">
                    <c:v>002-2024-00514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JADER ADRIAN OROZCO LUJAN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19/02/2025</c:v>
                  </c:pt>
                  <c:pt idx="24">
                    <c:v>N/A</c:v>
                  </c:pt>
                  <c:pt idx="25">
                    <c:v>121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TERMINA POR PAGO - CON OSAE</c:v>
                  </c:pt>
                  <c:pt idx="30">
                    <c:v>11/07/2025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18/07/2025</c:v>
                  </c:pt>
                </c:lvl>
                <c:lvl>
                  <c:pt idx="0">
                    <c:v>407</c:v>
                  </c:pt>
                  <c:pt idx="1">
                    <c:v>002-2024-00513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BBVA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DIEGO ALBERTO FRANCISCO - TRUJILLO TURIZO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03/12/2024</c:v>
                  </c:pt>
                  <c:pt idx="24">
                    <c:v>N/A</c:v>
                  </c:pt>
                  <c:pt idx="25">
                    <c:v>45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03/12/2024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406</c:v>
                  </c:pt>
                  <c:pt idx="1">
                    <c:v>002-2024-00511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GRUPO SAN PIO S.A.S.</c:v>
                  </c:pt>
                  <c:pt idx="8">
                    <c:v>2</c:v>
                  </c:pt>
                  <c:pt idx="9">
                    <c:v>1</c:v>
                  </c:pt>
                  <c:pt idx="10">
                    <c:v>CONSTRUCTORA ARBEN  S.A.S.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24/02/2025</c:v>
                  </c:pt>
                  <c:pt idx="24">
                    <c:v>N/A</c:v>
                  </c:pt>
                  <c:pt idx="25">
                    <c:v>126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 </c:v>
                  </c:pt>
                  <c:pt idx="30">
                    <c:v>24/02/2025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405</c:v>
                  </c:pt>
                  <c:pt idx="1">
                    <c:v>002-2024-00510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JUAN CARLOS CALLE MUNERA</c:v>
                  </c:pt>
                  <c:pt idx="8">
                    <c:v>1</c:v>
                  </c:pt>
                  <c:pt idx="9">
                    <c:v>0</c:v>
                  </c:pt>
                  <c:pt idx="10">
                    <c:v>JULIAN ESTEBAN MESA GIL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MEDIDA</c:v>
                  </c:pt>
                  <c:pt idx="30">
                    <c:v>07/11/2024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404</c:v>
                  </c:pt>
                  <c:pt idx="1">
                    <c:v>002-2024-00509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JOSE LUIS SUAZA VELEZ</c:v>
                  </c:pt>
                  <c:pt idx="8">
                    <c:v>1</c:v>
                  </c:pt>
                  <c:pt idx="9">
                    <c:v>0</c:v>
                  </c:pt>
                  <c:pt idx="10">
                    <c:v>RUBEN DARIO SUAZA CORREA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</c:v>
                  </c:pt>
                  <c:pt idx="30">
                    <c:v>31/03/2025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403</c:v>
                  </c:pt>
                  <c:pt idx="1">
                    <c:v>002-2024-00508</c:v>
                  </c:pt>
                  <c:pt idx="2">
                    <c:v>PERTENENCIA </c:v>
                  </c:pt>
                  <c:pt idx="3">
                    <c:v>VERBAL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SERGIO PEDRO TAMAYO RESTREPO</c:v>
                  </c:pt>
                  <c:pt idx="8">
                    <c:v>0</c:v>
                  </c:pt>
                  <c:pt idx="9">
                    <c:v>1</c:v>
                  </c:pt>
                  <c:pt idx="10">
                    <c:v>DARIO MEJIA 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ACTA AUDIENCIA </c:v>
                  </c:pt>
                  <c:pt idx="30">
                    <c:v>25/07/2025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FIJA AUDIENCIA 9: 00AM -Julio/24/2025</c:v>
                  </c:pt>
                </c:lvl>
                <c:lvl>
                  <c:pt idx="0">
                    <c:v>402</c:v>
                  </c:pt>
                  <c:pt idx="1">
                    <c:v>002-2024-00506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JULIAN DARIO HENAO MARTINEZ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REQUIRE DEMANDANTE</c:v>
                  </c:pt>
                  <c:pt idx="30">
                    <c:v>04/04/2025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401</c:v>
                  </c:pt>
                  <c:pt idx="1">
                    <c:v>002-2024-00505</c:v>
                  </c:pt>
                  <c:pt idx="2">
                    <c:v>PERTENENCIA</c:v>
                  </c:pt>
                  <c:pt idx="3">
                    <c:v>VERBAL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MARIA CONSUELO - CONTRERAS GARZON</c:v>
                  </c:pt>
                  <c:pt idx="8">
                    <c:v>0</c:v>
                  </c:pt>
                  <c:pt idx="9">
                    <c:v>1</c:v>
                  </c:pt>
                  <c:pt idx="10">
                    <c:v>JOSE ANIBAL CASTAÑEDA LOPERA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12/11/2024</c:v>
                  </c:pt>
                  <c:pt idx="24">
                    <c:v>N/A</c:v>
                  </c:pt>
                  <c:pt idx="25">
                    <c:v>24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18/10/2024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05-12-2024 - asignado A JUZGADO PROMISCUO MUNICIPAL DE RETIRO - PROCESO 2025-00674</c:v>
                  </c:pt>
                </c:lvl>
                <c:lvl>
                  <c:pt idx="0">
                    <c:v>400</c:v>
                  </c:pt>
                  <c:pt idx="1">
                    <c:v>002-2024-00504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COLVANES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AGRO BLOCKCHAIN  S.A.S.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20/11/2024</c:v>
                  </c:pt>
                  <c:pt idx="24">
                    <c:v>N/A</c:v>
                  </c:pt>
                  <c:pt idx="25">
                    <c:v>32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20/11/2024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399</c:v>
                  </c:pt>
                  <c:pt idx="1">
                    <c:v>002-2024-00502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BRAYAN STIWAR RUIZ RUIZ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27/01/2025</c:v>
                  </c:pt>
                  <c:pt idx="24">
                    <c:v>N/A</c:v>
                  </c:pt>
                  <c:pt idx="25">
                    <c:v>99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ART. 317 CAUTELAS</c:v>
                  </c:pt>
                  <c:pt idx="30">
                    <c:v>11/07/2025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398</c:v>
                  </c:pt>
                  <c:pt idx="1">
                    <c:v>002-2024-00501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YESID DARIO HERRERA OCHOA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13/03/2025</c:v>
                  </c:pt>
                  <c:pt idx="24">
                    <c:v>N/A</c:v>
                  </c:pt>
                  <c:pt idx="25">
                    <c:v>145</c:v>
                  </c:pt>
                  <c:pt idx="26">
                    <c:v>Pendiente de sentencia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 </c:v>
                  </c:pt>
                  <c:pt idx="30">
                    <c:v>13/03/2025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397</c:v>
                  </c:pt>
                  <c:pt idx="1">
                    <c:v>002-2024-00497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SEMPLI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WALLOOM  S.A.S.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25/10/2024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25/10/2024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396</c:v>
                  </c:pt>
                  <c:pt idx="1">
                    <c:v>002-2024-00496</c:v>
                  </c:pt>
                  <c:pt idx="2">
                    <c:v>MONITORIO</c:v>
                  </c:pt>
                  <c:pt idx="3">
                    <c:v>MONITORIO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ANGELICA VILLA BOLIVAR</c:v>
                  </c:pt>
                  <c:pt idx="11">
                    <c:v>0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19/11/2024</c:v>
                  </c:pt>
                  <c:pt idx="24">
                    <c:v>N/A</c:v>
                  </c:pt>
                  <c:pt idx="25">
                    <c:v>31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19/11/2024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395</c:v>
                  </c:pt>
                  <c:pt idx="1">
                    <c:v>002-2024-00495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S.A.</c:v>
                  </c:pt>
                  <c:pt idx="8">
                    <c:v>0</c:v>
                  </c:pt>
                  <c:pt idx="9">
                    <c:v>0</c:v>
                  </c:pt>
                  <c:pt idx="10">
                    <c:v>LUIS JAVIER SOLANO RUIZ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28/07/2025</c:v>
                  </c:pt>
                  <c:pt idx="24">
                    <c:v>N/A</c:v>
                  </c:pt>
                  <c:pt idx="25">
                    <c:v>280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28/07/2025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394</c:v>
                  </c:pt>
                  <c:pt idx="1">
                    <c:v>002-2024-00490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DE TRABAJADORES EDATEL -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FERNANDO - GONZALEZ MUÑOZ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22/01/2025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393</c:v>
                  </c:pt>
                  <c:pt idx="1">
                    <c:v>002-2024-00488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BOGOTA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SANTIAGO MARTINEZ HOYOS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20/11/2024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392</c:v>
                  </c:pt>
                  <c:pt idx="1">
                    <c:v>002-2024-00487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CARLOS MARIO LOPEZ HENAO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DECRETA MEDIDA</c:v>
                  </c:pt>
                  <c:pt idx="30">
                    <c:v>02/07/2025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391</c:v>
                  </c:pt>
                  <c:pt idx="1">
                    <c:v>002-2024-00483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LINA MARIA DURANGO GIL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13/03/2025</c:v>
                  </c:pt>
                  <c:pt idx="24">
                    <c:v>N/A</c:v>
                  </c:pt>
                  <c:pt idx="25">
                    <c:v>145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 </c:v>
                  </c:pt>
                  <c:pt idx="30">
                    <c:v>13/03/2025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390</c:v>
                  </c:pt>
                  <c:pt idx="1">
                    <c:v>002-2024-00481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IVAN ALFONSO - AMAYA MAZO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21/01/2025</c:v>
                  </c:pt>
                  <c:pt idx="24">
                    <c:v>N/A</c:v>
                  </c:pt>
                  <c:pt idx="25">
                    <c:v>93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21/01/2025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389</c:v>
                  </c:pt>
                  <c:pt idx="1">
                    <c:v>002-2024-00480</c:v>
                  </c:pt>
                  <c:pt idx="2">
                    <c:v>RESOLUCION DE CONTRATO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JORGE LUIS SAN CAYETANO</c:v>
                  </c:pt>
                  <c:pt idx="8">
                    <c:v>0</c:v>
                  </c:pt>
                  <c:pt idx="9">
                    <c:v>1</c:v>
                  </c:pt>
                  <c:pt idx="10">
                    <c:v>JAIRO ALONSO JURADO MARTINEZ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</c:v>
                  </c:pt>
                  <c:pt idx="30">
                    <c:v>16/07/2025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388</c:v>
                  </c:pt>
                  <c:pt idx="1">
                    <c:v>002-2024-00475</c:v>
                  </c:pt>
                  <c:pt idx="2">
                    <c:v>MONITORIO</c:v>
                  </c:pt>
                  <c:pt idx="3">
                    <c:v>MONITORIO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MARIA CRISTINA ZAPATA CEBALLOS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23/05/2025</c:v>
                  </c:pt>
                  <c:pt idx="24">
                    <c:v>N/A</c:v>
                  </c:pt>
                  <c:pt idx="25">
                    <c:v>215</c:v>
                  </c:pt>
                  <c:pt idx="26">
                    <c:v>N/A</c:v>
                  </c:pt>
                  <c:pt idx="27">
                    <c:v>SENTENCIA </c:v>
                  </c:pt>
                  <c:pt idx="28">
                    <c:v>2025-2</c:v>
                  </c:pt>
                  <c:pt idx="29">
                    <c:v>SENTENCIA </c:v>
                  </c:pt>
                  <c:pt idx="30">
                    <c:v>23/05/2025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387</c:v>
                  </c:pt>
                  <c:pt idx="1">
                    <c:v>002-2024-00473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CHRISTIAN GIOVANNI QUIÑONES VALERO</c:v>
                  </c:pt>
                  <c:pt idx="8">
                    <c:v>1</c:v>
                  </c:pt>
                  <c:pt idx="9">
                    <c:v>0</c:v>
                  </c:pt>
                  <c:pt idx="10">
                    <c:v>MAS RAPIDO MOTOS  S.A.S.</c:v>
                  </c:pt>
                  <c:pt idx="11">
                    <c:v>0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24/04/2025</c:v>
                  </c:pt>
                  <c:pt idx="24">
                    <c:v>N/A</c:v>
                  </c:pt>
                  <c:pt idx="25">
                    <c:v>186</c:v>
                  </c:pt>
                  <c:pt idx="26">
                    <c:v>N/A</c:v>
                  </c:pt>
                  <c:pt idx="27">
                    <c:v>OTRAS TERMINACIONES EFECTIVAS DEL PROCESO </c:v>
                  </c:pt>
                  <c:pt idx="28">
                    <c:v>2025-2</c:v>
                  </c:pt>
                  <c:pt idx="29">
                    <c:v>NIEGA MANDAMIENTO DE PAGO</c:v>
                  </c:pt>
                  <c:pt idx="30">
                    <c:v>24/04/2025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30/04/2025</c:v>
                  </c:pt>
                </c:lvl>
                <c:lvl>
                  <c:pt idx="0">
                    <c:v>386</c:v>
                  </c:pt>
                  <c:pt idx="1">
                    <c:v>002-2024-00472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ALBERTO ALONSO MEJIA RAMIREZ</c:v>
                  </c:pt>
                  <c:pt idx="8">
                    <c:v>2</c:v>
                  </c:pt>
                  <c:pt idx="9">
                    <c:v>0</c:v>
                  </c:pt>
                  <c:pt idx="10">
                    <c:v>NORMA ADRIANA  PASTOR SANCHEZ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RESUELVE RECURSO  </c:v>
                  </c:pt>
                  <c:pt idx="30">
                    <c:v>27/03/2025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RESUELVE RECUSO - NO REPONE </c:v>
                  </c:pt>
                </c:lvl>
                <c:lvl>
                  <c:pt idx="0">
                    <c:v>385</c:v>
                  </c:pt>
                  <c:pt idx="1">
                    <c:v>002-2024-00471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DEL SUR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FREDY ALBERTO CARDONA MARIN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25/11/2024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384</c:v>
                  </c:pt>
                  <c:pt idx="1">
                    <c:v>002-2024-00470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DEL SUR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FREDY ALBERTO CARDONA MARIN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03/12/2024</c:v>
                  </c:pt>
                  <c:pt idx="24">
                    <c:v>N/A</c:v>
                  </c:pt>
                  <c:pt idx="25">
                    <c:v>45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 </c:v>
                  </c:pt>
                  <c:pt idx="30">
                    <c:v>03/12/2024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383</c:v>
                  </c:pt>
                  <c:pt idx="1">
                    <c:v>002-2024-00465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JHON F. KENNEDY</c:v>
                  </c:pt>
                  <c:pt idx="8">
                    <c:v>2</c:v>
                  </c:pt>
                  <c:pt idx="9">
                    <c:v>1</c:v>
                  </c:pt>
                  <c:pt idx="10">
                    <c:v>ALBEIRO ALVAREZ MARTINEZ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03/07/2025</c:v>
                  </c:pt>
                  <c:pt idx="24">
                    <c:v>N/A</c:v>
                  </c:pt>
                  <c:pt idx="25">
                    <c:v>255</c:v>
                  </c:pt>
                  <c:pt idx="26">
                    <c:v>N/A</c:v>
                  </c:pt>
                  <c:pt idx="27">
                    <c:v>TERMINA POR PAGO TOTAL </c:v>
                  </c:pt>
                  <c:pt idx="28">
                    <c:v>2025-3</c:v>
                  </c:pt>
                  <c:pt idx="29">
                    <c:v>TERMINA POR PAGO TOTAL </c:v>
                  </c:pt>
                  <c:pt idx="30">
                    <c:v>03/07/2025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382</c:v>
                  </c:pt>
                  <c:pt idx="1">
                    <c:v>002-2024-00464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AGRARIO DE COLOMBIA</c:v>
                  </c:pt>
                  <c:pt idx="8">
                    <c:v>0</c:v>
                  </c:pt>
                  <c:pt idx="9">
                    <c:v>0</c:v>
                  </c:pt>
                  <c:pt idx="10">
                    <c:v>JOSE DARIO RESTREPO JARAMILLO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03/12/2024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381</c:v>
                  </c:pt>
                  <c:pt idx="1">
                    <c:v>002-2024-00460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ELECTROBELLO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ESTEBAN MONTOYA RESTREPO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REQ. ART. 137</c:v>
                  </c:pt>
                  <c:pt idx="30">
                    <c:v>27/02/2025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380</c:v>
                  </c:pt>
                  <c:pt idx="1">
                    <c:v>002-2024-00458</c:v>
                  </c:pt>
                  <c:pt idx="2">
                    <c:v>ENTREGA TRADENTE AL ADQUIRENTE</c:v>
                  </c:pt>
                  <c:pt idx="3">
                    <c:v>DECLARATIVO VERBAL OTROS PROCESO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CAMILO OSPINA RENGIFO</c:v>
                  </c:pt>
                  <c:pt idx="8">
                    <c:v>2</c:v>
                  </c:pt>
                  <c:pt idx="9">
                    <c:v>0</c:v>
                  </c:pt>
                  <c:pt idx="10">
                    <c:v>MARIA NELLY - DUQUE QUINTERO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RECONOCE PERSONERIA </c:v>
                  </c:pt>
                  <c:pt idx="30">
                    <c:v>16/07/2025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379</c:v>
                  </c:pt>
                  <c:pt idx="1">
                    <c:v>002-2024-00457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SEGURIDAD ATLAS LTDA</c:v>
                  </c:pt>
                  <c:pt idx="8">
                    <c:v>0</c:v>
                  </c:pt>
                  <c:pt idx="9">
                    <c:v>1</c:v>
                  </c:pt>
                  <c:pt idx="10">
                    <c:v>INVERSIONES DE MARCA INC SAS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21/01/2025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378</c:v>
                  </c:pt>
                  <c:pt idx="1">
                    <c:v>002-2024-00456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VICTOR DE JESUS VERGARA CONDE</c:v>
                  </c:pt>
                  <c:pt idx="11">
                    <c:v>0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07/02/2025</c:v>
                  </c:pt>
                  <c:pt idx="24">
                    <c:v>N/A</c:v>
                  </c:pt>
                  <c:pt idx="25">
                    <c:v>109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2025-1</c:v>
                  </c:pt>
                  <c:pt idx="29">
                    <c:v>RECHAZA POR COMPETENCIA</c:v>
                  </c:pt>
                  <c:pt idx="30">
                    <c:v>10/02/2025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  <c:pt idx="38">
                    <c:v>REMITIDO 24/02/2025</c:v>
                  </c:pt>
                </c:lvl>
                <c:lvl>
                  <c:pt idx="0">
                    <c:v>377</c:v>
                  </c:pt>
                  <c:pt idx="1">
                    <c:v>002-2024-00455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JAIRO EDUARDO - CABRERA HIDALGO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06/05/2025</c:v>
                  </c:pt>
                  <c:pt idx="24">
                    <c:v>N/A</c:v>
                  </c:pt>
                  <c:pt idx="25">
                    <c:v>198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ORDENA CORRER TRASLADO </c:v>
                  </c:pt>
                  <c:pt idx="30">
                    <c:v>30/05/2025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376</c:v>
                  </c:pt>
                  <c:pt idx="1">
                    <c:v>002-2024-00452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ANA MARIA HENRIQUEZ MARIN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24/02/2025</c:v>
                  </c:pt>
                  <c:pt idx="24">
                    <c:v>N/A</c:v>
                  </c:pt>
                  <c:pt idx="25">
                    <c:v>126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24/02/2025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375</c:v>
                  </c:pt>
                  <c:pt idx="1">
                    <c:v>002-2024-00451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ELECTROBELLO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MARTHA INES ESCOBAR RINCON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10/06/2025</c:v>
                  </c:pt>
                  <c:pt idx="24">
                    <c:v>N/A</c:v>
                  </c:pt>
                  <c:pt idx="25">
                    <c:v>232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OSAE- COSTAS</c:v>
                  </c:pt>
                  <c:pt idx="30">
                    <c:v>10/06/2025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374</c:v>
                  </c:pt>
                  <c:pt idx="1">
                    <c:v>002-2024-00449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FONDO DE EMPLEADOS ALMACENES EXITO </c:v>
                  </c:pt>
                  <c:pt idx="8">
                    <c:v>1</c:v>
                  </c:pt>
                  <c:pt idx="9">
                    <c:v>0</c:v>
                  </c:pt>
                  <c:pt idx="10">
                    <c:v>EMILSE MENDIVELSO GOMEZ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21/01/2025</c:v>
                  </c:pt>
                  <c:pt idx="24">
                    <c:v>N/A</c:v>
                  </c:pt>
                  <c:pt idx="25">
                    <c:v>93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2025-1</c:v>
                  </c:pt>
                  <c:pt idx="29">
                    <c:v>RECHAZA POR COMPETENCIA</c:v>
                  </c:pt>
                  <c:pt idx="30">
                    <c:v>21/01/2025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  <c:pt idx="38">
                    <c:v>REMITEN ACTA REDIRECCIONAMIENTO - 10/3/2025</c:v>
                  </c:pt>
                </c:lvl>
                <c:lvl>
                  <c:pt idx="0">
                    <c:v>373</c:v>
                  </c:pt>
                  <c:pt idx="1">
                    <c:v>002-2024-00448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SISTECREDITO S.A.S</c:v>
                  </c:pt>
                  <c:pt idx="8">
                    <c:v>2</c:v>
                  </c:pt>
                  <c:pt idx="9">
                    <c:v>0</c:v>
                  </c:pt>
                  <c:pt idx="10">
                    <c:v>CARLOS MARIO LEDESMA IBARGUEN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10/06/2025</c:v>
                  </c:pt>
                  <c:pt idx="24">
                    <c:v>N/A</c:v>
                  </c:pt>
                  <c:pt idx="25">
                    <c:v>232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 </c:v>
                  </c:pt>
                  <c:pt idx="30">
                    <c:v>10/06/2025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372</c:v>
                  </c:pt>
                  <c:pt idx="1">
                    <c:v>002-2024-00445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ALBERTO ALONSO MEJIA RAMIREZ</c:v>
                  </c:pt>
                  <c:pt idx="8">
                    <c:v>0</c:v>
                  </c:pt>
                  <c:pt idx="9">
                    <c:v>1</c:v>
                  </c:pt>
                  <c:pt idx="10">
                    <c:v>HECTOR ANTONIO GONZALEZ GARZON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REQUIERE PREVIO A TERMINAR </c:v>
                  </c:pt>
                  <c:pt idx="30">
                    <c:v>21/05/2025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371</c:v>
                  </c:pt>
                  <c:pt idx="1">
                    <c:v>002-2024-00442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ELECTROBELLO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LEONARDO ALONSO GOMEZ GONZALEZ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14/07/2025</c:v>
                  </c:pt>
                  <c:pt idx="24">
                    <c:v>N/A</c:v>
                  </c:pt>
                  <c:pt idx="25">
                    <c:v>266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14/07/2025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370</c:v>
                  </c:pt>
                  <c:pt idx="1">
                    <c:v>002-2024-00439</c:v>
                  </c:pt>
                  <c:pt idx="2">
                    <c:v>PRESCRIPCIÓN EXTINTIVA OBLIGACION HIPOTECARIA</c:v>
                  </c:pt>
                  <c:pt idx="3">
                    <c:v>DECLARATIVO VERBAL SUMARIO OTROS PROCESO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WILLIAM DE JESUS GARCIA CORRALES</c:v>
                  </c:pt>
                  <c:pt idx="8">
                    <c:v>2</c:v>
                  </c:pt>
                  <c:pt idx="9">
                    <c:v>1</c:v>
                  </c:pt>
                  <c:pt idx="10">
                    <c:v>MARIA YANETH RESTREPO SALAS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07/11/2024</c:v>
                  </c:pt>
                  <c:pt idx="24">
                    <c:v>N/A</c:v>
                  </c:pt>
                  <c:pt idx="25">
                    <c:v>19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07/11/2024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19/11/2024</c:v>
                  </c:pt>
                </c:lvl>
                <c:lvl>
                  <c:pt idx="0">
                    <c:v>369</c:v>
                  </c:pt>
                  <c:pt idx="1">
                    <c:v>002-2024-00438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MAYRA ALEJANDRA GUZMAN HINESTROZA</c:v>
                  </c:pt>
                  <c:pt idx="8">
                    <c:v>0</c:v>
                  </c:pt>
                  <c:pt idx="9">
                    <c:v>0</c:v>
                  </c:pt>
                  <c:pt idx="10">
                    <c:v>ADELA DEL SOCORRO ALVAREZ DE GUZMAN</c:v>
                  </c:pt>
                  <c:pt idx="11">
                    <c:v>0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13/01/2025</c:v>
                  </c:pt>
                  <c:pt idx="24">
                    <c:v>N/A</c:v>
                  </c:pt>
                  <c:pt idx="25">
                    <c:v>85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AUTORIZA RETIRO </c:v>
                  </c:pt>
                  <c:pt idx="30">
                    <c:v>13/01/2025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368</c:v>
                  </c:pt>
                  <c:pt idx="1">
                    <c:v>002-2024-00437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COOPANTEX COOPERATIVA ESPECIALIZADA DE AHORRO Y CREDITO</c:v>
                  </c:pt>
                  <c:pt idx="8">
                    <c:v>1</c:v>
                  </c:pt>
                  <c:pt idx="9">
                    <c:v>0</c:v>
                  </c:pt>
                  <c:pt idx="10">
                    <c:v>SERGIO JARAMILLO CASTAÑO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02/04/2025</c:v>
                  </c:pt>
                  <c:pt idx="24">
                    <c:v>N/A</c:v>
                  </c:pt>
                  <c:pt idx="25">
                    <c:v>164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02/04/2025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367</c:v>
                  </c:pt>
                  <c:pt idx="1">
                    <c:v>002-2024-00434</c:v>
                  </c:pt>
                  <c:pt idx="2">
                    <c:v>PERTENENCIA</c:v>
                  </c:pt>
                  <c:pt idx="3">
                    <c:v>VERBAL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ANGELA MARIA MOSCOSO BALZAN</c:v>
                  </c:pt>
                  <c:pt idx="8">
                    <c:v>2</c:v>
                  </c:pt>
                  <c:pt idx="9">
                    <c:v>0</c:v>
                  </c:pt>
                  <c:pt idx="10">
                    <c:v>MARICELA RIVERA ESTRADA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</c:v>
                  </c:pt>
                  <c:pt idx="30">
                    <c:v>16/07/2025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366</c:v>
                  </c:pt>
                  <c:pt idx="1">
                    <c:v>002-2024-00432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NACIONAL DE TRABAJADORES COOPETRABAN</c:v>
                  </c:pt>
                  <c:pt idx="8">
                    <c:v>0</c:v>
                  </c:pt>
                  <c:pt idx="9">
                    <c:v>1</c:v>
                  </c:pt>
                  <c:pt idx="10">
                    <c:v>HECTOR AURELIO LOPERA ESCOBAR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CONOCIMIENTO Y ORDENA REPETIR OFICIO </c:v>
                  </c:pt>
                  <c:pt idx="30">
                    <c:v>01/07/2025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365</c:v>
                  </c:pt>
                  <c:pt idx="1">
                    <c:v>002-2024-00430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LUIS HERNANDO BETANCUR CALDERON</c:v>
                  </c:pt>
                  <c:pt idx="8">
                    <c:v>1</c:v>
                  </c:pt>
                  <c:pt idx="9">
                    <c:v>0</c:v>
                  </c:pt>
                  <c:pt idx="10">
                    <c:v>JOSE ARNALDO BETANCUR CALDERON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APODERADO</c:v>
                  </c:pt>
                  <c:pt idx="30">
                    <c:v>28/07/2025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364</c:v>
                  </c:pt>
                  <c:pt idx="1">
                    <c:v>002-2024-00429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LINA MARIA FERNANDEZ GUZMAN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44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 </c:v>
                  </c:pt>
                  <c:pt idx="30">
                    <c:v>02/12/2024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363</c:v>
                  </c:pt>
                  <c:pt idx="1">
                    <c:v>002-2024-00427</c:v>
                  </c:pt>
                  <c:pt idx="2">
                    <c:v>RESPONSABILIDAD CIVIL EXTRACONTRACTUAL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JULIANA CALLE RESTREPO</c:v>
                  </c:pt>
                  <c:pt idx="8">
                    <c:v>0</c:v>
                  </c:pt>
                  <c:pt idx="9">
                    <c:v>1</c:v>
                  </c:pt>
                  <c:pt idx="10">
                    <c:v>GUSTAVO ADOLFO TORO OCHOA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ORDENA CORRER TRASLADO </c:v>
                  </c:pt>
                  <c:pt idx="30">
                    <c:v>02/07/2025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362</c:v>
                  </c:pt>
                  <c:pt idx="1">
                    <c:v>002-2024-00426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BANCOOMEVA</c:v>
                  </c:pt>
                  <c:pt idx="8">
                    <c:v>0</c:v>
                  </c:pt>
                  <c:pt idx="9">
                    <c:v>1</c:v>
                  </c:pt>
                  <c:pt idx="10">
                    <c:v>DANY DE JESUS GUZMAN ZABALA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26/02/2025</c:v>
                  </c:pt>
                  <c:pt idx="24">
                    <c:v>N/A</c:v>
                  </c:pt>
                  <c:pt idx="25">
                    <c:v>128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30 DIAS CAUTELAS</c:v>
                  </c:pt>
                  <c:pt idx="30">
                    <c:v>11/07/2025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361</c:v>
                  </c:pt>
                  <c:pt idx="1">
                    <c:v>002-2024-00425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AYURA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DIEGO ALEJANDRO - CATAÑO DUQUE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06/12/2024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06/12/2024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360</c:v>
                  </c:pt>
                  <c:pt idx="1">
                    <c:v>002-2024-00422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RUSSELL BEDFORD GCT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INGENIERIA Y OBRAS ELECTRICAS S.A.S.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22/08/2025</c:v>
                  </c:pt>
                  <c:pt idx="24">
                    <c:v>N/A</c:v>
                  </c:pt>
                  <c:pt idx="25">
                    <c:v>304</c:v>
                  </c:pt>
                  <c:pt idx="26">
                    <c:v>N/A</c:v>
                  </c:pt>
                  <c:pt idx="27">
                    <c:v>TEMRINA POR PAGO TOTAL </c:v>
                  </c:pt>
                  <c:pt idx="28">
                    <c:v>2025-3</c:v>
                  </c:pt>
                  <c:pt idx="29">
                    <c:v>TERMINA PROCESO X PAGO TOTAL </c:v>
                  </c:pt>
                  <c:pt idx="30">
                    <c:v>22/08/2025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INTERPONE RECURSO EL 26/02/2025</c:v>
                  </c:pt>
                </c:lvl>
                <c:lvl>
                  <c:pt idx="0">
                    <c:v>359</c:v>
                  </c:pt>
                  <c:pt idx="1">
                    <c:v>002-2024-00420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CONFIAR COOPERATIVA FINANCIERA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NATALIA MARTINEZ VILLA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13/02/2025</c:v>
                  </c:pt>
                  <c:pt idx="24">
                    <c:v>N/A</c:v>
                  </c:pt>
                  <c:pt idx="25">
                    <c:v>115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PROCESO</c:v>
                  </c:pt>
                  <c:pt idx="30">
                    <c:v>13/02/2025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358</c:v>
                  </c:pt>
                  <c:pt idx="1">
                    <c:v>002-2024-00419</c:v>
                  </c:pt>
                  <c:pt idx="2">
                    <c:v>JURISDICCION VOLUNTARIA </c:v>
                  </c:pt>
                  <c:pt idx="3">
                    <c:v>JURISDICCION VOLUNTARIA </c:v>
                  </c:pt>
                  <c:pt idx="4">
                    <c:v>SIN CUANTIA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RUBI ESTER NARANJO LONDOÑO</c:v>
                  </c:pt>
                  <c:pt idx="8">
                    <c:v>1</c:v>
                  </c:pt>
                  <c:pt idx="9">
                    <c:v>0</c:v>
                  </c:pt>
                  <c:pt idx="10">
                    <c:v> 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22/05/2025</c:v>
                  </c:pt>
                  <c:pt idx="24">
                    <c:v>N/A</c:v>
                  </c:pt>
                  <c:pt idx="25">
                    <c:v>214</c:v>
                  </c:pt>
                  <c:pt idx="26">
                    <c:v>N/A</c:v>
                  </c:pt>
                  <c:pt idx="27">
                    <c:v>SENTENCIA </c:v>
                  </c:pt>
                  <c:pt idx="28">
                    <c:v>2025-2</c:v>
                  </c:pt>
                  <c:pt idx="29">
                    <c:v>SENTENCIA ORDENA CORRECCION REGISTRO CIVIL </c:v>
                  </c:pt>
                  <c:pt idx="30">
                    <c:v>09/04/2025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SENTENCIA - ORDENA MODIFICACION CORRECCION DE REGISTRO CIVIL</c:v>
                  </c:pt>
                </c:lvl>
                <c:lvl>
                  <c:pt idx="0">
                    <c:v>357</c:v>
                  </c:pt>
                  <c:pt idx="1">
                    <c:v>002-2024-00417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BELEN AHORRO Y CREDITO</c:v>
                  </c:pt>
                  <c:pt idx="8">
                    <c:v>2</c:v>
                  </c:pt>
                  <c:pt idx="9">
                    <c:v>1</c:v>
                  </c:pt>
                  <c:pt idx="10">
                    <c:v>DAVID ALEJANDRO PATIÑO NARANJO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24/01/2025</c:v>
                  </c:pt>
                  <c:pt idx="24">
                    <c:v>N/A</c:v>
                  </c:pt>
                  <c:pt idx="25">
                    <c:v>96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AUTO MODIFICA LIQUIDACION </c:v>
                  </c:pt>
                  <c:pt idx="30">
                    <c:v>11/04/2025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356</c:v>
                  </c:pt>
                  <c:pt idx="1">
                    <c:v>002-2024-00412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ELECTROBELLO S.A.</c:v>
                  </c:pt>
                  <c:pt idx="8">
                    <c:v>0</c:v>
                  </c:pt>
                  <c:pt idx="9">
                    <c:v>0</c:v>
                  </c:pt>
                  <c:pt idx="10">
                    <c:v>CINDY ANDREA MONCADA ZAPATA</c:v>
                  </c:pt>
                  <c:pt idx="11">
                    <c:v>0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CORRIGE AUTO DECRETA MEDIDAS</c:v>
                  </c:pt>
                  <c:pt idx="30">
                    <c:v>21/05/2025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355</c:v>
                  </c:pt>
                  <c:pt idx="1">
                    <c:v>002-2024-00407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FONDO DE EMPLEADOS ALMACENES EXITO -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ALBERTO TORRES NARANJO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21/01/2025</c:v>
                  </c:pt>
                  <c:pt idx="24">
                    <c:v>N/A</c:v>
                  </c:pt>
                  <c:pt idx="25">
                    <c:v>93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2025-1</c:v>
                  </c:pt>
                  <c:pt idx="29">
                    <c:v>RECHAZA POR COMPETENCIA</c:v>
                  </c:pt>
                  <c:pt idx="30">
                    <c:v>21/01/2025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354</c:v>
                  </c:pt>
                  <c:pt idx="1">
                    <c:v>002-2024-00406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FONDO DE EMPLEADOS ALMACENES EXITO </c:v>
                  </c:pt>
                  <c:pt idx="8">
                    <c:v>2</c:v>
                  </c:pt>
                  <c:pt idx="9">
                    <c:v>0</c:v>
                  </c:pt>
                  <c:pt idx="10">
                    <c:v>JONATHAN SAUL ORTIZ MONTOYA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</c:v>
                  </c:pt>
                  <c:pt idx="30">
                    <c:v>26/03/2025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353</c:v>
                  </c:pt>
                  <c:pt idx="1">
                    <c:v>002-2024-00405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INMOBILIARIA COLPROPIEDADES 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ANDERSON DAVID PEÑARANDA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03/06/2025</c:v>
                  </c:pt>
                  <c:pt idx="24">
                    <c:v>N/A</c:v>
                  </c:pt>
                  <c:pt idx="25">
                    <c:v>225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03/06/2025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352</c:v>
                  </c:pt>
                  <c:pt idx="1">
                    <c:v>002-2024-00404</c:v>
                  </c:pt>
                  <c:pt idx="2">
                    <c:v>EJECUTIVO </c:v>
                  </c:pt>
                  <c:pt idx="3">
                    <c:v>POR OBLIGACIÓN DE SUSCRIBIR DOCUMENTO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GLORIA PATRICIA - PRADA HINCAPIE</c:v>
                  </c:pt>
                  <c:pt idx="8">
                    <c:v>1</c:v>
                  </c:pt>
                  <c:pt idx="9">
                    <c:v>0</c:v>
                  </c:pt>
                  <c:pt idx="10">
                    <c:v>ACIERTO INMOBILIARIO S.A.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19/11/2024</c:v>
                  </c:pt>
                  <c:pt idx="24">
                    <c:v>N/A</c:v>
                  </c:pt>
                  <c:pt idx="25">
                    <c:v>31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19/11/2024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351</c:v>
                  </c:pt>
                  <c:pt idx="1">
                    <c:v>002-2024-00403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ELECTROBELLO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JAVIER JOSE LONDOÑO PULGARIN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24/01/2025</c:v>
                  </c:pt>
                  <c:pt idx="24">
                    <c:v>N/A</c:v>
                  </c:pt>
                  <c:pt idx="25">
                    <c:v>96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24/01/2025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12/02/2025</c:v>
                  </c:pt>
                </c:lvl>
                <c:lvl>
                  <c:pt idx="0">
                    <c:v>350</c:v>
                  </c:pt>
                  <c:pt idx="1">
                    <c:v>002-2024-00401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UNION 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CLAUDIA PATRICIA ROJAS CAMARGO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27/03/2025</c:v>
                  </c:pt>
                  <c:pt idx="24">
                    <c:v>N/A</c:v>
                  </c:pt>
                  <c:pt idx="25">
                    <c:v>159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27/03/2025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349</c:v>
                  </c:pt>
                  <c:pt idx="1">
                    <c:v>002-2024-00400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BNCO UNION 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CAROLINA - ARANGO MARTINEZ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REMISION PROCESO AL JUZGADO 33 CIVIL MEDELLIN</c:v>
                  </c:pt>
                  <c:pt idx="30">
                    <c:v>27/03/2025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SE REMITE AL JUZGADO 33 CIVIL MUNICIPAL DE MEDELLIN - 27/03/2025</c:v>
                  </c:pt>
                </c:lvl>
                <c:lvl>
                  <c:pt idx="0">
                    <c:v>348</c:v>
                  </c:pt>
                  <c:pt idx="1">
                    <c:v>002-2024-00397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FONDO DE EMPLEADOS ALMACENES EXITO -</c:v>
                  </c:pt>
                  <c:pt idx="8">
                    <c:v>1</c:v>
                  </c:pt>
                  <c:pt idx="9">
                    <c:v>0</c:v>
                  </c:pt>
                  <c:pt idx="10">
                    <c:v>WILDER ALFREDO RAMIREZ BRITO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28/02/2025</c:v>
                  </c:pt>
                  <c:pt idx="24">
                    <c:v>N/A</c:v>
                  </c:pt>
                  <c:pt idx="25">
                    <c:v>130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28/02/2025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347</c:v>
                  </c:pt>
                  <c:pt idx="1">
                    <c:v>002-2024-00395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FONDO DE EMPLEADOS ALMACENES EXITO </c:v>
                  </c:pt>
                  <c:pt idx="8">
                    <c:v>2</c:v>
                  </c:pt>
                  <c:pt idx="9">
                    <c:v>0</c:v>
                  </c:pt>
                  <c:pt idx="10">
                    <c:v>MAURICIO ANDRES GARCIA SANCHEZ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26/02/2025</c:v>
                  </c:pt>
                  <c:pt idx="24">
                    <c:v>N/A</c:v>
                  </c:pt>
                  <c:pt idx="25">
                    <c:v>128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SECUESTRO DECRETADO</c:v>
                  </c:pt>
                  <c:pt idx="30">
                    <c:v>02/07/2025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346</c:v>
                  </c:pt>
                  <c:pt idx="1">
                    <c:v>002-2024-00393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FALABELLA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MONICA MARCELA ARENAS CARDONA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14/03/2025</c:v>
                  </c:pt>
                  <c:pt idx="24">
                    <c:v>N/A</c:v>
                  </c:pt>
                  <c:pt idx="25">
                    <c:v>146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14/03/2025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345</c:v>
                  </c:pt>
                  <c:pt idx="1">
                    <c:v>002-2024-00389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INMOBILIARIA Y ADMINISTRACIONES PROTEGER LTDA</c:v>
                  </c:pt>
                  <c:pt idx="8">
                    <c:v>1</c:v>
                  </c:pt>
                  <c:pt idx="9">
                    <c:v>0</c:v>
                  </c:pt>
                  <c:pt idx="10">
                    <c:v>OSCAR DAVID ALZATE REDONDO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13/01/2025</c:v>
                  </c:pt>
                  <c:pt idx="24">
                    <c:v>N/A</c:v>
                  </c:pt>
                  <c:pt idx="25">
                    <c:v>85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AUTORIZA RETIRO </c:v>
                  </c:pt>
                  <c:pt idx="30">
                    <c:v>13/01/2025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20/02/2025</c:v>
                  </c:pt>
                </c:lvl>
                <c:lvl>
                  <c:pt idx="0">
                    <c:v>344</c:v>
                  </c:pt>
                  <c:pt idx="1">
                    <c:v>002-2024-00384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FEMFUTURO</c:v>
                  </c:pt>
                  <c:pt idx="8">
                    <c:v>2</c:v>
                  </c:pt>
                  <c:pt idx="9">
                    <c:v>1</c:v>
                  </c:pt>
                  <c:pt idx="10">
                    <c:v>ELIZABETH CRISTINA - MENA CUARTAS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18/11/2024</c:v>
                  </c:pt>
                  <c:pt idx="24">
                    <c:v>N/A</c:v>
                  </c:pt>
                  <c:pt idx="25">
                    <c:v>30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 </c:v>
                  </c:pt>
                  <c:pt idx="30">
                    <c:v>18/10/2024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05-12-2024</c:v>
                  </c:pt>
                </c:lvl>
                <c:lvl>
                  <c:pt idx="0">
                    <c:v>343</c:v>
                  </c:pt>
                  <c:pt idx="1">
                    <c:v>002-2024-00381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JULIANA CASTRILLON FLOREZ</c:v>
                  </c:pt>
                  <c:pt idx="8">
                    <c:v>0</c:v>
                  </c:pt>
                  <c:pt idx="9">
                    <c:v>0</c:v>
                  </c:pt>
                  <c:pt idx="10">
                    <c:v>DIEGO ALEJANDRO ANTONIO CORREA MUÑOZ</c:v>
                  </c:pt>
                  <c:pt idx="11">
                    <c:v>0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POSESIONA CURADOR </c:v>
                  </c:pt>
                  <c:pt idx="30">
                    <c:v>25/07/2025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342</c:v>
                  </c:pt>
                  <c:pt idx="1">
                    <c:v>002-2024-00379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SOCIEDAD DANKO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LUISA FERNANDA LONDOÑO MONTOYA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06/12/2024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PONE EN CONOCIMIENTO </c:v>
                  </c:pt>
                  <c:pt idx="30">
                    <c:v>24/07/2025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341</c:v>
                  </c:pt>
                  <c:pt idx="1">
                    <c:v>002-2024-00377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CORPORACION  INTERACTUAR</c:v>
                  </c:pt>
                  <c:pt idx="8">
                    <c:v>2</c:v>
                  </c:pt>
                  <c:pt idx="9">
                    <c:v>0</c:v>
                  </c:pt>
                  <c:pt idx="10">
                    <c:v>DISTRIZAVA  S.A.S.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03/02/2025</c:v>
                  </c:pt>
                  <c:pt idx="24">
                    <c:v>N/A</c:v>
                  </c:pt>
                  <c:pt idx="25">
                    <c:v>105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03/02/2025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20/02/2025</c:v>
                  </c:pt>
                </c:lvl>
                <c:lvl>
                  <c:pt idx="0">
                    <c:v>340</c:v>
                  </c:pt>
                  <c:pt idx="1">
                    <c:v>002-2024-00376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SOCIEDAD DANKO 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WILLIAM HUMBERTO TATIS MERCADO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24/01/2025</c:v>
                  </c:pt>
                  <c:pt idx="24">
                    <c:v>N/A</c:v>
                  </c:pt>
                  <c:pt idx="25">
                    <c:v>96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REQUIEERE CAJERO PAGADOR</c:v>
                  </c:pt>
                  <c:pt idx="30">
                    <c:v>14/07/2025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339</c:v>
                  </c:pt>
                  <c:pt idx="1">
                    <c:v>002-2024-00375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BANCOLDEX</c:v>
                  </c:pt>
                  <c:pt idx="8">
                    <c:v>1</c:v>
                  </c:pt>
                  <c:pt idx="9">
                    <c:v>0</c:v>
                  </c:pt>
                  <c:pt idx="10">
                    <c:v>LUBRIEQUIP  EXPRESS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02/07/2025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338</c:v>
                  </c:pt>
                  <c:pt idx="1">
                    <c:v>002-2024-00373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CORPORACION  INTERACTUAR</c:v>
                  </c:pt>
                  <c:pt idx="8">
                    <c:v>2</c:v>
                  </c:pt>
                  <c:pt idx="9">
                    <c:v>0</c:v>
                  </c:pt>
                  <c:pt idx="10">
                    <c:v>DANIEL EDUARDO TORO RESTREPO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30/10/2024</c:v>
                  </c:pt>
                  <c:pt idx="24">
                    <c:v>N/A</c:v>
                  </c:pt>
                  <c:pt idx="25">
                    <c:v>12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30/10/2024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05-12-2024</c:v>
                  </c:pt>
                </c:lvl>
                <c:lvl>
                  <c:pt idx="0">
                    <c:v>337</c:v>
                  </c:pt>
                  <c:pt idx="1">
                    <c:v>002-2024-00372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FINANDINA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PEDRO ENRIQUE MEJIA MANJARRES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09/04/2025</c:v>
                  </c:pt>
                  <c:pt idx="24">
                    <c:v>N/A</c:v>
                  </c:pt>
                  <c:pt idx="25">
                    <c:v>171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MODIFICA LIQUIDACION CREDITO</c:v>
                  </c:pt>
                  <c:pt idx="30">
                    <c:v>22/07/2025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336</c:v>
                  </c:pt>
                  <c:pt idx="1">
                    <c:v>002-2024-00371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ALBERTO ALVAREZ S.   S.A</c:v>
                  </c:pt>
                  <c:pt idx="8">
                    <c:v>0</c:v>
                  </c:pt>
                  <c:pt idx="9">
                    <c:v>1</c:v>
                  </c:pt>
                  <c:pt idx="10">
                    <c:v>VALENTINA CHICA VARGAS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12/12/2024</c:v>
                  </c:pt>
                  <c:pt idx="24">
                    <c:v>N/A</c:v>
                  </c:pt>
                  <c:pt idx="25">
                    <c:v>54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12/12/2024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335</c:v>
                  </c:pt>
                  <c:pt idx="1">
                    <c:v>002-2024-00369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AGRARIO DE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DANIEL FELIPE PEREZ PALACIO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26/05/2025</c:v>
                  </c:pt>
                  <c:pt idx="24">
                    <c:v>N/A</c:v>
                  </c:pt>
                  <c:pt idx="25">
                    <c:v>218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26/05/2025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334</c:v>
                  </c:pt>
                  <c:pt idx="1">
                    <c:v>002-2024-00367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2</c:v>
                  </c:pt>
                  <c:pt idx="9">
                    <c:v>0</c:v>
                  </c:pt>
                  <c:pt idx="10">
                    <c:v>JULIAN DAVID - DURANGO RUA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30/04/2025</c:v>
                  </c:pt>
                  <c:pt idx="24">
                    <c:v>N/A</c:v>
                  </c:pt>
                  <c:pt idx="25">
                    <c:v>192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INCORPORA Y ORDENA TRASLADO LIQUIDACION C</c:v>
                  </c:pt>
                  <c:pt idx="30">
                    <c:v>26/05/2025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333</c:v>
                  </c:pt>
                  <c:pt idx="1">
                    <c:v>002-2024-00365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NACIONAL DE TRABAJADORES COOPETRABAN</c:v>
                  </c:pt>
                  <c:pt idx="8">
                    <c:v>0</c:v>
                  </c:pt>
                  <c:pt idx="9">
                    <c:v>1</c:v>
                  </c:pt>
                  <c:pt idx="10">
                    <c:v>FELIPE GONZALEZ CORREA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26/05/2025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332</c:v>
                  </c:pt>
                  <c:pt idx="1">
                    <c:v>002-2024-00360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COOVIPROC</c:v>
                  </c:pt>
                  <c:pt idx="8">
                    <c:v>1</c:v>
                  </c:pt>
                  <c:pt idx="9">
                    <c:v>0</c:v>
                  </c:pt>
                  <c:pt idx="10">
                    <c:v>NELSON DE JESUS - RESTREPO SALAZAR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18/10/2024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331</c:v>
                  </c:pt>
                  <c:pt idx="1">
                    <c:v>002-2024-00356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URBITIERRAS  S.A.S.</c:v>
                  </c:pt>
                  <c:pt idx="8">
                    <c:v>2</c:v>
                  </c:pt>
                  <c:pt idx="9">
                    <c:v>1</c:v>
                  </c:pt>
                  <c:pt idx="10">
                    <c:v>NELSON DE JESUS OCAMPO CARDONA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24/01/2025</c:v>
                  </c:pt>
                  <c:pt idx="24">
                    <c:v>N/A</c:v>
                  </c:pt>
                  <c:pt idx="25">
                    <c:v>96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24/01/2025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20/02/2025</c:v>
                  </c:pt>
                </c:lvl>
                <c:lvl>
                  <c:pt idx="0">
                    <c:v>330</c:v>
                  </c:pt>
                  <c:pt idx="1">
                    <c:v>002-2024-00353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0</c:v>
                  </c:pt>
                  <c:pt idx="9">
                    <c:v>0</c:v>
                  </c:pt>
                  <c:pt idx="10">
                    <c:v>MARIA ANGELICA ENCISO RODRIGUEZ</c:v>
                  </c:pt>
                  <c:pt idx="11">
                    <c:v>0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AV. CONOCIMIENTO</c:v>
                  </c:pt>
                  <c:pt idx="30">
                    <c:v>18/10/2024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329</c:v>
                  </c:pt>
                  <c:pt idx="1">
                    <c:v>002-2024-00350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AUTECO MOBILITY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HUMBERTO ROMERO PALMAR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10/03/2025</c:v>
                  </c:pt>
                  <c:pt idx="24">
                    <c:v>N/A</c:v>
                  </c:pt>
                  <c:pt idx="25">
                    <c:v>142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2025-1</c:v>
                  </c:pt>
                  <c:pt idx="29">
                    <c:v>TERMINA POR DESISTIMIENTO TACITO</c:v>
                  </c:pt>
                  <c:pt idx="30">
                    <c:v>10/03/2025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328</c:v>
                  </c:pt>
                  <c:pt idx="1">
                    <c:v>002-2024-00348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URBANIZACION BOSQUE ADENTRO P.H.</c:v>
                  </c:pt>
                  <c:pt idx="8">
                    <c:v>2</c:v>
                  </c:pt>
                  <c:pt idx="9">
                    <c:v>0</c:v>
                  </c:pt>
                  <c:pt idx="10">
                    <c:v>ALEJANDRA MARIA LEMA ZAPATA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44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 </c:v>
                  </c:pt>
                  <c:pt idx="30">
                    <c:v>02/12/2024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09/12/2024</c:v>
                  </c:pt>
                </c:lvl>
                <c:lvl>
                  <c:pt idx="0">
                    <c:v>327</c:v>
                  </c:pt>
                  <c:pt idx="1">
                    <c:v>002-2024-00347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COOVIPROC</c:v>
                  </c:pt>
                  <c:pt idx="8">
                    <c:v>0</c:v>
                  </c:pt>
                  <c:pt idx="9">
                    <c:v>1</c:v>
                  </c:pt>
                  <c:pt idx="10">
                    <c:v>LUIS TAIRON MEDINA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07/11/2024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326</c:v>
                  </c:pt>
                  <c:pt idx="1">
                    <c:v>002-2024-00345</c:v>
                  </c:pt>
                  <c:pt idx="2">
                    <c:v>RESPONSABILIDAD CIVIL EXTRACONTRACTUAL</c:v>
                  </c:pt>
                  <c:pt idx="3">
                    <c:v>DECLARATIVO VERBAL OTROS PROCESO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ELKIN DE JESUS ARENAS VALLEJO</c:v>
                  </c:pt>
                  <c:pt idx="8">
                    <c:v>1</c:v>
                  </c:pt>
                  <c:pt idx="9">
                    <c:v>0</c:v>
                  </c:pt>
                  <c:pt idx="10">
                    <c:v>S.B.S.SEGUROS COLOMBIA S.A.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CONCEDE AMPARO</c:v>
                  </c:pt>
                  <c:pt idx="30">
                    <c:v>23/01/2025</c:v>
                  </c:pt>
                  <c:pt idx="31">
                    <c:v>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325</c:v>
                  </c:pt>
                  <c:pt idx="1">
                    <c:v>002-2024-00334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AV VILLAS</c:v>
                  </c:pt>
                  <c:pt idx="8">
                    <c:v>2</c:v>
                  </c:pt>
                  <c:pt idx="9">
                    <c:v>0</c:v>
                  </c:pt>
                  <c:pt idx="10">
                    <c:v>CARLOS ALEJANDRO AHUMADA MEJIA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23/01/2025</c:v>
                  </c:pt>
                  <c:pt idx="24">
                    <c:v>N/A</c:v>
                  </c:pt>
                  <c:pt idx="25">
                    <c:v>95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 DE CREDITO </c:v>
                  </c:pt>
                  <c:pt idx="30">
                    <c:v>24/07/2025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324</c:v>
                  </c:pt>
                  <c:pt idx="1">
                    <c:v>002-2024-00332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SILVIA PAULINA CHICA RODAS</c:v>
                  </c:pt>
                  <c:pt idx="8">
                    <c:v>0</c:v>
                  </c:pt>
                  <c:pt idx="9">
                    <c:v>1</c:v>
                  </c:pt>
                  <c:pt idx="10">
                    <c:v>JULIAN ZULUAGA ARROYAVE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06/12/2024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06/12/2024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323</c:v>
                  </c:pt>
                  <c:pt idx="1">
                    <c:v>002-2024-00331</c:v>
                  </c:pt>
                  <c:pt idx="2">
                    <c:v>RESOLUCION DE CONTRATO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KOALA 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ANA CELINA ARROYAVE ACEVEDO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03/12/2024</c:v>
                  </c:pt>
                  <c:pt idx="24">
                    <c:v>N/A</c:v>
                  </c:pt>
                  <c:pt idx="25">
                    <c:v>45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01/11/2024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322</c:v>
                  </c:pt>
                  <c:pt idx="1">
                    <c:v>002-2024-00327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FUNDACION DE LAMUJER COLOMBIA 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WILMER FLOREZ DELGADO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EMBARGO</c:v>
                  </c:pt>
                  <c:pt idx="30">
                    <c:v>03/02/2025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321</c:v>
                  </c:pt>
                  <c:pt idx="1">
                    <c:v>002-2024-00326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MARIA ASCENETH - DUQUE URREA</c:v>
                  </c:pt>
                  <c:pt idx="8">
                    <c:v>1</c:v>
                  </c:pt>
                  <c:pt idx="9">
                    <c:v>0</c:v>
                  </c:pt>
                  <c:pt idx="10">
                    <c:v>EDWIN FERNANDO MATOMA MORA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06/06/2025</c:v>
                  </c:pt>
                  <c:pt idx="24">
                    <c:v>N/A</c:v>
                  </c:pt>
                  <c:pt idx="25">
                    <c:v>228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ORDENA CORRER TRASLADO </c:v>
                  </c:pt>
                  <c:pt idx="30">
                    <c:v>28/07/2025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320</c:v>
                  </c:pt>
                  <c:pt idx="1">
                    <c:v>002-2024-00323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FONDO DE EMPLEADOS DE PELDAR  FONDELPAR</c:v>
                  </c:pt>
                  <c:pt idx="8">
                    <c:v>2</c:v>
                  </c:pt>
                  <c:pt idx="9">
                    <c:v>0</c:v>
                  </c:pt>
                  <c:pt idx="10">
                    <c:v>LUIS ALVARO YEPES VILLADA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18/11/2024</c:v>
                  </c:pt>
                  <c:pt idx="24">
                    <c:v>N/A</c:v>
                  </c:pt>
                  <c:pt idx="25">
                    <c:v>30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 </c:v>
                  </c:pt>
                  <c:pt idx="30">
                    <c:v>18/11/2024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05/12/2024</c:v>
                  </c:pt>
                </c:lvl>
                <c:lvl>
                  <c:pt idx="0">
                    <c:v>319</c:v>
                  </c:pt>
                  <c:pt idx="1">
                    <c:v>002-2024-00320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SANTIAGO RODRIGUEZ ATEHORTUA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AUTO RQEUIERE </c:v>
                  </c:pt>
                  <c:pt idx="30">
                    <c:v>26/03/2025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318</c:v>
                  </c:pt>
                  <c:pt idx="1">
                    <c:v>002-2024-00318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COLEGIO FONTAN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DAYENU  DC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24/07/2025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317</c:v>
                  </c:pt>
                  <c:pt idx="1">
                    <c:v>002-2024-00313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SISTECREDITO S.A.S</c:v>
                  </c:pt>
                  <c:pt idx="8">
                    <c:v>2</c:v>
                  </c:pt>
                  <c:pt idx="9">
                    <c:v>1</c:v>
                  </c:pt>
                  <c:pt idx="10">
                    <c:v>YULY ANDREA ARROYAVE HURTADO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22/01/2025</c:v>
                  </c:pt>
                  <c:pt idx="24">
                    <c:v>N/A</c:v>
                  </c:pt>
                  <c:pt idx="25">
                    <c:v>94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REQUIRE 5 DIAS </c:v>
                  </c:pt>
                  <c:pt idx="30">
                    <c:v>23/07/2025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TRASLADO LIQUIDACION CREDITO - FIJA EL 19 - TEMRINA EL 25/03/2025</c:v>
                  </c:pt>
                </c:lvl>
                <c:lvl>
                  <c:pt idx="0">
                    <c:v>316</c:v>
                  </c:pt>
                  <c:pt idx="1">
                    <c:v>002-2024-00312</c:v>
                  </c:pt>
                  <c:pt idx="2">
                    <c:v>RESOLUCION DE CONTRATO</c:v>
                  </c:pt>
                  <c:pt idx="3">
                    <c:v>DECLARATIVO VERBAL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SANTA MARIA Y ASOCIADOS S A</c:v>
                  </c:pt>
                  <c:pt idx="8">
                    <c:v>0</c:v>
                  </c:pt>
                  <c:pt idx="9">
                    <c:v>0</c:v>
                  </c:pt>
                  <c:pt idx="10">
                    <c:v>BABINTON DARIO FLOREZ MORENO</c:v>
                  </c:pt>
                  <c:pt idx="11">
                    <c:v>0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01/11/2024</c:v>
                  </c:pt>
                  <c:pt idx="24">
                    <c:v>N/A</c:v>
                  </c:pt>
                  <c:pt idx="25">
                    <c:v>13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01/11/2024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315</c:v>
                  </c:pt>
                  <c:pt idx="1">
                    <c:v>002-2024-00307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FINANDINA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JONATAN SALAZAR CARVAJAL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</c:v>
                  </c:pt>
                  <c:pt idx="30">
                    <c:v>28/03/2025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314</c:v>
                  </c:pt>
                  <c:pt idx="1">
                    <c:v>002-2024-00306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MANUEL SALVADOR - PEREZ MADRID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20/02/2025</c:v>
                  </c:pt>
                  <c:pt idx="24">
                    <c:v>N/A</c:v>
                  </c:pt>
                  <c:pt idx="25">
                    <c:v>122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20/02/2025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31/2/2025</c:v>
                  </c:pt>
                </c:lvl>
                <c:lvl>
                  <c:pt idx="0">
                    <c:v>313</c:v>
                  </c:pt>
                  <c:pt idx="1">
                    <c:v>002-2024-00304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MANUELA RODRIGUEZ AREIZA</c:v>
                  </c:pt>
                  <c:pt idx="8">
                    <c:v>0</c:v>
                  </c:pt>
                  <c:pt idx="9">
                    <c:v>1</c:v>
                  </c:pt>
                  <c:pt idx="10">
                    <c:v>MIGUEL ANGEL GIRALDO QUINTERO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24/04/2025</c:v>
                  </c:pt>
                  <c:pt idx="24">
                    <c:v>N/A</c:v>
                  </c:pt>
                  <c:pt idx="25">
                    <c:v>186</c:v>
                  </c:pt>
                  <c:pt idx="26">
                    <c:v>N/A</c:v>
                  </c:pt>
                  <c:pt idx="27">
                    <c:v>REMITIDOS A OTROS DESPACHOS </c:v>
                  </c:pt>
                  <c:pt idx="28">
                    <c:v>2025-2</c:v>
                  </c:pt>
                  <c:pt idx="29">
                    <c:v>RECHAZA DEMANDA - COMPETENCIA</c:v>
                  </c:pt>
                  <c:pt idx="30">
                    <c:v>24/04/2025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312</c:v>
                  </c:pt>
                  <c:pt idx="1">
                    <c:v>002-2024-00298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JHON F. KENNEDY</c:v>
                  </c:pt>
                  <c:pt idx="8">
                    <c:v>1</c:v>
                  </c:pt>
                  <c:pt idx="9">
                    <c:v>0</c:v>
                  </c:pt>
                  <c:pt idx="10">
                    <c:v>HUMBERTO ESPINOSA CASTAÑO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AUTO PONE EN CONOCIMIENTO</c:v>
                  </c:pt>
                  <c:pt idx="30">
                    <c:v>07/04/2025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311</c:v>
                  </c:pt>
                  <c:pt idx="1">
                    <c:v>002-2024-00296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DE AHORRO Y CREDITO CREARCOOP</c:v>
                  </c:pt>
                  <c:pt idx="8">
                    <c:v>2</c:v>
                  </c:pt>
                  <c:pt idx="9">
                    <c:v>0</c:v>
                  </c:pt>
                  <c:pt idx="10">
                    <c:v>MICHAEL NARANJO OSSA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01/04/2025</c:v>
                  </c:pt>
                  <c:pt idx="24">
                    <c:v>N/A</c:v>
                  </c:pt>
                  <c:pt idx="25">
                    <c:v>163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2025-2</c:v>
                  </c:pt>
                  <c:pt idx="29">
                    <c:v>REMITE PROCESO - A PROCESO LIQUIDATORIOS </c:v>
                  </c:pt>
                  <c:pt idx="30">
                    <c:v>01/04/2025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SE REMITE PROCESO SUSPENDIDO AL JUZGADO 24 Y 01 CIVIL MUNICIPAL DE MEDELLIN - A PROCESO LIQUIDATORIOS </c:v>
                  </c:pt>
                </c:lvl>
                <c:lvl>
                  <c:pt idx="0">
                    <c:v>310</c:v>
                  </c:pt>
                  <c:pt idx="1">
                    <c:v>002-2024-00294</c:v>
                  </c:pt>
                  <c:pt idx="2">
                    <c:v>CANCELACION Y/O REPOSICIÓN TITULO VALOR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IVAN DARIO LOPERA PASTOR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22/07/2025</c:v>
                  </c:pt>
                  <c:pt idx="24">
                    <c:v>N/A</c:v>
                  </c:pt>
                  <c:pt idx="25">
                    <c:v>274</c:v>
                  </c:pt>
                  <c:pt idx="26">
                    <c:v>N/A</c:v>
                  </c:pt>
                  <c:pt idx="27">
                    <c:v>SENTENCIA ANTICIPADA </c:v>
                  </c:pt>
                  <c:pt idx="28">
                    <c:v>2025-3</c:v>
                  </c:pt>
                  <c:pt idx="29">
                    <c:v>SENTENCIA ANTICIPADA - ORDENA EXPEDIR COPIA AUTENTICA</c:v>
                  </c:pt>
                  <c:pt idx="30">
                    <c:v>22/07/2025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29/07/2025</c:v>
                  </c:pt>
                </c:lvl>
                <c:lvl>
                  <c:pt idx="0">
                    <c:v>309</c:v>
                  </c:pt>
                  <c:pt idx="1">
                    <c:v>002-2024-00289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FONDO DE EMPLEADOS ALMACENES EXITO - PRESENTE</c:v>
                  </c:pt>
                  <c:pt idx="8">
                    <c:v>1</c:v>
                  </c:pt>
                  <c:pt idx="9">
                    <c:v>0</c:v>
                  </c:pt>
                  <c:pt idx="10">
                    <c:v>JOAQUIN FERNANDO BERNAL OLAYA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22/07/2025</c:v>
                  </c:pt>
                  <c:pt idx="24">
                    <c:v>N/A</c:v>
                  </c:pt>
                  <c:pt idx="25">
                    <c:v>274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22/07/2025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308</c:v>
                  </c:pt>
                  <c:pt idx="1">
                    <c:v>002-2024-00288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PARCELACION TRES CORRIENTES  P.H.</c:v>
                  </c:pt>
                  <c:pt idx="8">
                    <c:v>2</c:v>
                  </c:pt>
                  <c:pt idx="9">
                    <c:v>0</c:v>
                  </c:pt>
                  <c:pt idx="10">
                    <c:v>CARLOS FEDERICO ARANGO FERNANDEZ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04/03/2025</c:v>
                  </c:pt>
                  <c:pt idx="24">
                    <c:v>N/A</c:v>
                  </c:pt>
                  <c:pt idx="25">
                    <c:v>136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04/03/2025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307</c:v>
                  </c:pt>
                  <c:pt idx="1">
                    <c:v>002-2024-00286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JHON F. KENNEDY</c:v>
                  </c:pt>
                  <c:pt idx="8">
                    <c:v>0</c:v>
                  </c:pt>
                  <c:pt idx="9">
                    <c:v>1</c:v>
                  </c:pt>
                  <c:pt idx="10">
                    <c:v>JULIO CESAR RODRIGUEZ RIVERA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21/05/2025</c:v>
                  </c:pt>
                  <c:pt idx="24">
                    <c:v>N/A</c:v>
                  </c:pt>
                  <c:pt idx="25">
                    <c:v>213</c:v>
                  </c:pt>
                  <c:pt idx="26">
                    <c:v>N/A</c:v>
                  </c:pt>
                  <c:pt idx="27">
                    <c:v>ORDENA SEGUIR ADELANTE LA EJECUCION</c:v>
                  </c:pt>
                  <c:pt idx="28">
                    <c:v>2025-2</c:v>
                  </c:pt>
                  <c:pt idx="29">
                    <c:v>TERMINA X PAGO CON OSAE</c:v>
                  </c:pt>
                  <c:pt idx="30">
                    <c:v>20/06/2025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306</c:v>
                  </c:pt>
                  <c:pt idx="1">
                    <c:v>002-2024-00282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ELECTROBELLO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WILLIAM ORLANDO CARBALLO ARROYAVE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18/10/2024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305</c:v>
                  </c:pt>
                  <c:pt idx="1">
                    <c:v>002-2024-00281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TOMAS MAYA JARAMILLO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20/06/2025</c:v>
                  </c:pt>
                  <c:pt idx="24">
                    <c:v>N/A</c:v>
                  </c:pt>
                  <c:pt idx="25">
                    <c:v>242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SUSPENDIDO</c:v>
                  </c:pt>
                  <c:pt idx="30">
                    <c:v>01/07/2025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304</c:v>
                  </c:pt>
                  <c:pt idx="1">
                    <c:v>002-2024-00280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POPULAR</c:v>
                  </c:pt>
                  <c:pt idx="8">
                    <c:v>0</c:v>
                  </c:pt>
                  <c:pt idx="9">
                    <c:v>1</c:v>
                  </c:pt>
                  <c:pt idx="10">
                    <c:v>ANDRES FELIPE RESTREPO PALACIO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21/01/2025</c:v>
                  </c:pt>
                  <c:pt idx="24">
                    <c:v>N/A</c:v>
                  </c:pt>
                  <c:pt idx="25">
                    <c:v>93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LIQUIDACION CREDITO</c:v>
                  </c:pt>
                  <c:pt idx="30">
                    <c:v>21/07/2025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303</c:v>
                  </c:pt>
                  <c:pt idx="1">
                    <c:v>002-2024-00279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EDUARD ALEXANDER DELGADO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08/11/2024</c:v>
                  </c:pt>
                  <c:pt idx="24">
                    <c:v>N/A</c:v>
                  </c:pt>
                  <c:pt idx="25">
                    <c:v>20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18/10/2024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302</c:v>
                  </c:pt>
                  <c:pt idx="1">
                    <c:v>002-2024-00277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CONFIAR COOPERATIVA FINANCIERA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WILSON HERNANDO MARÌN MONROY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21/07/2025</c:v>
                  </c:pt>
                  <c:pt idx="24">
                    <c:v>N/A</c:v>
                  </c:pt>
                  <c:pt idx="25">
                    <c:v>273</c:v>
                  </c:pt>
                  <c:pt idx="26">
                    <c:v>N/A</c:v>
                  </c:pt>
                  <c:pt idx="27">
                    <c:v>REMITIDO A OTROS DESPACHOS </c:v>
                  </c:pt>
                  <c:pt idx="28">
                    <c:v>2025-3</c:v>
                  </c:pt>
                  <c:pt idx="29">
                    <c:v>REMITE PROCESO X COMPETENCIA LIQUIDATORIO</c:v>
                  </c:pt>
                  <c:pt idx="30">
                    <c:v>21/07/2025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A JUZGADO 20 CIVIL MPAL DE MEDELLIN - 22/7/2025 - INSOLVENCIA</c:v>
                  </c:pt>
                </c:lvl>
                <c:lvl>
                  <c:pt idx="0">
                    <c:v>301</c:v>
                  </c:pt>
                  <c:pt idx="1">
                    <c:v>002-2024-00276</c:v>
                  </c:pt>
                  <c:pt idx="2">
                    <c:v>RESOLUCION DE CONTRATO 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DIEGO FERNANDO PADIERNA BORJA</c:v>
                  </c:pt>
                  <c:pt idx="8">
                    <c:v>2</c:v>
                  </c:pt>
                  <c:pt idx="9">
                    <c:v>0</c:v>
                  </c:pt>
                  <c:pt idx="10">
                    <c:v>IMOBISUR S.A.S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</c:v>
                  </c:pt>
                  <c:pt idx="30">
                    <c:v>11/07/2025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300</c:v>
                  </c:pt>
                  <c:pt idx="1">
                    <c:v>002-2024-00275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GRUPO AREASUR INMOBILIARIA S.A..S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29/10/2024</c:v>
                  </c:pt>
                  <c:pt idx="24">
                    <c:v>N/A</c:v>
                  </c:pt>
                  <c:pt idx="25">
                    <c:v>11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29/10/2024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05-12-2024</c:v>
                  </c:pt>
                </c:lvl>
                <c:lvl>
                  <c:pt idx="0">
                    <c:v>299</c:v>
                  </c:pt>
                  <c:pt idx="1">
                    <c:v>002-2024-00274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WILSON DAVID PEREZ HERRERA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08/05/2025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298</c:v>
                  </c:pt>
                  <c:pt idx="1">
                    <c:v>002-2024-00273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BBVA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EMANUEL VILLA JOYA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28/03/2025</c:v>
                  </c:pt>
                  <c:pt idx="24">
                    <c:v>N/A</c:v>
                  </c:pt>
                  <c:pt idx="25">
                    <c:v>160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 </c:v>
                  </c:pt>
                  <c:pt idx="30">
                    <c:v>21/05/2025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297</c:v>
                  </c:pt>
                  <c:pt idx="1">
                    <c:v>002-2024-00270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SISTECREDITO S.A.S</c:v>
                  </c:pt>
                  <c:pt idx="8">
                    <c:v>2</c:v>
                  </c:pt>
                  <c:pt idx="9">
                    <c:v>0</c:v>
                  </c:pt>
                  <c:pt idx="10">
                    <c:v>DANIEL ANDRES ECHEVERRY ANGEL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07/04/2025</c:v>
                  </c:pt>
                  <c:pt idx="24">
                    <c:v>N/A</c:v>
                  </c:pt>
                  <c:pt idx="25">
                    <c:v>169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ORDENA CORRER TRASLADO LIQUIDACION CREDITO</c:v>
                  </c:pt>
                  <c:pt idx="30">
                    <c:v>28/07/2025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296</c:v>
                  </c:pt>
                  <c:pt idx="1">
                    <c:v>002-2024-00265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FUNDACION DE LAMUJER COLOMBIA 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JAIRO DE JESUS CASTRO JARAMILLO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22/05/2025</c:v>
                  </c:pt>
                  <c:pt idx="24">
                    <c:v>N/A</c:v>
                  </c:pt>
                  <c:pt idx="25">
                    <c:v>214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2025-2</c:v>
                  </c:pt>
                  <c:pt idx="29">
                    <c:v>TERMINACION PAGO TOTAL </c:v>
                  </c:pt>
                  <c:pt idx="30">
                    <c:v>22/05/2025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295</c:v>
                  </c:pt>
                  <c:pt idx="1">
                    <c:v>002-2024-00264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CAJA SOCIAL</c:v>
                  </c:pt>
                  <c:pt idx="8">
                    <c:v>1</c:v>
                  </c:pt>
                  <c:pt idx="9">
                    <c:v>0</c:v>
                  </c:pt>
                  <c:pt idx="10">
                    <c:v>VANESSA LILIANA - AGUIRRE VERGARA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31/10/2024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11/06/2025</c:v>
                  </c:pt>
                  <c:pt idx="24">
                    <c:v>N/A</c:v>
                  </c:pt>
                  <c:pt idx="25">
                    <c:v>233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2025-2</c:v>
                  </c:pt>
                  <c:pt idx="29">
                    <c:v>AUTO CORRIGE </c:v>
                  </c:pt>
                  <c:pt idx="30">
                    <c:v>11/06/2025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294</c:v>
                  </c:pt>
                  <c:pt idx="1">
                    <c:v>002-2024-00262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REFINANCIA  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JORGE ABDUL JAEN SORIANO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31/10/2024</c:v>
                  </c:pt>
                  <c:pt idx="24">
                    <c:v>N/A</c:v>
                  </c:pt>
                  <c:pt idx="25">
                    <c:v>13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18/10/2024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05-12-2024</c:v>
                  </c:pt>
                </c:lvl>
                <c:lvl>
                  <c:pt idx="0">
                    <c:v>293</c:v>
                  </c:pt>
                  <c:pt idx="1">
                    <c:v>002-2024-00260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TUYA 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PABLO HERNANDEZ MIRA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MEDIA </c:v>
                  </c:pt>
                  <c:pt idx="30">
                    <c:v>21/07/2025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292</c:v>
                  </c:pt>
                  <c:pt idx="1">
                    <c:v>002-2024-00259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CONJUNTO RESIDENCIAL ALTOS DE LOS ALMENDROS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ANDRES OSSA MEJIA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DÍAS </c:v>
                  </c:pt>
                  <c:pt idx="30">
                    <c:v>18/07/2025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291</c:v>
                  </c:pt>
                  <c:pt idx="1">
                    <c:v>002-2024-00257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DAVIVIENDA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SEBASTIAN VELASQUEZ PELAEZ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OSAE- COSTAS </c:v>
                  </c:pt>
                  <c:pt idx="30">
                    <c:v>12/06/2025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290</c:v>
                  </c:pt>
                  <c:pt idx="1">
                    <c:v>002-2024-00253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0</c:v>
                  </c:pt>
                  <c:pt idx="9">
                    <c:v>0</c:v>
                  </c:pt>
                  <c:pt idx="10">
                    <c:v>MARIA CAMILA RODRIGUEZ AGUDELO</c:v>
                  </c:pt>
                  <c:pt idx="11">
                    <c:v>0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30/12/2024</c:v>
                  </c:pt>
                  <c:pt idx="24">
                    <c:v>N/A</c:v>
                  </c:pt>
                  <c:pt idx="25">
                    <c:v>72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30/12/2024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05-12-2024</c:v>
                  </c:pt>
                </c:lvl>
                <c:lvl>
                  <c:pt idx="0">
                    <c:v>289</c:v>
                  </c:pt>
                  <c:pt idx="1">
                    <c:v>002-2024-00252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MARIA CAMILA SALDARRIAGA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25/03/2025</c:v>
                  </c:pt>
                  <c:pt idx="24">
                    <c:v>N/A</c:v>
                  </c:pt>
                  <c:pt idx="25">
                    <c:v>157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25/03/2025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288</c:v>
                  </c:pt>
                  <c:pt idx="1">
                    <c:v>002-2024-00251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ANGELA MARIA LOPEZ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28/01/2025</c:v>
                  </c:pt>
                  <c:pt idx="24">
                    <c:v>N/A</c:v>
                  </c:pt>
                  <c:pt idx="25">
                    <c:v>100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2025-1</c:v>
                  </c:pt>
                  <c:pt idx="29">
                    <c:v>RECHAZA POR COMPETENCIA</c:v>
                  </c:pt>
                  <c:pt idx="30">
                    <c:v>18/10/2024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05/11/2025</c:v>
                  </c:pt>
                  <c:pt idx="38">
                    <c:v>REMITIDO 24/02/2025</c:v>
                  </c:pt>
                </c:lvl>
                <c:lvl>
                  <c:pt idx="0">
                    <c:v>287</c:v>
                  </c:pt>
                  <c:pt idx="1">
                    <c:v>002-2024-00250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NORA STELLA ZAPATA GOMEZ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19/06/2025</c:v>
                  </c:pt>
                  <c:pt idx="24">
                    <c:v>N/A</c:v>
                  </c:pt>
                  <c:pt idx="25">
                    <c:v>241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19/06/2025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286</c:v>
                  </c:pt>
                  <c:pt idx="1">
                    <c:v>002-2024-00248</c:v>
                  </c:pt>
                  <c:pt idx="2">
                    <c:v>SIMULACIÓN </c:v>
                  </c:pt>
                  <c:pt idx="3">
                    <c:v>DECLARATIVO VERBAL OTROS PROCESO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SAMUEL ADOLFO CELOS ACEVEDO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FERNANDO CELIS ACEVEDO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03/12/2024</c:v>
                  </c:pt>
                  <c:pt idx="24">
                    <c:v>N/A</c:v>
                  </c:pt>
                  <c:pt idx="25">
                    <c:v>45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03/12/2024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285</c:v>
                  </c:pt>
                  <c:pt idx="1">
                    <c:v>002-2024-00247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JOHNY - RENDON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28/03/2025</c:v>
                  </c:pt>
                  <c:pt idx="24">
                    <c:v>N/A</c:v>
                  </c:pt>
                  <c:pt idx="25">
                    <c:v>160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TEMRINA X PAGO CON OSAE</c:v>
                  </c:pt>
                  <c:pt idx="30">
                    <c:v>24/07/2025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284</c:v>
                  </c:pt>
                  <c:pt idx="1">
                    <c:v>002-2024-00244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DAVID GALLEGO VARGAS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10/04/2025</c:v>
                  </c:pt>
                  <c:pt idx="24">
                    <c:v>N/A</c:v>
                  </c:pt>
                  <c:pt idx="25">
                    <c:v>172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AUTO ORDENA CORRER TRASLADO LIQUIDACION </c:v>
                  </c:pt>
                  <c:pt idx="30">
                    <c:v>06/06/2025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283</c:v>
                  </c:pt>
                  <c:pt idx="1">
                    <c:v>002-2024-00241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DAVIVIENDA </c:v>
                  </c:pt>
                  <c:pt idx="8">
                    <c:v>1</c:v>
                  </c:pt>
                  <c:pt idx="9">
                    <c:v>0</c:v>
                  </c:pt>
                  <c:pt idx="10">
                    <c:v>PAULA TRUJILLO VELEZ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21/05/2025</c:v>
                  </c:pt>
                  <c:pt idx="24">
                    <c:v>N/A</c:v>
                  </c:pt>
                  <c:pt idx="25">
                    <c:v>213</c:v>
                  </c:pt>
                  <c:pt idx="26">
                    <c:v>N/A</c:v>
                  </c:pt>
                  <c:pt idx="27">
                    <c:v>ORDENA SEGUIR ADELANTE LA EJECUCION</c:v>
                  </c:pt>
                  <c:pt idx="28">
                    <c:v>2025-2</c:v>
                  </c:pt>
                  <c:pt idx="29">
                    <c:v>ORDENA CORRER TRASLADO LIQUIDACION CREDITO</c:v>
                  </c:pt>
                  <c:pt idx="30">
                    <c:v>10/07/2025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LIBRAR DESPACHO COMISORIO </c:v>
                  </c:pt>
                </c:lvl>
                <c:lvl>
                  <c:pt idx="0">
                    <c:v>282</c:v>
                  </c:pt>
                  <c:pt idx="1">
                    <c:v>002-2024-00236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ANA MARIA YEPES RESTREPO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05/12/2024</c:v>
                  </c:pt>
                  <c:pt idx="24">
                    <c:v>N/A</c:v>
                  </c:pt>
                  <c:pt idx="25">
                    <c:v>47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 </c:v>
                  </c:pt>
                  <c:pt idx="30">
                    <c:v>05/12/2024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281</c:v>
                  </c:pt>
                  <c:pt idx="1">
                    <c:v>002-2024-00234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GILDARDO DE JESUS ARISITZABAL BOTERO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46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REQUIERE 5 DIAS </c:v>
                  </c:pt>
                  <c:pt idx="30">
                    <c:v>21/07/2025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280</c:v>
                  </c:pt>
                  <c:pt idx="1">
                    <c:v>002-2024-00231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YESID CESPEDES BARRERA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MANDAMIENTO/DECRETA MEDIDA</c:v>
                  </c:pt>
                  <c:pt idx="30">
                    <c:v>25/10/2024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279</c:v>
                  </c:pt>
                  <c:pt idx="1">
                    <c:v>002-2024-00229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CARLOS ARTURO - FRANCO BOTERO</c:v>
                  </c:pt>
                  <c:pt idx="8">
                    <c:v>2</c:v>
                  </c:pt>
                  <c:pt idx="9">
                    <c:v>0</c:v>
                  </c:pt>
                  <c:pt idx="10">
                    <c:v>DIEGO ALEJANDRO ALMECIGA BOHORQUEZ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18/10/2024</c:v>
                  </c:pt>
                  <c:pt idx="24">
                    <c:v>N/A</c:v>
                  </c:pt>
                  <c:pt idx="25">
                    <c:v>0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18/10/2024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278</c:v>
                  </c:pt>
                  <c:pt idx="1">
                    <c:v>002-2024-00225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CONJUNTO RESIDENCIAL MAGDALENA DE LA CUENCA P.H</c:v>
                  </c:pt>
                  <c:pt idx="8">
                    <c:v>0</c:v>
                  </c:pt>
                  <c:pt idx="9">
                    <c:v>1</c:v>
                  </c:pt>
                  <c:pt idx="10">
                    <c:v>BANCO DAVIVIENDA S.A.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05/11/2024</c:v>
                  </c:pt>
                  <c:pt idx="24">
                    <c:v>N/A</c:v>
                  </c:pt>
                  <c:pt idx="25">
                    <c:v>17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 </c:v>
                  </c:pt>
                  <c:pt idx="30">
                    <c:v>18/10/2024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277</c:v>
                  </c:pt>
                  <c:pt idx="1">
                    <c:v>002-2024-00224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CARMEN AUXILIADORA ALVAREZ BRUN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28/10/2024</c:v>
                  </c:pt>
                  <c:pt idx="24">
                    <c:v>N/A</c:v>
                  </c:pt>
                  <c:pt idx="25">
                    <c:v>10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25/10/2024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276</c:v>
                  </c:pt>
                  <c:pt idx="1">
                    <c:v>002-2024-00223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ADRIANA ISABEL ARRIETA CANCHILLA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ACEPTA RENUNCIA ENDOSO </c:v>
                  </c:pt>
                  <c:pt idx="30">
                    <c:v>27/05/2025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275</c:v>
                  </c:pt>
                  <c:pt idx="1">
                    <c:v>002-2024-00221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AGROPECUARIA DE PAPA 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DISTRIFRUVERS DOBLE O  S.A.S.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DECRETAR EMBARGO </c:v>
                  </c:pt>
                  <c:pt idx="30">
                    <c:v>22/07/2025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274</c:v>
                  </c:pt>
                  <c:pt idx="1">
                    <c:v>002-2024-00219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JUSTINE OSORIO CHAVARRIAGA</c:v>
                  </c:pt>
                  <c:pt idx="8">
                    <c:v>1</c:v>
                  </c:pt>
                  <c:pt idx="9">
                    <c:v>0</c:v>
                  </c:pt>
                  <c:pt idx="10">
                    <c:v>JOSE FERNANDO RIOS PEREZ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29/10/2024</c:v>
                  </c:pt>
                  <c:pt idx="24">
                    <c:v>N/A</c:v>
                  </c:pt>
                  <c:pt idx="25">
                    <c:v>11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29/10/2024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02/12/2024</c:v>
                  </c:pt>
                </c:lvl>
                <c:lvl>
                  <c:pt idx="0">
                    <c:v>273</c:v>
                  </c:pt>
                  <c:pt idx="1">
                    <c:v>002-2024-00217</c:v>
                  </c:pt>
                  <c:pt idx="2">
                    <c:v>RESPONSABILIDAD CIVIL EXTRACONTRACTUAL</c:v>
                  </c:pt>
                  <c:pt idx="3">
                    <c:v>DECLARATIVO VERBAL OTROS PROCESO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CAROLINA MARIA - ORTEGA MEJIA</c:v>
                  </c:pt>
                  <c:pt idx="8">
                    <c:v>0</c:v>
                  </c:pt>
                  <c:pt idx="9">
                    <c:v>1</c:v>
                  </c:pt>
                  <c:pt idx="10">
                    <c:v>LIBERTY SEGUROS S.A.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25/10/2024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25/10/2024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272</c:v>
                  </c:pt>
                  <c:pt idx="1">
                    <c:v>002-2024-00216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LEIDY JOHANNA SIMBAQUEBA PRECIADO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DEMANDANTE</c:v>
                  </c:pt>
                  <c:pt idx="30">
                    <c:v>08/04/2025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271</c:v>
                  </c:pt>
                  <c:pt idx="1">
                    <c:v>002-2024-00214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TUYA 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CLAUDIA TERESA OSORIO GIRALDO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13/05/2025</c:v>
                  </c:pt>
                  <c:pt idx="24">
                    <c:v>N/A</c:v>
                  </c:pt>
                  <c:pt idx="25">
                    <c:v>205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2025-2</c:v>
                  </c:pt>
                  <c:pt idx="29">
                    <c:v>TERMINA PROCESO POR DESISTIMIENTO TACITO </c:v>
                  </c:pt>
                  <c:pt idx="30">
                    <c:v>23/01/2025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16/05/2025</c:v>
                  </c:pt>
                </c:lvl>
                <c:lvl>
                  <c:pt idx="0">
                    <c:v>270</c:v>
                  </c:pt>
                  <c:pt idx="1">
                    <c:v>002-2024-00212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ARELYS AMPARO PRECIADO SUCERQUIA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21/05/2025</c:v>
                  </c:pt>
                  <c:pt idx="24">
                    <c:v>N/A</c:v>
                  </c:pt>
                  <c:pt idx="25">
                    <c:v>213</c:v>
                  </c:pt>
                  <c:pt idx="26">
                    <c:v>N/A</c:v>
                  </c:pt>
                  <c:pt idx="27">
                    <c:v>ORDENA SEGUIR ADELANTE LA EJECUCION </c:v>
                  </c:pt>
                  <c:pt idx="28">
                    <c:v>2025-2</c:v>
                  </c:pt>
                  <c:pt idx="29">
                    <c:v>ORDENA TRASLADO LIQUIDACION CREDITO</c:v>
                  </c:pt>
                  <c:pt idx="30">
                    <c:v>21/07/2025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269</c:v>
                  </c:pt>
                  <c:pt idx="1">
                    <c:v>002-2024-00209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DANIEL ALBERTO BARRERO FERNANDEZ</c:v>
                  </c:pt>
                  <c:pt idx="8">
                    <c:v>0</c:v>
                  </c:pt>
                  <c:pt idx="9">
                    <c:v>1</c:v>
                  </c:pt>
                  <c:pt idx="10">
                    <c:v>EXITO VIAJES Y TURISMO 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28/10/2024</c:v>
                  </c:pt>
                  <c:pt idx="24">
                    <c:v>N/A</c:v>
                  </c:pt>
                  <c:pt idx="25">
                    <c:v>10</c:v>
                  </c:pt>
                  <c:pt idx="26">
                    <c:v>N/A</c:v>
                  </c:pt>
                  <c:pt idx="27">
                    <c:v>OTRAS TERMINACIONES EFECTIVAS DEL PROCESO </c:v>
                  </c:pt>
                  <c:pt idx="28">
                    <c:v>2024-4</c:v>
                  </c:pt>
                  <c:pt idx="29">
                    <c:v>NIEGA MANDAMIENTO DE PAGO</c:v>
                  </c:pt>
                  <c:pt idx="30">
                    <c:v>28/10/2024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268</c:v>
                  </c:pt>
                  <c:pt idx="1">
                    <c:v>002-2024-00208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MARTHA INES TRUJILLO ZULETA</c:v>
                  </c:pt>
                  <c:pt idx="8">
                    <c:v>2</c:v>
                  </c:pt>
                  <c:pt idx="9">
                    <c:v>0</c:v>
                  </c:pt>
                  <c:pt idx="10">
                    <c:v>OMAR DE JESUS CORREA CARMONA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SUSPENDE PROCESO </c:v>
                  </c:pt>
                  <c:pt idx="30">
                    <c:v>21/05/2025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267</c:v>
                  </c:pt>
                  <c:pt idx="1">
                    <c:v>002-2024-00207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LUZ STELLA MOLINA CORREA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15/01/2025</c:v>
                  </c:pt>
                  <c:pt idx="24">
                    <c:v>N/A</c:v>
                  </c:pt>
                  <c:pt idx="25">
                    <c:v>87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DECLARA PAGO DE UNA OBLIGACION - CONTINUA CON LAS DEMAS </c:v>
                  </c:pt>
                  <c:pt idx="30">
                    <c:v>21/08/2025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266</c:v>
                  </c:pt>
                  <c:pt idx="1">
                    <c:v>002-2024-00206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ANDERSSON SANCHEZ HENAO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30 DIAS CAUTELAS</c:v>
                  </c:pt>
                  <c:pt idx="30">
                    <c:v>18/07/2025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265</c:v>
                  </c:pt>
                  <c:pt idx="1">
                    <c:v>002-2024-00204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BAN100  S.A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CAMILO BETANCUR TANGARIFE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25/10/2024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25/10/2024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264</c:v>
                  </c:pt>
                  <c:pt idx="1">
                    <c:v>002-2024-00201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BANCOOMEVA</c:v>
                  </c:pt>
                  <c:pt idx="8">
                    <c:v>0</c:v>
                  </c:pt>
                  <c:pt idx="9">
                    <c:v>1</c:v>
                  </c:pt>
                  <c:pt idx="10">
                    <c:v>YANETH ROCIO HINCAPIE GIRALDO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29/10/2024</c:v>
                  </c:pt>
                  <c:pt idx="24">
                    <c:v>N/A</c:v>
                  </c:pt>
                  <c:pt idx="25">
                    <c:v>11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PROPONE CONFLICTO COMPETENCIA</c:v>
                  </c:pt>
                  <c:pt idx="30">
                    <c:v>29/10/2024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02/12/2024. COMPETENCIA ASIGNADA AL JUZGADO DE PEQUEÑAS CUASAS </c:v>
                  </c:pt>
                </c:lvl>
                <c:lvl>
                  <c:pt idx="0">
                    <c:v>263</c:v>
                  </c:pt>
                  <c:pt idx="1">
                    <c:v>002-2024-00199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COLOMBIA LTDA</c:v>
                  </c:pt>
                  <c:pt idx="8">
                    <c:v>1</c:v>
                  </c:pt>
                  <c:pt idx="9">
                    <c:v>0</c:v>
                  </c:pt>
                  <c:pt idx="10">
                    <c:v>FREDY PATIÑO LIZARAZO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21/01/2025</c:v>
                  </c:pt>
                  <c:pt idx="24">
                    <c:v>N/A</c:v>
                  </c:pt>
                  <c:pt idx="25">
                    <c:v>93</c:v>
                  </c:pt>
                  <c:pt idx="26">
                    <c:v>N/A</c:v>
                  </c:pt>
                  <c:pt idx="27">
                    <c:v>SENTENCIA</c:v>
                  </c:pt>
                  <c:pt idx="28">
                    <c:v>2025-1</c:v>
                  </c:pt>
                  <c:pt idx="29">
                    <c:v>INCORPORA Y REQUIERE</c:v>
                  </c:pt>
                  <c:pt idx="30">
                    <c:v>20/05/2025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262</c:v>
                  </c:pt>
                  <c:pt idx="1">
                    <c:v>002-2024-00197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 </c:v>
                  </c:pt>
                  <c:pt idx="8">
                    <c:v>2</c:v>
                  </c:pt>
                  <c:pt idx="9">
                    <c:v>0</c:v>
                  </c:pt>
                  <c:pt idx="10">
                    <c:v>ALEJANDRA GRANADA VASQUEZ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5">
                    <c:v>Pendiente de sentencia</c:v>
                  </c:pt>
                  <c:pt idx="29">
                    <c:v>REQUIERE</c:v>
                  </c:pt>
                  <c:pt idx="30">
                    <c:v>30/07/2025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261</c:v>
                  </c:pt>
                  <c:pt idx="1">
                    <c:v>002-2024-00195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JOSE FERNANDO ROMERO GUARDAMINO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23/01/2025</c:v>
                  </c:pt>
                  <c:pt idx="24">
                    <c:v>N/A</c:v>
                  </c:pt>
                  <c:pt idx="25">
                    <c:v>95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 COSTAS </c:v>
                  </c:pt>
                  <c:pt idx="30">
                    <c:v>28/02/2025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260</c:v>
                  </c:pt>
                  <c:pt idx="1">
                    <c:v>002-2024-00193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DIEGO IVAN GALEANO </c:v>
                  </c:pt>
                  <c:pt idx="8">
                    <c:v>1</c:v>
                  </c:pt>
                  <c:pt idx="9">
                    <c:v>0</c:v>
                  </c:pt>
                  <c:pt idx="10">
                    <c:v>WILSON ARANA 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27/05/2025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259</c:v>
                  </c:pt>
                  <c:pt idx="1">
                    <c:v>002-2024-00190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JHON F. KENNEDY</c:v>
                  </c:pt>
                  <c:pt idx="8">
                    <c:v>0</c:v>
                  </c:pt>
                  <c:pt idx="9">
                    <c:v>1</c:v>
                  </c:pt>
                  <c:pt idx="10">
                    <c:v>CRISTIAN CAMILO GARCIA CARMONA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46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AUTORIZA ENTREGA TITULOS </c:v>
                  </c:pt>
                  <c:pt idx="30">
                    <c:v>18/07/2025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258</c:v>
                  </c:pt>
                  <c:pt idx="1">
                    <c:v>002-2024-00188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UNIDAD RESIDENCIAL SONATA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ALEJANDRO DE JESUS - MARQUEZ CALLE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29/10/2024</c:v>
                  </c:pt>
                  <c:pt idx="24">
                    <c:v>N/A</c:v>
                  </c:pt>
                  <c:pt idx="25">
                    <c:v>11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29/10/2024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02/12/2024</c:v>
                  </c:pt>
                </c:lvl>
                <c:lvl>
                  <c:pt idx="0">
                    <c:v>257</c:v>
                  </c:pt>
                  <c:pt idx="1">
                    <c:v>002-2024-00182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PIEDAD ADIELA OCAMPO PIEDRAHITA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06/11/2024</c:v>
                  </c:pt>
                  <c:pt idx="24">
                    <c:v>N/A</c:v>
                  </c:pt>
                  <c:pt idx="25">
                    <c:v>18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REQUIERE 5 DIAS </c:v>
                  </c:pt>
                  <c:pt idx="30">
                    <c:v>01/07/2025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256</c:v>
                  </c:pt>
                  <c:pt idx="1">
                    <c:v>002-2024-00180</c:v>
                  </c:pt>
                  <c:pt idx="2">
                    <c:v>EJECUTIVO</c:v>
                  </c:pt>
                  <c:pt idx="3">
                    <c:v>OBLIGACION DE HACER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GLORIA MARIA - DIAZ VELEZ</c:v>
                  </c:pt>
                  <c:pt idx="8">
                    <c:v>1</c:v>
                  </c:pt>
                  <c:pt idx="9">
                    <c:v>0</c:v>
                  </c:pt>
                  <c:pt idx="10">
                    <c:v>MANUEL ANGEL MOLINA CARVAJAL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24/10/2024</c:v>
                  </c:pt>
                  <c:pt idx="24">
                    <c:v>N/A</c:v>
                  </c:pt>
                  <c:pt idx="25">
                    <c:v>6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24/10/2024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255</c:v>
                  </c:pt>
                  <c:pt idx="1">
                    <c:v>002-2024-00179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EVER ARCANGEL MEJIA AGUIRRE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26/03/2025</c:v>
                  </c:pt>
                  <c:pt idx="24">
                    <c:v>N/A</c:v>
                  </c:pt>
                  <c:pt idx="25">
                    <c:v>158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ORDENA ENTREGA DE TITULOS </c:v>
                  </c:pt>
                  <c:pt idx="30">
                    <c:v>11/06/2025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254</c:v>
                  </c:pt>
                  <c:pt idx="1">
                    <c:v>002-2024-00175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CARLOS AUGUSTO BETANCURT  QUINTANA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MANDAMIENTO/DECRETA MEDIDA </c:v>
                  </c:pt>
                  <c:pt idx="30">
                    <c:v>05/11/2024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253</c:v>
                  </c:pt>
                  <c:pt idx="1">
                    <c:v>002-2024-00173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JHON DE JESUS - PUERTA ACEVEDO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24/10/2024</c:v>
                  </c:pt>
                  <c:pt idx="24">
                    <c:v>N/A</c:v>
                  </c:pt>
                  <c:pt idx="25">
                    <c:v>6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18/10/2024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26/11/2024</c:v>
                  </c:pt>
                </c:lvl>
                <c:lvl>
                  <c:pt idx="0">
                    <c:v>252</c:v>
                  </c:pt>
                  <c:pt idx="1">
                    <c:v>002-2024-00172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EDIFICIO TORRE DE ZUÑIGA P.H.</c:v>
                  </c:pt>
                  <c:pt idx="8">
                    <c:v>0</c:v>
                  </c:pt>
                  <c:pt idx="9">
                    <c:v>1</c:v>
                  </c:pt>
                  <c:pt idx="10">
                    <c:v>CARLOS ALBERTO ARANGO RESTREPO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25/10/2024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25/10/2024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251</c:v>
                  </c:pt>
                  <c:pt idx="1">
                    <c:v>002-2024-00171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COMFENALCO ANTIOQUIA</c:v>
                  </c:pt>
                  <c:pt idx="8">
                    <c:v>2</c:v>
                  </c:pt>
                  <c:pt idx="9">
                    <c:v>0</c:v>
                  </c:pt>
                  <c:pt idx="10">
                    <c:v>JUAN CAMILO BEDOYA MUÑOZ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NO TIENE POR NOTIFICADO</c:v>
                  </c:pt>
                  <c:pt idx="30">
                    <c:v>19/06/2025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250</c:v>
                  </c:pt>
                  <c:pt idx="1">
                    <c:v>002-2024-00169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BLADIMIR PUERTA RIZO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20/05/2025</c:v>
                  </c:pt>
                  <c:pt idx="24">
                    <c:v>N/A</c:v>
                  </c:pt>
                  <c:pt idx="25">
                    <c:v>212</c:v>
                  </c:pt>
                  <c:pt idx="26">
                    <c:v>N/A</c:v>
                  </c:pt>
                  <c:pt idx="27">
                    <c:v>DESISTIMIENTO TACITO PROCESO</c:v>
                  </c:pt>
                  <c:pt idx="28">
                    <c:v>2025-2</c:v>
                  </c:pt>
                  <c:pt idx="29">
                    <c:v>TERMINACION -DESISTIMIENTO TACITO </c:v>
                  </c:pt>
                  <c:pt idx="30">
                    <c:v>26/03/2025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26/05/2025</c:v>
                  </c:pt>
                </c:lvl>
                <c:lvl>
                  <c:pt idx="0">
                    <c:v>249</c:v>
                  </c:pt>
                  <c:pt idx="1">
                    <c:v>002-2024-00167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PARCELACION PALMA ALTA</c:v>
                  </c:pt>
                  <c:pt idx="8">
                    <c:v>1</c:v>
                  </c:pt>
                  <c:pt idx="9">
                    <c:v>0</c:v>
                  </c:pt>
                  <c:pt idx="10">
                    <c:v>INGRID JOHANNA VILORIA ZAMBRANO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29/10/2024</c:v>
                  </c:pt>
                  <c:pt idx="24">
                    <c:v>N/A</c:v>
                  </c:pt>
                  <c:pt idx="25">
                    <c:v>11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 </c:v>
                  </c:pt>
                  <c:pt idx="30">
                    <c:v>29/10/2024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248</c:v>
                  </c:pt>
                  <c:pt idx="1">
                    <c:v>002-2024-00165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LENIS ELENA PEREZ MUNERA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28/05/2025</c:v>
                  </c:pt>
                  <c:pt idx="24">
                    <c:v>N/A</c:v>
                  </c:pt>
                  <c:pt idx="25">
                    <c:v>220</c:v>
                  </c:pt>
                  <c:pt idx="26">
                    <c:v>N/A</c:v>
                  </c:pt>
                  <c:pt idx="27">
                    <c:v>ORDENA SEGUIR ADELANTE CON LA EJECUCIÓN </c:v>
                  </c:pt>
                  <c:pt idx="28">
                    <c:v>2025-2</c:v>
                  </c:pt>
                  <c:pt idx="29">
                    <c:v>APRUEBA LIQUIDACION CREDITO</c:v>
                  </c:pt>
                  <c:pt idx="30">
                    <c:v>19/06/2025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247</c:v>
                  </c:pt>
                  <c:pt idx="1">
                    <c:v>002-2024-00161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ANDRES GALLEGO &amp; ABOGADOS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MOVINCO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26/03/2025</c:v>
                  </c:pt>
                  <c:pt idx="24">
                    <c:v>N/A</c:v>
                  </c:pt>
                  <c:pt idx="25">
                    <c:v>158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</c:v>
                  </c:pt>
                  <c:pt idx="30">
                    <c:v>10/07/2025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VENCEN LOS 30 DÌAS (7/02/2025/</c:v>
                  </c:pt>
                </c:lvl>
                <c:lvl>
                  <c:pt idx="0">
                    <c:v>246</c:v>
                  </c:pt>
                  <c:pt idx="1">
                    <c:v>002-2024-00159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DIEGO DE JESUS POSADA SALDARRIAGA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21/03/2025</c:v>
                  </c:pt>
                  <c:pt idx="24">
                    <c:v>N/A</c:v>
                  </c:pt>
                  <c:pt idx="25">
                    <c:v>153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AUTORIZA RETIRO </c:v>
                  </c:pt>
                  <c:pt idx="30">
                    <c:v>21/03/2025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01/04/2025</c:v>
                  </c:pt>
                </c:lvl>
                <c:lvl>
                  <c:pt idx="0">
                    <c:v>245</c:v>
                  </c:pt>
                  <c:pt idx="1">
                    <c:v>002-2024-00157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FINANDINA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GERARDO FELIX PINILLA VILLA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02/05/2025</c:v>
                  </c:pt>
                  <c:pt idx="24">
                    <c:v>N/A</c:v>
                  </c:pt>
                  <c:pt idx="25">
                    <c:v>194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2025-2</c:v>
                  </c:pt>
                  <c:pt idx="29">
                    <c:v>INCORPORA Y CORRE TRASLADO </c:v>
                  </c:pt>
                  <c:pt idx="30">
                    <c:v>18/06/2025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5 DIAS VENCEN (3/3/25)</c:v>
                  </c:pt>
                </c:lvl>
                <c:lvl>
                  <c:pt idx="0">
                    <c:v>244</c:v>
                  </c:pt>
                  <c:pt idx="1">
                    <c:v>002-2024-00154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PRA GROUP COLOMBIA HOLDING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GUILLERMO TOBON GARCIA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20/06/2025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VENCEN LOS 30 DÌAS (14/04/2025)</c:v>
                  </c:pt>
                </c:lvl>
                <c:lvl>
                  <c:pt idx="0">
                    <c:v>243</c:v>
                  </c:pt>
                  <c:pt idx="1">
                    <c:v>002-2024-00151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BBVA COLOMBIA</c:v>
                  </c:pt>
                  <c:pt idx="8">
                    <c:v>0</c:v>
                  </c:pt>
                  <c:pt idx="9">
                    <c:v>1</c:v>
                  </c:pt>
                  <c:pt idx="10">
                    <c:v>GUILLERMO LEON GIRALDO PAREJA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30/10/2024</c:v>
                  </c:pt>
                  <c:pt idx="24">
                    <c:v>N/A</c:v>
                  </c:pt>
                  <c:pt idx="25">
                    <c:v>12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30/10/2024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05-12-2024</c:v>
                  </c:pt>
                </c:lvl>
                <c:lvl>
                  <c:pt idx="0">
                    <c:v>242</c:v>
                  </c:pt>
                  <c:pt idx="1">
                    <c:v>002-2024-00150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CARLOS ALBERTO MAZO MUÑOZ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LUISA FERNANDA SANCHEZ SERNA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01/04/2025</c:v>
                  </c:pt>
                  <c:pt idx="24">
                    <c:v>N/A</c:v>
                  </c:pt>
                  <c:pt idx="25">
                    <c:v>163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ORDENA TRASLADO LIQUIDACION CREDITO</c:v>
                  </c:pt>
                  <c:pt idx="30">
                    <c:v>28/05/2025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241</c:v>
                  </c:pt>
                  <c:pt idx="1">
                    <c:v>002-2024-00148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DE AHORRO Y CREDITO CREARCOOP</c:v>
                  </c:pt>
                  <c:pt idx="8">
                    <c:v>0</c:v>
                  </c:pt>
                  <c:pt idx="9">
                    <c:v>1</c:v>
                  </c:pt>
                  <c:pt idx="10">
                    <c:v>CARLOS MARIO VARGAS GUTIERREZ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25/03/2025</c:v>
                  </c:pt>
                  <c:pt idx="24">
                    <c:v>N/A</c:v>
                  </c:pt>
                  <c:pt idx="25">
                    <c:v>157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ADMITE ACUMULACION DEMANDA Y DECRETA EMBARGO</c:v>
                  </c:pt>
                  <c:pt idx="30">
                    <c:v>03/07/2025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VENCEN LOS 30 DÌAS (7/02/2025/</c:v>
                  </c:pt>
                </c:lvl>
                <c:lvl>
                  <c:pt idx="0">
                    <c:v>240</c:v>
                  </c:pt>
                  <c:pt idx="1">
                    <c:v>002-2024-00147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MI BANCO-BANCO DE LA MICROEMPRESA DE COLOMBIA 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CESAR AUGUSTO QUINTERO GIRALDO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24/10/2024</c:v>
                  </c:pt>
                  <c:pt idx="24">
                    <c:v>N/A</c:v>
                  </c:pt>
                  <c:pt idx="25">
                    <c:v>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ACEPTA RENUNCIA Y ACEPTA CESION DE CREDITO</c:v>
                  </c:pt>
                  <c:pt idx="30">
                    <c:v>05/06/2025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239</c:v>
                  </c:pt>
                  <c:pt idx="1">
                    <c:v>002-2024-00143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CONFIAR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MANUEL GOMEZ SANCHEZ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26/02/2025</c:v>
                  </c:pt>
                  <c:pt idx="24">
                    <c:v>N/A</c:v>
                  </c:pt>
                  <c:pt idx="25">
                    <c:v>128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 </c:v>
                  </c:pt>
                  <c:pt idx="30">
                    <c:v>27/05/2025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238</c:v>
                  </c:pt>
                  <c:pt idx="1">
                    <c:v>002-2024-00141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MULTIACTIVA COOPFUR LIMITADA COOPFUR</c:v>
                  </c:pt>
                  <c:pt idx="8">
                    <c:v>2</c:v>
                  </c:pt>
                  <c:pt idx="9">
                    <c:v>0</c:v>
                  </c:pt>
                  <c:pt idx="10">
                    <c:v>LUZ MARINA ZULUAGA MUÑETONES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46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MODIFICA LIQUIDACION CREDITO</c:v>
                  </c:pt>
                  <c:pt idx="30">
                    <c:v>16/07/2025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237</c:v>
                  </c:pt>
                  <c:pt idx="1">
                    <c:v>002-2024-00139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CONJUNTO RESIDENCIAL URBANIZACION SAO BENTO P.H.</c:v>
                  </c:pt>
                  <c:pt idx="8">
                    <c:v>0</c:v>
                  </c:pt>
                  <c:pt idx="9">
                    <c:v>1</c:v>
                  </c:pt>
                  <c:pt idx="10">
                    <c:v>BANCO DAVIVIENDA S.A.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30/10/2024</c:v>
                  </c:pt>
                  <c:pt idx="24">
                    <c:v>N/A</c:v>
                  </c:pt>
                  <c:pt idx="25">
                    <c:v>12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18/10/2024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05/12/2024</c:v>
                  </c:pt>
                </c:lvl>
                <c:lvl>
                  <c:pt idx="0">
                    <c:v>236</c:v>
                  </c:pt>
                  <c:pt idx="1">
                    <c:v>002-2024-00137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CONJUNTO RESIDENCIAL URBANIZACION SAO BENTO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JOSE RAFAEL ARAUJO ARZUAGA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24/10/2024</c:v>
                  </c:pt>
                  <c:pt idx="24">
                    <c:v>N/A</c:v>
                  </c:pt>
                  <c:pt idx="25">
                    <c:v>6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24/10/2024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26/11/2024</c:v>
                  </c:pt>
                </c:lvl>
                <c:lvl>
                  <c:pt idx="0">
                    <c:v>235</c:v>
                  </c:pt>
                  <c:pt idx="1">
                    <c:v>002-2024-00134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GLORIA EDID RUIZ VELASQUEZ</c:v>
                  </c:pt>
                  <c:pt idx="8">
                    <c:v>0</c:v>
                  </c:pt>
                  <c:pt idx="9">
                    <c:v>1</c:v>
                  </c:pt>
                  <c:pt idx="10">
                    <c:v>ANA MARIA ANGEL ORTIZ 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14/02/2025</c:v>
                  </c:pt>
                  <c:pt idx="24">
                    <c:v>N/A</c:v>
                  </c:pt>
                  <c:pt idx="25">
                    <c:v>116</c:v>
                  </c:pt>
                  <c:pt idx="26">
                    <c:v>N/A</c:v>
                  </c:pt>
                  <c:pt idx="27">
                    <c:v>SENTENCIA </c:v>
                  </c:pt>
                  <c:pt idx="28">
                    <c:v>2025-1</c:v>
                  </c:pt>
                  <c:pt idx="29">
                    <c:v>ORDENA ARCHIVO DEFINITIVO</c:v>
                  </c:pt>
                  <c:pt idx="30">
                    <c:v>14/02/2025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27/05/2025</c:v>
                  </c:pt>
                </c:lvl>
                <c:lvl>
                  <c:pt idx="0">
                    <c:v>234</c:v>
                  </c:pt>
                  <c:pt idx="1">
                    <c:v>002-2024-00132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ORLANDO MUÑOZ MANCERA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03/03/2025</c:v>
                  </c:pt>
                  <c:pt idx="24">
                    <c:v>N/A</c:v>
                  </c:pt>
                  <c:pt idx="25">
                    <c:v>135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TERMINA PROCESO POR PAGO - CON OSAE</c:v>
                  </c:pt>
                  <c:pt idx="30">
                    <c:v>03/04/2025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PENDIENTE OFICIO</c:v>
                  </c:pt>
                </c:lvl>
                <c:lvl>
                  <c:pt idx="0">
                    <c:v>233</c:v>
                  </c:pt>
                  <c:pt idx="1">
                    <c:v>002-2024-00131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DEL SUR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FERNANDO MUÑOZ GALLEGO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20/03/2025</c:v>
                  </c:pt>
                  <c:pt idx="24">
                    <c:v>N/A</c:v>
                  </c:pt>
                  <c:pt idx="25">
                    <c:v>152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AUTORIZA RETIRO </c:v>
                  </c:pt>
                  <c:pt idx="30">
                    <c:v>20/03/2025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27/03/2025</c:v>
                  </c:pt>
                </c:lvl>
                <c:lvl>
                  <c:pt idx="0">
                    <c:v>232</c:v>
                  </c:pt>
                  <c:pt idx="1">
                    <c:v>002-2024-00126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CONFIAR COOPERATIVA FINANCIERA</c:v>
                  </c:pt>
                  <c:pt idx="8">
                    <c:v>2</c:v>
                  </c:pt>
                  <c:pt idx="9">
                    <c:v>0</c:v>
                  </c:pt>
                  <c:pt idx="10">
                    <c:v>LUZ MARINA GUTIERREZ OROZCO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RECHAZADOS O RETIRADOS</c:v>
                  </c:pt>
                  <c:pt idx="29">
                    <c:v>RECHAZA DEMANDA - COMPETENCIA</c:v>
                  </c:pt>
                  <c:pt idx="30">
                    <c:v>24/10/2024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231</c:v>
                  </c:pt>
                  <c:pt idx="1">
                    <c:v>002-2024-00125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KAREN MELISSA VASQUEZ SOLIS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24/02/2025</c:v>
                  </c:pt>
                  <c:pt idx="24">
                    <c:v>N/A</c:v>
                  </c:pt>
                  <c:pt idx="25">
                    <c:v>126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AUTORIZA RETIRO </c:v>
                  </c:pt>
                  <c:pt idx="30">
                    <c:v>24/02/2025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03/03/2024</c:v>
                  </c:pt>
                  <c:pt idx="38">
                    <c:v>TERMINADO POR RECHAZO</c:v>
                  </c:pt>
                </c:lvl>
                <c:lvl>
                  <c:pt idx="0">
                    <c:v>230</c:v>
                  </c:pt>
                  <c:pt idx="1">
                    <c:v>002-2024-00124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UNIDAD RESIDENCIAL QUINTAS DE ZUÑIGA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ALONSO LOPEZ ACEVEDO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18/07/2025</c:v>
                  </c:pt>
                  <c:pt idx="24">
                    <c:v>N/A</c:v>
                  </c:pt>
                  <c:pt idx="25">
                    <c:v>270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2025-3</c:v>
                  </c:pt>
                  <c:pt idx="29">
                    <c:v>OSAE - COSTAS </c:v>
                  </c:pt>
                  <c:pt idx="30">
                    <c:v>18/07/2025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229</c:v>
                  </c:pt>
                  <c:pt idx="1">
                    <c:v>002-2024-00122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FINANDINA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STIVEN MARIN AYALA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04/04/2025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228</c:v>
                  </c:pt>
                  <c:pt idx="1">
                    <c:v>002-2024-00120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ABACO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JEFFERSON DAMIAN NIÑO JAIMES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24/10/2024</c:v>
                  </c:pt>
                  <c:pt idx="24">
                    <c:v>N/A</c:v>
                  </c:pt>
                  <c:pt idx="25">
                    <c:v>6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24/10/2024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26/11/2024</c:v>
                  </c:pt>
                </c:lvl>
                <c:lvl>
                  <c:pt idx="0">
                    <c:v>227</c:v>
                  </c:pt>
                  <c:pt idx="1">
                    <c:v>002-2024-00116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FINANDINA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JULIANA - GARCIA CARVAJAL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03/12/2024</c:v>
                  </c:pt>
                  <c:pt idx="24">
                    <c:v>N/A</c:v>
                  </c:pt>
                  <c:pt idx="25">
                    <c:v>45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ORDENA ENTREGA TITULOS </c:v>
                  </c:pt>
                  <c:pt idx="30">
                    <c:v>16/07/2025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226</c:v>
                  </c:pt>
                  <c:pt idx="1">
                    <c:v>002-2024-00114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COOPANTEX</c:v>
                  </c:pt>
                  <c:pt idx="8">
                    <c:v>2</c:v>
                  </c:pt>
                  <c:pt idx="9">
                    <c:v>1</c:v>
                  </c:pt>
                  <c:pt idx="10">
                    <c:v>ROBINSON ALEXANDER DIAZ ARANGO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05/12/2024</c:v>
                  </c:pt>
                  <c:pt idx="24">
                    <c:v>N/A</c:v>
                  </c:pt>
                  <c:pt idx="25">
                    <c:v>47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OSAE - COSTAS</c:v>
                  </c:pt>
                  <c:pt idx="30">
                    <c:v>05/12/2024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225</c:v>
                  </c:pt>
                  <c:pt idx="1">
                    <c:v>002-2024-00113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KATTY LORENA LADINO FLOREZ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REFORMA DEMANDA </c:v>
                  </c:pt>
                  <c:pt idx="30">
                    <c:v>22/07/2025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224</c:v>
                  </c:pt>
                  <c:pt idx="1">
                    <c:v>002-2024-00112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DEINAR YERNEFI AGUDELO ORTIZ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30/04/2025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192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REQUIERE 30 DÍAS DESISTIMIENTO MEDIDAS</c:v>
                  </c:pt>
                  <c:pt idx="30">
                    <c:v>30/04/2025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223</c:v>
                  </c:pt>
                  <c:pt idx="1">
                    <c:v>002-2024-00109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AGRARIO DE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EDISON ODILIO BEDOYA BOTERO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LA JECUCIÓN </c:v>
                  </c:pt>
                  <c:pt idx="28">
                    <c:v>2025-02</c:v>
                  </c:pt>
                  <c:pt idx="29">
                    <c:v>OSAE - COSTAS</c:v>
                  </c:pt>
                  <c:pt idx="30">
                    <c:v>19/05/2025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222</c:v>
                  </c:pt>
                  <c:pt idx="1">
                    <c:v>002-2024-00108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SISTECREDITO S.A.S</c:v>
                  </c:pt>
                  <c:pt idx="8">
                    <c:v>0</c:v>
                  </c:pt>
                  <c:pt idx="9">
                    <c:v>1</c:v>
                  </c:pt>
                  <c:pt idx="10">
                    <c:v>JULIANA MOLINA MOLINA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11/07/2025</c:v>
                  </c:pt>
                  <c:pt idx="24">
                    <c:v>N/A</c:v>
                  </c:pt>
                  <c:pt idx="25">
                    <c:v>263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11/07/2025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221</c:v>
                  </c:pt>
                  <c:pt idx="1">
                    <c:v>002-2024-00107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ANGELA MARIA ALVAREZ GIRALDO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25/10/2024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25/10/2024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220</c:v>
                  </c:pt>
                  <c:pt idx="1">
                    <c:v>002-2024-00104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INMOBILIARIA Y ADMINISTRACIONES PROTEGER LTDA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CARLOS GIRALDO CANO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23/10/2024</c:v>
                  </c:pt>
                  <c:pt idx="24">
                    <c:v>N/A</c:v>
                  </c:pt>
                  <c:pt idx="25">
                    <c:v>5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23/10/2024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26/11/2024</c:v>
                  </c:pt>
                </c:lvl>
                <c:lvl>
                  <c:pt idx="0">
                    <c:v>219</c:v>
                  </c:pt>
                  <c:pt idx="1">
                    <c:v>002-2024-00103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TUYA 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CAMILO ANDRES CONTRERAS VILLAMIL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10/02/2025</c:v>
                  </c:pt>
                  <c:pt idx="24">
                    <c:v>N/A</c:v>
                  </c:pt>
                  <c:pt idx="25">
                    <c:v>112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ORDENA CORRER TRASLADO </c:v>
                  </c:pt>
                  <c:pt idx="30">
                    <c:v>16/07/2025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218</c:v>
                  </c:pt>
                  <c:pt idx="1">
                    <c:v>002-2024-00102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JOAQUIN ALONSO ALVAREZ PIEDRAHITA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31/01/2025</c:v>
                  </c:pt>
                  <c:pt idx="24">
                    <c:v>N/A</c:v>
                  </c:pt>
                  <c:pt idx="25">
                    <c:v>103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TERMINA POR PAGO TOTAL - CON OSAE</c:v>
                  </c:pt>
                  <c:pt idx="30">
                    <c:v>09/04/2025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217</c:v>
                  </c:pt>
                  <c:pt idx="1">
                    <c:v>002-2024-00097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SANDRA MILENA ALVAREZ GUTIERREZ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05/06/2025</c:v>
                  </c:pt>
                  <c:pt idx="24">
                    <c:v>N/A</c:v>
                  </c:pt>
                  <c:pt idx="25">
                    <c:v>227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05/06/2025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216</c:v>
                  </c:pt>
                  <c:pt idx="1">
                    <c:v>002-2024-00096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ESTEFANIA GAVIRIA ARROYAVE</c:v>
                  </c:pt>
                  <c:pt idx="8">
                    <c:v>0</c:v>
                  </c:pt>
                  <c:pt idx="9">
                    <c:v>1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RESUELVE </c:v>
                  </c:pt>
                  <c:pt idx="30">
                    <c:v>10/07/2025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215</c:v>
                  </c:pt>
                  <c:pt idx="1">
                    <c:v>002-2024-00095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LUIS ANGEL QUINTERO ZULUAGA</c:v>
                  </c:pt>
                  <c:pt idx="8">
                    <c:v>1</c:v>
                  </c:pt>
                  <c:pt idx="9">
                    <c:v>0</c:v>
                  </c:pt>
                  <c:pt idx="10">
                    <c:v>JOSE GABRIEL RESTREPO ACOSTA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</c:v>
                  </c:pt>
                  <c:pt idx="30">
                    <c:v>15/07/2025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214</c:v>
                  </c:pt>
                  <c:pt idx="1">
                    <c:v>002-2024-00092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DAVID PIZANO POSADA</c:v>
                  </c:pt>
                  <c:pt idx="8">
                    <c:v>0</c:v>
                  </c:pt>
                  <c:pt idx="9">
                    <c:v>1</c:v>
                  </c:pt>
                  <c:pt idx="10">
                    <c:v>JAVIER MEJIA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DESJA SIN EFECTO PROVIDENCIA </c:v>
                  </c:pt>
                  <c:pt idx="30">
                    <c:v>10/07/2025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213</c:v>
                  </c:pt>
                  <c:pt idx="1">
                    <c:v>002-2024-00089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YOANNA OSORIO DUQUE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20/02/2025</c:v>
                  </c:pt>
                  <c:pt idx="24">
                    <c:v>N/A</c:v>
                  </c:pt>
                  <c:pt idx="25">
                    <c:v>122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ACEPTA RENUNCIA </c:v>
                  </c:pt>
                  <c:pt idx="30">
                    <c:v>09/07/2025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212</c:v>
                  </c:pt>
                  <c:pt idx="1">
                    <c:v>002-2024-00085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JORGE ALEXANDER TRUJILLO RESTREPO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19/05/2025</c:v>
                  </c:pt>
                  <c:pt idx="24">
                    <c:v>N/A</c:v>
                  </c:pt>
                  <c:pt idx="25">
                    <c:v>211</c:v>
                  </c:pt>
                  <c:pt idx="26">
                    <c:v>N/A</c:v>
                  </c:pt>
                  <c:pt idx="27">
                    <c:v>TERMINACION PAGO TOTAL </c:v>
                  </c:pt>
                  <c:pt idx="28">
                    <c:v>2025-2</c:v>
                  </c:pt>
                  <c:pt idx="29">
                    <c:v>TERMINA POR PAGO TOTAL</c:v>
                  </c:pt>
                  <c:pt idx="30">
                    <c:v>19/05/2025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27/05/2025</c:v>
                  </c:pt>
                </c:lvl>
                <c:lvl>
                  <c:pt idx="0">
                    <c:v>211</c:v>
                  </c:pt>
                  <c:pt idx="1">
                    <c:v>002-2024-00083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JOHANA CASTAÑEDA VELASQUEZ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19/03/2025</c:v>
                  </c:pt>
                  <c:pt idx="24">
                    <c:v>N/A</c:v>
                  </c:pt>
                  <c:pt idx="25">
                    <c:v>151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19/03/2025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210</c:v>
                  </c:pt>
                  <c:pt idx="1">
                    <c:v>002-2024-00081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LEONARDO MENDOZA RIAÑO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09/07/2025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209</c:v>
                  </c:pt>
                  <c:pt idx="1">
                    <c:v>002-2024-00080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COMERCIALIZADORA INTERNACIONAL DE LLANTAS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BATERIAS  MDA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20/03/2025</c:v>
                  </c:pt>
                  <c:pt idx="24">
                    <c:v>N/A</c:v>
                  </c:pt>
                  <c:pt idx="25">
                    <c:v>152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5 DIAS </c:v>
                  </c:pt>
                  <c:pt idx="30">
                    <c:v>15/07/2025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208</c:v>
                  </c:pt>
                  <c:pt idx="1">
                    <c:v>002-2024-00078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PAULA ANDREA HOYOS QUIROZ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11/12/2024</c:v>
                  </c:pt>
                  <c:pt idx="24">
                    <c:v>N/A</c:v>
                  </c:pt>
                  <c:pt idx="25">
                    <c:v>53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ACEPTA CESION Y ORDENA CORRER TRALADO LIQUIDACION </c:v>
                  </c:pt>
                  <c:pt idx="30">
                    <c:v>03/06/2025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207</c:v>
                  </c:pt>
                  <c:pt idx="1">
                    <c:v>002-2024-00077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JULIANA QUINTERO TIRADO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23/10/2024</c:v>
                  </c:pt>
                  <c:pt idx="24">
                    <c:v>N/A</c:v>
                  </c:pt>
                  <c:pt idx="25">
                    <c:v>5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23/10/2024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EL 11/06/2025 - PEQUEÑAS CAUSAS - ACTA OK</c:v>
                  </c:pt>
                </c:lvl>
                <c:lvl>
                  <c:pt idx="0">
                    <c:v>206</c:v>
                  </c:pt>
                  <c:pt idx="1">
                    <c:v>002-2024-00073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FINANCIERA COTRAFA</c:v>
                  </c:pt>
                  <c:pt idx="8">
                    <c:v>1</c:v>
                  </c:pt>
                  <c:pt idx="9">
                    <c:v>0</c:v>
                  </c:pt>
                  <c:pt idx="10">
                    <c:v>CAROLINA RENGIFO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15/01/2025</c:v>
                  </c:pt>
                  <c:pt idx="24">
                    <c:v>N/A</c:v>
                  </c:pt>
                  <c:pt idx="25">
                    <c:v>87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5 DIAS </c:v>
                  </c:pt>
                  <c:pt idx="30">
                    <c:v>09/07/2025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205</c:v>
                  </c:pt>
                  <c:pt idx="1">
                    <c:v>002-2024-00072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RENTA INVERSIONES INMOBILIARIAS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WILLIAM ALBERTO HERRERA TAUTIVA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DT SOBRE CAUTELAS</c:v>
                  </c:pt>
                  <c:pt idx="30">
                    <c:v>26/03/2025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204</c:v>
                  </c:pt>
                  <c:pt idx="1">
                    <c:v>002-2024-00071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FINANCIERA COTRAFA</c:v>
                  </c:pt>
                  <c:pt idx="8">
                    <c:v>0</c:v>
                  </c:pt>
                  <c:pt idx="9">
                    <c:v>1</c:v>
                  </c:pt>
                  <c:pt idx="10">
                    <c:v>LIDA MARYORI GUTIERREZ ROJAS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27/05/2025</c:v>
                  </c:pt>
                  <c:pt idx="24">
                    <c:v>N/A</c:v>
                  </c:pt>
                  <c:pt idx="25">
                    <c:v>219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2025-2</c:v>
                  </c:pt>
                  <c:pt idx="29">
                    <c:v>DECRETA EMBARGO</c:v>
                  </c:pt>
                  <c:pt idx="30">
                    <c:v>27/05/2025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203</c:v>
                  </c:pt>
                  <c:pt idx="1">
                    <c:v>002-2024-00068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FONDO DE EMPLEADOS ALMACENES ÉXITO - PRESENTE</c:v>
                  </c:pt>
                  <c:pt idx="8">
                    <c:v>2</c:v>
                  </c:pt>
                  <c:pt idx="9">
                    <c:v>0</c:v>
                  </c:pt>
                  <c:pt idx="10">
                    <c:v>HAROLD YERLEY CHAVEZ RODRIGUEZ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11/02/2025</c:v>
                  </c:pt>
                  <c:pt idx="24">
                    <c:v>N/A</c:v>
                  </c:pt>
                  <c:pt idx="25">
                    <c:v>113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 DE CREDITO</c:v>
                  </c:pt>
                  <c:pt idx="30">
                    <c:v> 15/7/25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202</c:v>
                  </c:pt>
                  <c:pt idx="1">
                    <c:v>002-2024-00066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DUBIAN DIEGO GARCIA GIRALDO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MANUEL PULGARIN GUTIERREZ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22/10/2024</c:v>
                  </c:pt>
                  <c:pt idx="24">
                    <c:v>N/A</c:v>
                  </c:pt>
                  <c:pt idx="25">
                    <c:v>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NOMBRA SECUESTRE</c:v>
                  </c:pt>
                  <c:pt idx="30">
                    <c:v>18/07/2025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201</c:v>
                  </c:pt>
                  <c:pt idx="1">
                    <c:v>002-2024-00065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LUIS FERNANDO GONZALEZ USUGA</c:v>
                  </c:pt>
                  <c:pt idx="8">
                    <c:v>0</c:v>
                  </c:pt>
                  <c:pt idx="9">
                    <c:v>1</c:v>
                  </c:pt>
                  <c:pt idx="10">
                    <c:v>LEXEN GLOBAL 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MEDIDA CAUTELAR</c:v>
                  </c:pt>
                  <c:pt idx="30">
                    <c:v>21/03/2025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200</c:v>
                  </c:pt>
                  <c:pt idx="1">
                    <c:v>002-2024-00062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PRA GROUP COLOMBIA HOLDING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ANDRES HERNANDEZ LONDOÑO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28/02/2025</c:v>
                  </c:pt>
                  <c:pt idx="24">
                    <c:v>N/A</c:v>
                  </c:pt>
                  <c:pt idx="25">
                    <c:v>130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28/02/2025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199</c:v>
                  </c:pt>
                  <c:pt idx="1">
                    <c:v>002-2024-00060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FERNANDO ROJAS RUIZ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08/11/2024</c:v>
                  </c:pt>
                  <c:pt idx="24">
                    <c:v>N/A</c:v>
                  </c:pt>
                  <c:pt idx="25">
                    <c:v>20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APRUEBA LIQUIDACION</c:v>
                  </c:pt>
                  <c:pt idx="30">
                    <c:v>08/05/2025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198</c:v>
                  </c:pt>
                  <c:pt idx="1">
                    <c:v>002-2024-00057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LUZ STELLA GRISALES MONTOYA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18/07/2025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197</c:v>
                  </c:pt>
                  <c:pt idx="1">
                    <c:v>001-2024-00122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REINTEGRA S.A.S</c:v>
                  </c:pt>
                  <c:pt idx="8">
                    <c:v>2</c:v>
                  </c:pt>
                  <c:pt idx="9">
                    <c:v>0</c:v>
                  </c:pt>
                  <c:pt idx="10">
                    <c:v>CLAUDIA PATRICIA RIVERA ALVARADO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21/11/2024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OSAE - COSTAS</c:v>
                  </c:pt>
                  <c:pt idx="30">
                    <c:v>21/11/2024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196</c:v>
                  </c:pt>
                  <c:pt idx="1">
                    <c:v>001-2024-00111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 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PEDRO IGANCIO MESA C.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05/05/2025</c:v>
                  </c:pt>
                  <c:pt idx="24">
                    <c:v>N/A</c:v>
                  </c:pt>
                  <c:pt idx="25">
                    <c:v>212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05/05/2025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195</c:v>
                  </c:pt>
                  <c:pt idx="1">
                    <c:v>001-2024-00102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ANA SOFIA MAYA PELAEZ</c:v>
                  </c:pt>
                  <c:pt idx="8">
                    <c:v>2</c:v>
                  </c:pt>
                  <c:pt idx="9">
                    <c:v>0</c:v>
                  </c:pt>
                  <c:pt idx="10">
                    <c:v>WILMAR AQUILES MAYA CUERVO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TRASLADA EXCEPCIONES PREVIAS </c:v>
                  </c:pt>
                  <c:pt idx="30">
                    <c:v>15/07/2025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TRASLADO HECHO se fija el 27/5/2025 - inicia el 28/5/2025 y termina el 30/05/2025</c:v>
                  </c:pt>
                </c:lvl>
                <c:lvl>
                  <c:pt idx="0">
                    <c:v>194</c:v>
                  </c:pt>
                  <c:pt idx="1">
                    <c:v>001-2024-00020</c:v>
                  </c:pt>
                  <c:pt idx="2">
                    <c:v>PERTENENCIA</c:v>
                  </c:pt>
                  <c:pt idx="3">
                    <c:v>VERBAL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MARIA LIBIA GÓMEZ BOTERO</c:v>
                  </c:pt>
                  <c:pt idx="8">
                    <c:v>1</c:v>
                  </c:pt>
                  <c:pt idx="9">
                    <c:v>0</c:v>
                  </c:pt>
                  <c:pt idx="10">
                    <c:v>ALEJANDRA ARISTIZÁBAL BARÓN
JULIETA ARISTIZÁBAL BARÓN
JORGE ENRIQUE ARISTIZÁBAL DUQUE
INDETERMINADOS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RESUELVE RECURSO </c:v>
                  </c:pt>
                  <c:pt idx="30">
                    <c:v>11/06/2025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193</c:v>
                  </c:pt>
                  <c:pt idx="1">
                    <c:v>001-2023-01293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JHON JAIRO - SALDARRIAGA LONDOÑO Y OTROS</c:v>
                  </c:pt>
                  <c:pt idx="8">
                    <c:v>2</c:v>
                  </c:pt>
                  <c:pt idx="9">
                    <c:v>0</c:v>
                  </c:pt>
                  <c:pt idx="10">
                    <c:v>LEIDY MARCELA ZANO ZULUAGA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14/05/2025</c:v>
                  </c:pt>
                  <c:pt idx="24">
                    <c:v>N/A</c:v>
                  </c:pt>
                  <c:pt idx="25">
                    <c:v>221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REQUIERE 5 DIAS </c:v>
                  </c:pt>
                  <c:pt idx="30">
                    <c:v>24/07/2025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192</c:v>
                  </c:pt>
                  <c:pt idx="1">
                    <c:v>001-2023-01178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CARMEN AUXILIADORA ALVAREZ BRUN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59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DECRETA SECUENSTRO</c:v>
                  </c:pt>
                  <c:pt idx="30">
                    <c:v>18/06/2025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191</c:v>
                  </c:pt>
                  <c:pt idx="1">
                    <c:v>001-2023-00897</c:v>
                  </c:pt>
                  <c:pt idx="2">
                    <c:v>DIVISORIO </c:v>
                  </c:pt>
                  <c:pt idx="3">
                    <c:v>DIVISORIO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JAQUELINE OMAIRA DEL SOCORRO - URIBE TORO</c:v>
                  </c:pt>
                  <c:pt idx="8">
                    <c:v>2</c:v>
                  </c:pt>
                  <c:pt idx="9">
                    <c:v>0</c:v>
                  </c:pt>
                  <c:pt idx="10">
                    <c:v>VICTOR OBDULIO - URIBE MEJIA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23/05/2025</c:v>
                  </c:pt>
                  <c:pt idx="24">
                    <c:v>N/A</c:v>
                  </c:pt>
                  <c:pt idx="25">
                    <c:v>230</c:v>
                  </c:pt>
                  <c:pt idx="26">
                    <c:v>N/A</c:v>
                  </c:pt>
                  <c:pt idx="27">
                    <c:v>SENTENCIA DE ADJUDICACION</c:v>
                  </c:pt>
                  <c:pt idx="28">
                    <c:v>2025-2</c:v>
                  </c:pt>
                  <c:pt idx="29">
                    <c:v>RESUELVE SOLICITUD</c:v>
                  </c:pt>
                  <c:pt idx="30">
                    <c:v>15/07/2025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PENDIENTE ORDENES QUE CUMPLIR DEL INTERESADO ANTES DE PAGAR TITULOS Y DE ARCHIVAR </c:v>
                  </c:pt>
                </c:lvl>
                <c:lvl>
                  <c:pt idx="0">
                    <c:v>190</c:v>
                  </c:pt>
                  <c:pt idx="1">
                    <c:v>001-2023-00574</c:v>
                  </c:pt>
                  <c:pt idx="2">
                    <c:v>PRESCRIPCIÓN EXTINTIVA OBLIGACION HIPOTECARIA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LUZ ERYSBEY LUJAN ZULUAGA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 FERNANDO - CALLEJAS ROJAS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 </c:v>
                  </c:pt>
                  <c:pt idx="30">
                    <c:v>05/06/2025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189</c:v>
                  </c:pt>
                  <c:pt idx="1">
                    <c:v>001-2024-00771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COOPERATIVA JHON F. KENNEDY</c:v>
                  </c:pt>
                  <c:pt idx="8">
                    <c:v>2</c:v>
                  </c:pt>
                  <c:pt idx="9">
                    <c:v>0</c:v>
                  </c:pt>
                  <c:pt idx="10">
                    <c:v>DEISY JANNETH IBARRA BAENA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14/07/2025</c:v>
                  </c:pt>
                  <c:pt idx="24">
                    <c:v>N/A</c:v>
                  </c:pt>
                  <c:pt idx="25">
                    <c:v>281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2025-3</c:v>
                  </c:pt>
                  <c:pt idx="29">
                    <c:v>OSAE - COSTAS </c:v>
                  </c:pt>
                  <c:pt idx="30">
                    <c:v>14/07/2025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188</c:v>
                  </c:pt>
                  <c:pt idx="1">
                    <c:v>001-2024-00741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BANCOOMEVA</c:v>
                  </c:pt>
                  <c:pt idx="8">
                    <c:v>1</c:v>
                  </c:pt>
                  <c:pt idx="9">
                    <c:v>0</c:v>
                  </c:pt>
                  <c:pt idx="10">
                    <c:v>MANUEL ALEJANDRO LOPEZ MARIN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61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APRUEBA LIQUIDACION </c:v>
                  </c:pt>
                  <c:pt idx="30">
                    <c:v>30/05/2025</c:v>
                  </c:pt>
                  <c:pt idx="31">
                    <c:v>LINA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187</c:v>
                  </c:pt>
                  <c:pt idx="1">
                    <c:v>001-2024-00738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CONSTRUCCIONES ANDRES SOLARTE 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SUNMEDICAL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06/12/2024</c:v>
                  </c:pt>
                  <c:pt idx="24">
                    <c:v>N/A</c:v>
                  </c:pt>
                  <c:pt idx="25">
                    <c:v>63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 </c:v>
                  </c:pt>
                  <c:pt idx="30">
                    <c:v>06/12/2024</c:v>
                  </c:pt>
                  <c:pt idx="31">
                    <c:v>LUISA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186</c:v>
                  </c:pt>
                  <c:pt idx="1">
                    <c:v>001-2024-00705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DIEGO FERNANDO PEREZ LOPEZ</c:v>
                  </c:pt>
                  <c:pt idx="8">
                    <c:v>1</c:v>
                  </c:pt>
                  <c:pt idx="9">
                    <c:v>0</c:v>
                  </c:pt>
                  <c:pt idx="10">
                    <c:v>VICTOR MANUEL CARRILLO HERNANDEZ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PONE EN CONOCIMIENTO</c:v>
                  </c:pt>
                  <c:pt idx="30">
                    <c:v>21/03/2025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185</c:v>
                  </c:pt>
                  <c:pt idx="1">
                    <c:v>001-2024-00680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COMERCIALES BOLIVAR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NATALIA PATIÑO VALENCIA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EMBARGO </c:v>
                  </c:pt>
                  <c:pt idx="30">
                    <c:v>04/07/2025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184</c:v>
                  </c:pt>
                  <c:pt idx="1">
                    <c:v>001-2024-00672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SEMPLI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PROYECTO A209 SAS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04/02/2025</c:v>
                  </c:pt>
                  <c:pt idx="24">
                    <c:v>N/A</c:v>
                  </c:pt>
                  <c:pt idx="25">
                    <c:v>121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INCOPORA Y PONE EN CONOCIMIENTO </c:v>
                  </c:pt>
                  <c:pt idx="30">
                    <c:v>19/06/2025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183</c:v>
                  </c:pt>
                  <c:pt idx="1">
                    <c:v>001-2024-00670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SISTECREDITO S.A.S</c:v>
                  </c:pt>
                  <c:pt idx="8">
                    <c:v>2</c:v>
                  </c:pt>
                  <c:pt idx="9">
                    <c:v>0</c:v>
                  </c:pt>
                  <c:pt idx="10">
                    <c:v>CLAUDIA BIBIANA ACEVEDO PANIAGUA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30/01/2025</c:v>
                  </c:pt>
                  <c:pt idx="24">
                    <c:v>N/A</c:v>
                  </c:pt>
                  <c:pt idx="25">
                    <c:v>117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ORDENA TRASLADO LIQUYIDACION CREDITO </c:v>
                  </c:pt>
                  <c:pt idx="30">
                    <c:v>14/07/2025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182</c:v>
                  </c:pt>
                  <c:pt idx="1">
                    <c:v>001-2024-00636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COOPERATIVA JHON F. KENNEDY</c:v>
                  </c:pt>
                  <c:pt idx="8">
                    <c:v>1</c:v>
                  </c:pt>
                  <c:pt idx="9">
                    <c:v>0</c:v>
                  </c:pt>
                  <c:pt idx="10">
                    <c:v>DEISY CATERINE CARRILLO ZULETA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08/05/2025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181</c:v>
                  </c:pt>
                  <c:pt idx="1">
                    <c:v>001-2024-00635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LUIS JAVIER  ESTRADA ARANGO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RESUELVE </c:v>
                  </c:pt>
                  <c:pt idx="30">
                    <c:v>07/04/2025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180</c:v>
                  </c:pt>
                  <c:pt idx="1">
                    <c:v>001-2024-00630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COMERCIALES BOLIVAR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DANIEL FELIPE SANCHEZ ALVAREZ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CONOCIMIENTO</c:v>
                  </c:pt>
                  <c:pt idx="30">
                    <c:v>20/03/2025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179</c:v>
                  </c:pt>
                  <c:pt idx="1">
                    <c:v>001-2024-00623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COMERCIALES BOLIVAR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COMERCIALIZADORA LA ROCHELA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30/01/2025</c:v>
                  </c:pt>
                  <c:pt idx="24">
                    <c:v>N/A</c:v>
                  </c:pt>
                  <c:pt idx="25">
                    <c:v>117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INCORPORA </c:v>
                  </c:pt>
                  <c:pt idx="30">
                    <c:v>18/06/2025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178</c:v>
                  </c:pt>
                  <c:pt idx="1">
                    <c:v>001-2024-00620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LINA BEATRIZ GAY RESTREPO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21/11/2024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PONE EN CONOCIMIENTO</c:v>
                  </c:pt>
                  <c:pt idx="30">
                    <c:v>10/06/2025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177</c:v>
                  </c:pt>
                  <c:pt idx="1">
                    <c:v>001-2024-00611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MUNDO GRIFOS Y ACABADOS 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BANCO DAVIVIENDA S.A.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14/07/2025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PENDIENTE OFICIO - VENCE EL 21 DE ABRIL DE 2025</c:v>
                  </c:pt>
                </c:lvl>
                <c:lvl>
                  <c:pt idx="0">
                    <c:v>176</c:v>
                  </c:pt>
                  <c:pt idx="1">
                    <c:v>001-2024-00590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COMERCIALES BOLIVAR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MAS RAPIDO MOTOS  S.A.S.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18/10/2024</c:v>
                  </c:pt>
                  <c:pt idx="24">
                    <c:v>N/A</c:v>
                  </c:pt>
                  <c:pt idx="25">
                    <c:v>15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SUSPENSION PROCESO </c:v>
                  </c:pt>
                  <c:pt idx="30">
                    <c:v>01/08/2025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175</c:v>
                  </c:pt>
                  <c:pt idx="1">
                    <c:v>001-2024-00569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PRA GROUP COLOMBIA HOLDING 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FREYDER JOSE RESTREPO BALVIN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28/07/2025</c:v>
                  </c:pt>
                  <c:pt idx="24">
                    <c:v>N/A</c:v>
                  </c:pt>
                  <c:pt idx="25">
                    <c:v>295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 </c:v>
                  </c:pt>
                  <c:pt idx="30">
                    <c:v>28/07/2025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174</c:v>
                  </c:pt>
                  <c:pt idx="1">
                    <c:v>001-2024-00533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CHRISTIAN ALEXANDER ESTRADA MARIN</c:v>
                  </c:pt>
                  <c:pt idx="8">
                    <c:v>2</c:v>
                  </c:pt>
                  <c:pt idx="9">
                    <c:v>0</c:v>
                  </c:pt>
                  <c:pt idx="10">
                    <c:v>EDISON WILLIAM GOMEZ ALARCON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21/11/2024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DECRETAR SECUESTRO - COMISION REMITIDA</c:v>
                  </c:pt>
                  <c:pt idx="30">
                    <c:v>13/05/2025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173</c:v>
                  </c:pt>
                  <c:pt idx="1">
                    <c:v>001-2024-00529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SERVIREENCAUCHE DE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ANDRES CARDONA GALLEGO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14/07/2025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172</c:v>
                  </c:pt>
                  <c:pt idx="1">
                    <c:v>001-2024-00506</c:v>
                  </c:pt>
                  <c:pt idx="2">
                    <c:v>SUCESION</c:v>
                  </c:pt>
                  <c:pt idx="3">
                    <c:v>LIQUIDATORIO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FABIAN ANTONIO - AGUDELO ECHAVARRIA</c:v>
                  </c:pt>
                  <c:pt idx="8">
                    <c:v>2</c:v>
                  </c:pt>
                  <c:pt idx="9">
                    <c:v>0</c:v>
                  </c:pt>
                  <c:pt idx="10">
                    <c:v>NORY ELY DEL SOCORRO - AGUDELO DE ECHAVARRIA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PRUEBA DE OFICIO </c:v>
                  </c:pt>
                  <c:pt idx="30">
                    <c:v>08/07/2025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171</c:v>
                  </c:pt>
                  <c:pt idx="1">
                    <c:v>001-2024-00504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AGRARIO DE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ANDERSON ALFONSO CHARA ARIAS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CORREGIR MANDAMIENTO DE PAGO </c:v>
                  </c:pt>
                  <c:pt idx="30">
                    <c:v>20/02/2025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170</c:v>
                  </c:pt>
                  <c:pt idx="1">
                    <c:v>001-2024-00494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FARMACERES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COMED INSTITUCIONAL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05/12/2024</c:v>
                  </c:pt>
                  <c:pt idx="24">
                    <c:v>N/A</c:v>
                  </c:pt>
                  <c:pt idx="25">
                    <c:v>62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REQUIERE Y PONE EN CONOCIMIENTO</c:v>
                  </c:pt>
                  <c:pt idx="30">
                    <c:v>02/07/2025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169</c:v>
                  </c:pt>
                  <c:pt idx="1">
                    <c:v>001-2024-00489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COMERCIALES BOLIVAR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LUZ ESTELLA - MARTINEZ VERGARA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15/10/2024</c:v>
                  </c:pt>
                  <c:pt idx="24">
                    <c:v>N/A</c:v>
                  </c:pt>
                  <c:pt idx="25">
                    <c:v>12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MODIFICA LIQUIDACION CREDITO</c:v>
                  </c:pt>
                  <c:pt idx="30">
                    <c:v>14/07/2025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168</c:v>
                  </c:pt>
                  <c:pt idx="1">
                    <c:v>001-2024-00483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POSICION DIGITAL 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VTEX COLOMBIA TECNOLOGIA PARA ECOMMERCE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ACLARA MANDAMIENTO</c:v>
                  </c:pt>
                  <c:pt idx="30">
                    <c:v>22/10/2024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167</c:v>
                  </c:pt>
                  <c:pt idx="1">
                    <c:v>001-2024-00477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LA MICROEMPRESA DE COLOMBIA </c:v>
                  </c:pt>
                  <c:pt idx="8">
                    <c:v>1</c:v>
                  </c:pt>
                  <c:pt idx="9">
                    <c:v>0</c:v>
                  </c:pt>
                  <c:pt idx="10">
                    <c:v>GLORIA ISABEL MONTAÑES CAMACHO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61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REQUIERE ART. 317</c:v>
                  </c:pt>
                  <c:pt idx="30">
                    <c:v>25/04/2025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166</c:v>
                  </c:pt>
                  <c:pt idx="1">
                    <c:v>001-2024-00474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LEVIS ESTIVEN - MORENO LLOREDA</c:v>
                  </c:pt>
                  <c:pt idx="8">
                    <c:v>2</c:v>
                  </c:pt>
                  <c:pt idx="9">
                    <c:v>0</c:v>
                  </c:pt>
                  <c:pt idx="10">
                    <c:v>LEVIS ESTIVEN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19/06/2025</c:v>
                  </c:pt>
                  <c:pt idx="24">
                    <c:v>N/A</c:v>
                  </c:pt>
                  <c:pt idx="25">
                    <c:v>256</c:v>
                  </c:pt>
                  <c:pt idx="26">
                    <c:v>N/A</c:v>
                  </c:pt>
                  <c:pt idx="27">
                    <c:v>SENTENCIA ANTICIPADA</c:v>
                  </c:pt>
                  <c:pt idx="28">
                    <c:v>2025-2</c:v>
                  </c:pt>
                  <c:pt idx="29">
                    <c:v>FIJA HONORARIOS DEFINITIVOS </c:v>
                  </c:pt>
                  <c:pt idx="30">
                    <c:v>11/07/2025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165</c:v>
                  </c:pt>
                  <c:pt idx="1">
                    <c:v>001-2024-00446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SISTECREDITO S.A.S</c:v>
                  </c:pt>
                  <c:pt idx="8">
                    <c:v>1</c:v>
                  </c:pt>
                  <c:pt idx="9">
                    <c:v>0</c:v>
                  </c:pt>
                  <c:pt idx="10">
                    <c:v>GABRIEL ALEXANDER PINTO SANCHEZ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17/10/2024</c:v>
                  </c:pt>
                  <c:pt idx="24">
                    <c:v>N/A</c:v>
                  </c:pt>
                  <c:pt idx="25">
                    <c:v>14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REQUIERE ART. 317</c:v>
                  </c:pt>
                  <c:pt idx="30">
                    <c:v>12/06/2025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164</c:v>
                  </c:pt>
                  <c:pt idx="1">
                    <c:v>001-2024-00440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MARIA FERNANDA ROZO HINCAPIE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21/05/2025</c:v>
                  </c:pt>
                  <c:pt idx="24">
                    <c:v>N/A</c:v>
                  </c:pt>
                  <c:pt idx="25">
                    <c:v>228</c:v>
                  </c:pt>
                  <c:pt idx="26">
                    <c:v>N/A</c:v>
                  </c:pt>
                  <c:pt idx="27">
                    <c:v>TERMINACION POR PAGO TOTAL </c:v>
                  </c:pt>
                  <c:pt idx="28">
                    <c:v>2025-2</c:v>
                  </c:pt>
                  <c:pt idx="29">
                    <c:v>TERMINACIÓN PAGO TOTAL </c:v>
                  </c:pt>
                  <c:pt idx="30">
                    <c:v>21/05/2025</c:v>
                  </c:pt>
                  <c:pt idx="31">
                    <c:v>ci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26/05/2025</c:v>
                  </c:pt>
                </c:lvl>
                <c:lvl>
                  <c:pt idx="0">
                    <c:v>163</c:v>
                  </c:pt>
                  <c:pt idx="1">
                    <c:v>001-2024-00435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FINANDINA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MANUEL ALBERTO - LEMA FERNANDEZ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25/11/2024</c:v>
                  </c:pt>
                  <c:pt idx="24">
                    <c:v>N/A</c:v>
                  </c:pt>
                  <c:pt idx="25">
                    <c:v>52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ORDENA TRASLADO LIQUIDACION </c:v>
                  </c:pt>
                  <c:pt idx="30">
                    <c:v>11/07/2025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162</c:v>
                  </c:pt>
                  <c:pt idx="1">
                    <c:v>001-2024-00430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ARRENDAMIENTOS AYURA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ANDRES FELIPE PANIAGUA TABORDA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11/02/2025</c:v>
                  </c:pt>
                  <c:pt idx="24">
                    <c:v>N/A</c:v>
                  </c:pt>
                  <c:pt idx="25">
                    <c:v>128</c:v>
                  </c:pt>
                  <c:pt idx="26">
                    <c:v>N/A</c:v>
                  </c:pt>
                  <c:pt idx="27">
                    <c:v>DESISTIMIENTO TACITO </c:v>
                  </c:pt>
                  <c:pt idx="28">
                    <c:v>2025-1</c:v>
                  </c:pt>
                  <c:pt idx="29">
                    <c:v>DESISTIMIENTO TACITO </c:v>
                  </c:pt>
                  <c:pt idx="30">
                    <c:v>11/02/2025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20/02/2025</c:v>
                  </c:pt>
                </c:lvl>
                <c:lvl>
                  <c:pt idx="0">
                    <c:v>161</c:v>
                  </c:pt>
                  <c:pt idx="1">
                    <c:v>001-2024-00428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ALMACENES EXITO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PABLO AMORTEGUI VASQUEZ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MEDIDA Y MODULA EMBARGO</c:v>
                  </c:pt>
                  <c:pt idx="30">
                    <c:v>20/03/2025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160</c:v>
                  </c:pt>
                  <c:pt idx="1">
                    <c:v>001-2024-00417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VIVIANA HENAO VASQUEZ</c:v>
                  </c:pt>
                  <c:pt idx="8">
                    <c:v>2</c:v>
                  </c:pt>
                  <c:pt idx="9">
                    <c:v>0</c:v>
                  </c:pt>
                  <c:pt idx="10">
                    <c:v>HERMES DE JESUS PEREZ ZAPATA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POEN EN CONOCIMIENTO Y REQUIERE </c:v>
                  </c:pt>
                  <c:pt idx="30">
                    <c:v>11/07/2025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159</c:v>
                  </c:pt>
                  <c:pt idx="1">
                    <c:v>001-2023-00383</c:v>
                  </c:pt>
                  <c:pt idx="2">
                    <c:v>SUCESION</c:v>
                  </c:pt>
                  <c:pt idx="3">
                    <c:v>LIQUIDATORIO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ARMANDO VELASQUEZ PUERTA</c:v>
                  </c:pt>
                  <c:pt idx="8">
                    <c:v>1</c:v>
                  </c:pt>
                  <c:pt idx="9">
                    <c:v>0</c:v>
                  </c:pt>
                  <c:pt idx="10">
                    <c:v>JULIA ESTER VELASQUEZ RAMIREZ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AUTO PONE EN CONOCIMIENTO </c:v>
                  </c:pt>
                  <c:pt idx="30">
                    <c:v>07/04/2025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158</c:v>
                  </c:pt>
                  <c:pt idx="1">
                    <c:v>001-2024-00416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ROBINSON CAÑAS RAMIREZ</c:v>
                  </c:pt>
                  <c:pt idx="8">
                    <c:v>2</c:v>
                  </c:pt>
                  <c:pt idx="9">
                    <c:v>0</c:v>
                  </c:pt>
                  <c:pt idx="10">
                    <c:v>JORGE ALBERTO BARRETO LOPEZ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RECONOCE PERSONERIA</c:v>
                  </c:pt>
                  <c:pt idx="30">
                    <c:v>21/01/2025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157</c:v>
                  </c:pt>
                  <c:pt idx="1">
                    <c:v>001-2024-00415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COOFINEP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DIEGO HERRERA ALMECIGA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 </c:v>
                  </c:pt>
                  <c:pt idx="30">
                    <c:v>11/07/2025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REMITIDO AUTO ORDENADO EN 13/5/2025</c:v>
                  </c:pt>
                </c:lvl>
                <c:lvl>
                  <c:pt idx="0">
                    <c:v>156</c:v>
                  </c:pt>
                  <c:pt idx="1">
                    <c:v>001-2024-00405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OCCIDENTE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EDWIN ANDRES OCHOA OSORIO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03/12/2024</c:v>
                  </c:pt>
                  <c:pt idx="24">
                    <c:v>N/A</c:v>
                  </c:pt>
                  <c:pt idx="25">
                    <c:v>60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REQUIERE ART, 317</c:v>
                  </c:pt>
                  <c:pt idx="30">
                    <c:v>08/07/2025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155</c:v>
                  </c:pt>
                  <c:pt idx="1">
                    <c:v>001-2024-00401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FALABELLA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TATAIANA ANDREA AGUDELO CARDONA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01/04/2025</c:v>
                  </c:pt>
                  <c:pt idx="24">
                    <c:v>N/A</c:v>
                  </c:pt>
                  <c:pt idx="25">
                    <c:v>178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APRUEBA LIQUIDACION </c:v>
                  </c:pt>
                  <c:pt idx="30">
                    <c:v>28/07/2025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154</c:v>
                  </c:pt>
                  <c:pt idx="1">
                    <c:v>001-2024-00390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COOPERATIVA JHON F. KENNEDY</c:v>
                  </c:pt>
                  <c:pt idx="8">
                    <c:v>2</c:v>
                  </c:pt>
                  <c:pt idx="9">
                    <c:v>0</c:v>
                  </c:pt>
                  <c:pt idx="10">
                    <c:v>NESTOR JAIME MESA SANCHEZ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04/03/2025</c:v>
                  </c:pt>
                  <c:pt idx="24">
                    <c:v>N/A</c:v>
                  </c:pt>
                  <c:pt idx="25">
                    <c:v>151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INCORPORA Y PONE EN CONOCIMIENTO </c:v>
                  </c:pt>
                  <c:pt idx="30">
                    <c:v>11/07/2025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153</c:v>
                  </c:pt>
                  <c:pt idx="1">
                    <c:v>001-2024-00388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COOPERATIVA JHON F. KENNEDY</c:v>
                  </c:pt>
                  <c:pt idx="8">
                    <c:v>1</c:v>
                  </c:pt>
                  <c:pt idx="9">
                    <c:v>0</c:v>
                  </c:pt>
                  <c:pt idx="10">
                    <c:v>MARCELA MARIA SANTAMARIA MONCADA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16/10/2024</c:v>
                  </c:pt>
                  <c:pt idx="24">
                    <c:v>N/A</c:v>
                  </c:pt>
                  <c:pt idx="25">
                    <c:v>13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ORDENA ENTREGAR TITULOS</c:v>
                  </c:pt>
                  <c:pt idx="30">
                    <c:v>02/07/2025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152</c:v>
                  </c:pt>
                  <c:pt idx="1">
                    <c:v>001-2024-00383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MARIA DE LOS ANGELES RESTREPO HENAO</c:v>
                  </c:pt>
                  <c:pt idx="8">
                    <c:v>2</c:v>
                  </c:pt>
                  <c:pt idx="9">
                    <c:v>0</c:v>
                  </c:pt>
                  <c:pt idx="10">
                    <c:v>SANTIAGO ZEA ARANGO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CONOCIMIENTO</c:v>
                  </c:pt>
                  <c:pt idx="30">
                    <c:v>07/04/2025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151</c:v>
                  </c:pt>
                  <c:pt idx="1">
                    <c:v>001-2024-00377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RCI COLOMBIA  S.A.  COMPAÑIA DE FINANCIAMIENTO</c:v>
                  </c:pt>
                  <c:pt idx="8">
                    <c:v>1</c:v>
                  </c:pt>
                  <c:pt idx="9">
                    <c:v>0</c:v>
                  </c:pt>
                  <c:pt idx="10">
                    <c:v>ROBINSON ANDRES ROJAS BEDOYA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AV. CONOCIMIENTO</c:v>
                  </c:pt>
                  <c:pt idx="30">
                    <c:v>03/10/2024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150</c:v>
                  </c:pt>
                  <c:pt idx="1">
                    <c:v>001-2024-00367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COMERCIALES BOLIVAR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CRISTIAN FERNEY MONTOYA ESCOBAR / LUIS FERNANDO RAMIREZ LOPEZ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29/01/2025</c:v>
                  </c:pt>
                  <c:pt idx="24">
                    <c:v>N/A</c:v>
                  </c:pt>
                  <c:pt idx="25">
                    <c:v>116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29/01/2025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149</c:v>
                  </c:pt>
                  <c:pt idx="1">
                    <c:v>001-2024-00364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ALEJANDRA CARDONA BEDOYA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INCORPORA-RESPONE</c:v>
                  </c:pt>
                  <c:pt idx="30">
                    <c:v>10/07/2025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148</c:v>
                  </c:pt>
                  <c:pt idx="1">
                    <c:v>001-2024-00363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
TUYA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JORGE HUMBERTO GONGORA NAFORO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04/06/2025</c:v>
                  </c:pt>
                  <c:pt idx="24">
                    <c:v>N/A</c:v>
                  </c:pt>
                  <c:pt idx="25">
                    <c:v>241</c:v>
                  </c:pt>
                  <c:pt idx="26">
                    <c:v>N/A</c:v>
                  </c:pt>
                  <c:pt idx="27">
                    <c:v>TERMINA POR PAGO </c:v>
                  </c:pt>
                  <c:pt idx="28">
                    <c:v>2025-2</c:v>
                  </c:pt>
                  <c:pt idx="29">
                    <c:v>TERMINACION PROCESO POR PAGO </c:v>
                  </c:pt>
                  <c:pt idx="30">
                    <c:v>04/06/2025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147</c:v>
                  </c:pt>
                  <c:pt idx="1">
                    <c:v>001-2024-00361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CATALINA ARANGO GOMEZ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03/02/2025</c:v>
                  </c:pt>
                  <c:pt idx="24">
                    <c:v>N/A</c:v>
                  </c:pt>
                  <c:pt idx="25">
                    <c:v>120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03/02/2025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15/02/2025</c:v>
                  </c:pt>
                </c:lvl>
                <c:lvl>
                  <c:pt idx="0">
                    <c:v>146</c:v>
                  </c:pt>
                  <c:pt idx="1">
                    <c:v>001-2024-00346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RAUL DE LA PAVA BEDOYA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ACEPTA CESION DE CREDITO Y REQUIERE </c:v>
                  </c:pt>
                  <c:pt idx="30">
                    <c:v>06/06/2025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145</c:v>
                  </c:pt>
                  <c:pt idx="1">
                    <c:v>001-2024-00325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FINANDINA S.A.</c:v>
                  </c:pt>
                  <c:pt idx="8">
                    <c:v>1</c:v>
                  </c:pt>
                  <c:pt idx="9">
                    <c:v>1</c:v>
                  </c:pt>
                  <c:pt idx="10">
                    <c:v>ERIKA MARCELA CALLE MARIN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04/04/2025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144</c:v>
                  </c:pt>
                  <c:pt idx="1">
                    <c:v>001-2024-00322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GARANTIA INMOBILIARIA M.R.</c:v>
                  </c:pt>
                  <c:pt idx="8">
                    <c:v>2</c:v>
                  </c:pt>
                  <c:pt idx="9">
                    <c:v>0</c:v>
                  </c:pt>
                  <c:pt idx="10">
                    <c:v>ROSALBA RESTREPO CORREA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OFICA JUZGADO</c:v>
                  </c:pt>
                  <c:pt idx="30">
                    <c:v>30/01/2025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143</c:v>
                  </c:pt>
                  <c:pt idx="1">
                    <c:v>001-2024-00310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BANCOOMEVA</c:v>
                  </c:pt>
                  <c:pt idx="8">
                    <c:v>1</c:v>
                  </c:pt>
                  <c:pt idx="9">
                    <c:v>0</c:v>
                  </c:pt>
                  <c:pt idx="10">
                    <c:v>PEDRO ENRIQUE MEJIA MANJARRES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29/01/2025</c:v>
                  </c:pt>
                  <c:pt idx="24">
                    <c:v>N/A</c:v>
                  </c:pt>
                  <c:pt idx="25">
                    <c:v>116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5 DIAS </c:v>
                  </c:pt>
                  <c:pt idx="30">
                    <c:v>03/06/2025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TERMINA UNA OBLIGACION CONTINUA CON RESPECTO A OTRA</c:v>
                  </c:pt>
                </c:lvl>
                <c:lvl>
                  <c:pt idx="0">
                    <c:v>142</c:v>
                  </c:pt>
                  <c:pt idx="1">
                    <c:v>001-2024-00305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TUYA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JULIAN DARIO RESTREPO GONZALEZ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08/04/2025</c:v>
                  </c:pt>
                  <c:pt idx="24">
                    <c:v>N/A</c:v>
                  </c:pt>
                  <c:pt idx="25">
                    <c:v>185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OSAE- COSTAS</c:v>
                  </c:pt>
                  <c:pt idx="30">
                    <c:v>08/04/2025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141</c:v>
                  </c:pt>
                  <c:pt idx="1">
                    <c:v>001-2024-00303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SARA ALEJANDRA LOAIZA CARDONA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03/02/2025</c:v>
                  </c:pt>
                  <c:pt idx="24">
                    <c:v>N/A</c:v>
                  </c:pt>
                  <c:pt idx="25">
                    <c:v>120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</c:v>
                  </c:pt>
                  <c:pt idx="30">
                    <c:v>28/07/2025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140</c:v>
                  </c:pt>
                  <c:pt idx="1">
                    <c:v>001-2024-00299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YORLADIS DEL SOCORRO OSPINA CANO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19/11/2024</c:v>
                  </c:pt>
                  <c:pt idx="24">
                    <c:v>N/A</c:v>
                  </c:pt>
                  <c:pt idx="25">
                    <c:v>46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APRUEBA LIQUIDACION CREDITO</c:v>
                  </c:pt>
                  <c:pt idx="30">
                    <c:v>08/05/2025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139</c:v>
                  </c:pt>
                  <c:pt idx="1">
                    <c:v>001-2024-00290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COOPERATIVA DE CAFICULTORES DE ANDES LTDA</c:v>
                  </c:pt>
                  <c:pt idx="8">
                    <c:v>0</c:v>
                  </c:pt>
                  <c:pt idx="9">
                    <c:v>1</c:v>
                  </c:pt>
                  <c:pt idx="10">
                    <c:v>JHON MAURICIO GUERRA OSORIO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12/05/2025</c:v>
                  </c:pt>
                  <c:pt idx="24">
                    <c:v>N/A</c:v>
                  </c:pt>
                  <c:pt idx="25">
                    <c:v>219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TERMINA PROCESO POR PAGO CON OSAE</c:v>
                  </c:pt>
                  <c:pt idx="30">
                    <c:v>16/06/2025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138</c:v>
                  </c:pt>
                  <c:pt idx="1">
                    <c:v>001-2024-00285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FINANDINA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GONZALO BURGOS EUSSE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ORDENA CORRER TRASLADO Y REQUIERE JUZGADO 28</c:v>
                  </c:pt>
                  <c:pt idx="30">
                    <c:v>16/05/2025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137</c:v>
                  </c:pt>
                  <c:pt idx="1">
                    <c:v>001-2024-00271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CONJUNTO RESIDENCIAL MAGDALENA DE LA CUENCA P.H</c:v>
                  </c:pt>
                  <c:pt idx="8">
                    <c:v>0</c:v>
                  </c:pt>
                  <c:pt idx="9">
                    <c:v>1</c:v>
                  </c:pt>
                  <c:pt idx="10">
                    <c:v>ALIANZA FIDUCIARIA S.A.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INCORPORA-RESPONDE</c:v>
                  </c:pt>
                  <c:pt idx="30">
                    <c:v>001-2024-00271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DECRETA NULIDAD</c:v>
                  </c:pt>
                </c:lvl>
                <c:lvl>
                  <c:pt idx="0">
                    <c:v>136</c:v>
                  </c:pt>
                  <c:pt idx="1">
                    <c:v>001-2024-00262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GUILLERMO LEON - BENITEZ GARCIA</c:v>
                  </c:pt>
                  <c:pt idx="8">
                    <c:v>0</c:v>
                  </c:pt>
                  <c:pt idx="9">
                    <c:v>1</c:v>
                  </c:pt>
                  <c:pt idx="10">
                    <c:v>ELIANA MARIA CARDONA LONDOÑO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17/03/2025</c:v>
                  </c:pt>
                  <c:pt idx="24">
                    <c:v>N/A</c:v>
                  </c:pt>
                  <c:pt idx="25">
                    <c:v>164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TERMINA CON OSAE - Y ORDENA ENTREGR TITULOS </c:v>
                  </c:pt>
                  <c:pt idx="30">
                    <c:v>02/07/2025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26/03/2025</c:v>
                  </c:pt>
                </c:lvl>
                <c:lvl>
                  <c:pt idx="0">
                    <c:v>0</c:v>
                  </c:pt>
                  <c:pt idx="1">
                    <c:v>001-2024-00257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MOVINCO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UNIDAD JARDINES PROPIEDAD HORIZONTAL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13/03/2025</c:v>
                  </c:pt>
                  <c:pt idx="24">
                    <c:v>N/A</c:v>
                  </c:pt>
                  <c:pt idx="25">
                    <c:v>160</c:v>
                  </c:pt>
                  <c:pt idx="26">
                    <c:v>N/A</c:v>
                  </c:pt>
                  <c:pt idx="27">
                    <c:v>OTRAS TERMINACIONES EFECTIVAS DEL PROCESO </c:v>
                  </c:pt>
                  <c:pt idx="28">
                    <c:v>2025-1</c:v>
                  </c:pt>
                  <c:pt idx="29">
                    <c:v>RECHAZA X CARENCIA ACTUAL DE OBJETO </c:v>
                  </c:pt>
                  <c:pt idx="30">
                    <c:v>13/03/2025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28/03/2025</c:v>
                  </c:pt>
                </c:lvl>
                <c:lvl>
                  <c:pt idx="0">
                    <c:v>134</c:v>
                  </c:pt>
                  <c:pt idx="1">
                    <c:v>001-2024-00254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RESPALDO INMOBILIARIO 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VISTA VACATIONS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14/03/2025</c:v>
                  </c:pt>
                  <c:pt idx="24">
                    <c:v>N/A</c:v>
                  </c:pt>
                  <c:pt idx="25">
                    <c:v>161</c:v>
                  </c:pt>
                  <c:pt idx="26">
                    <c:v>N/A</c:v>
                  </c:pt>
                  <c:pt idx="27">
                    <c:v>DESISTIMIENTO TACITO </c:v>
                  </c:pt>
                  <c:pt idx="28">
                    <c:v>2025-1</c:v>
                  </c:pt>
                  <c:pt idx="29">
                    <c:v>DESISTIMIENTO TACITO </c:v>
                  </c:pt>
                  <c:pt idx="30">
                    <c:v>14/03/2025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28/03/2025</c:v>
                  </c:pt>
                  <c:pt idx="38">
                    <c:v>DESISTIMIENTO TACITO </c:v>
                  </c:pt>
                </c:lvl>
                <c:lvl>
                  <c:pt idx="0">
                    <c:v>133</c:v>
                  </c:pt>
                  <c:pt idx="1">
                    <c:v>001-2024-00242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EUGENIO ALONSO  MARIN VALLEJO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MARIA CAMILA RIOS CASTRO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ORDENA OFICIAR </c:v>
                  </c:pt>
                  <c:pt idx="30">
                    <c:v>06/05/2025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132</c:v>
                  </c:pt>
                  <c:pt idx="1">
                    <c:v>001-2024-00230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ROSA ANGELICA RODRIGUEZ RUIZ</c:v>
                  </c:pt>
                  <c:pt idx="11">
                    <c:v>1</c:v>
                  </c:pt>
                  <c:pt idx="12">
                    <c:v>0</c:v>
                  </c:pt>
                  <c:pt idx="13">
                    <c:v>28/02/2024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03/04/2025</c:v>
                  </c:pt>
                  <c:pt idx="24">
                    <c:v>N/A</c:v>
                  </c:pt>
                  <c:pt idx="25">
                    <c:v>180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DECRETA EMBARGO </c:v>
                  </c:pt>
                  <c:pt idx="30">
                    <c:v>14/07/2025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131</c:v>
                  </c:pt>
                  <c:pt idx="1">
                    <c:v>001-2024-00215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GALAXIA SEGURIDAD LIMITADA</c:v>
                  </c:pt>
                  <c:pt idx="8">
                    <c:v>1</c:v>
                  </c:pt>
                  <c:pt idx="9">
                    <c:v>0</c:v>
                  </c:pt>
                  <c:pt idx="10">
                    <c:v>OBRA LA RESERVA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06/02/2025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130</c:v>
                  </c:pt>
                  <c:pt idx="1">
                    <c:v>001-2024-00211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BOGOTA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JOHN JAIME ESPAÑA LOPEZ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10/07/2025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129</c:v>
                  </c:pt>
                  <c:pt idx="1">
                    <c:v>001-2024-00197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OCCIDENTE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FABIO AUGUSTO MISSAS GOMEZ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</c:v>
                  </c:pt>
                  <c:pt idx="30">
                    <c:v>03/07/2025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128</c:v>
                  </c:pt>
                  <c:pt idx="1">
                    <c:v>001-2024-00181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CONJUNTO RESIDENCIAL LA PROVINCIA DE TOSCANA</c:v>
                  </c:pt>
                  <c:pt idx="8">
                    <c:v>0</c:v>
                  </c:pt>
                  <c:pt idx="9">
                    <c:v>1</c:v>
                  </c:pt>
                  <c:pt idx="10">
                    <c:v>OSVALDO MUÑOZ CANO</c:v>
                  </c:pt>
                  <c:pt idx="11">
                    <c:v>2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03/02/2025</c:v>
                  </c:pt>
                  <c:pt idx="24">
                    <c:v>N/A</c:v>
                  </c:pt>
                  <c:pt idx="25">
                    <c:v>120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03/02/2025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15/02/2025</c:v>
                  </c:pt>
                </c:lvl>
                <c:lvl>
                  <c:pt idx="0">
                    <c:v>127</c:v>
                  </c:pt>
                  <c:pt idx="1">
                    <c:v>001-2024-00176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JORGE LUIS RAMIREZ BARRIOS</c:v>
                  </c:pt>
                  <c:pt idx="8">
                    <c:v>2</c:v>
                  </c:pt>
                  <c:pt idx="9">
                    <c:v>0</c:v>
                  </c:pt>
                  <c:pt idx="10">
                    <c:v>MIGUEL FELIPE LOPEZ DIAZ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22/07/2025</c:v>
                  </c:pt>
                  <c:pt idx="24">
                    <c:v>N/A</c:v>
                  </c:pt>
                  <c:pt idx="25">
                    <c:v>289</c:v>
                  </c:pt>
                  <c:pt idx="26">
                    <c:v>N/A</c:v>
                  </c:pt>
                  <c:pt idx="27">
                    <c:v>TERMINA POR PAGO</c:v>
                  </c:pt>
                  <c:pt idx="28">
                    <c:v>2025-3</c:v>
                  </c:pt>
                  <c:pt idx="29">
                    <c:v>TERMINA POR PAGO </c:v>
                  </c:pt>
                  <c:pt idx="30">
                    <c:v>22/07/2025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126</c:v>
                  </c:pt>
                  <c:pt idx="1">
                    <c:v>001-2024-00172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JENNIL ANDRES MARTINEZ GOMEZ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ACEPTA CESION CREDITO Y REQUIERE 5 DIAS</c:v>
                  </c:pt>
                  <c:pt idx="30">
                    <c:v>04/04/2025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125</c:v>
                  </c:pt>
                  <c:pt idx="1">
                    <c:v>001-2024-00154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LEIDY AMPARO GOMEZ RIVEROS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PONE EN CONOCIMIENTO </c:v>
                  </c:pt>
                  <c:pt idx="30">
                    <c:v>21/07/2025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124</c:v>
                  </c:pt>
                  <c:pt idx="1">
                    <c:v>001-2024-00144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ARRENDAMIENTOS DEL SUR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FERNANDO MUÑOZ GALLEGO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08/04/2025</c:v>
                  </c:pt>
                  <c:pt idx="24">
                    <c:v>N/A</c:v>
                  </c:pt>
                  <c:pt idx="25">
                    <c:v>185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ORDENA TRASLADO LIQUIDACION CREDITO</c:v>
                  </c:pt>
                  <c:pt idx="30">
                    <c:v>10/07/2025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123</c:v>
                  </c:pt>
                  <c:pt idx="1">
                    <c:v>001-2024-00138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JUAN DAVID VELEZ HENAO</c:v>
                  </c:pt>
                  <c:pt idx="8">
                    <c:v>1</c:v>
                  </c:pt>
                  <c:pt idx="9">
                    <c:v>0</c:v>
                  </c:pt>
                  <c:pt idx="10">
                    <c:v>JONATHAN ESTEBAN ALVAREZ ISAZA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20/11/2024</c:v>
                  </c:pt>
                  <c:pt idx="24">
                    <c:v>N/A</c:v>
                  </c:pt>
                  <c:pt idx="25">
                    <c:v>47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OSAE - COSTAS</c:v>
                  </c:pt>
                  <c:pt idx="30">
                    <c:v>20/11/2024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122</c:v>
                  </c:pt>
                  <c:pt idx="1">
                    <c:v>001-2024-00127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BOGOTA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ESTEBAN GOMEZ PEREZ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15/05/2025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121</c:v>
                  </c:pt>
                  <c:pt idx="1">
                    <c:v>001-2024-00096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CLARA INES - CARDENAS GOMEZ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ANDRES HERNANDEZ MUÑOZ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CONOCIMIENTO </c:v>
                  </c:pt>
                  <c:pt idx="30">
                    <c:v>10/07/2025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120</c:v>
                  </c:pt>
                  <c:pt idx="1">
                    <c:v>001-2024-00090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KELLYS JOHANA CARO CARO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16/10/2024</c:v>
                  </c:pt>
                  <c:pt idx="24">
                    <c:v>N/A</c:v>
                  </c:pt>
                  <c:pt idx="25">
                    <c:v>13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ORDENA ENTREGA TITULOS </c:v>
                  </c:pt>
                  <c:pt idx="30">
                    <c:v>08/07/2025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119</c:v>
                  </c:pt>
                  <c:pt idx="1">
                    <c:v>001-2024-00076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RENTA INVERSIONES INMOBILIARIAS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HECTOR DE JESUS BENJUMEA ESPINOSA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22/05/2025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118</c:v>
                  </c:pt>
                  <c:pt idx="1">
                    <c:v>001-2024-00075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ARRENDAMIENTOS ENVIGADO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COMERCIALIZADORA ALCALATEX LTDA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61</c:v>
                  </c:pt>
                  <c:pt idx="26">
                    <c:v>N/A</c:v>
                  </c:pt>
                  <c:pt idx="27">
                    <c:v>DESISTIMIENTO TACITO </c:v>
                  </c:pt>
                  <c:pt idx="28">
                    <c:v>2024-4</c:v>
                  </c:pt>
                  <c:pt idx="29">
                    <c:v>DESISTIMIENTO TACITO </c:v>
                  </c:pt>
                  <c:pt idx="30">
                    <c:v>04/12/2024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Vence termino 22/10/2024</c:v>
                  </c:pt>
                </c:lvl>
                <c:lvl>
                  <c:pt idx="0">
                    <c:v>117</c:v>
                  </c:pt>
                  <c:pt idx="1">
                    <c:v>001-2024-00058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VIVIANA HENAO VASQUEZ</c:v>
                  </c:pt>
                  <c:pt idx="8">
                    <c:v>0</c:v>
                  </c:pt>
                  <c:pt idx="9">
                    <c:v>1</c:v>
                  </c:pt>
                  <c:pt idx="10">
                    <c:v>ANGELA MARIA- TOBON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29/05/2025</c:v>
                  </c:pt>
                  <c:pt idx="24">
                    <c:v>N/A</c:v>
                  </c:pt>
                  <c:pt idx="25">
                    <c:v>236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ORDENA CORRER TRASLADO LIQUIDACION CREDITO</c:v>
                  </c:pt>
                  <c:pt idx="30">
                    <c:v>14/07/2025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116</c:v>
                  </c:pt>
                  <c:pt idx="1">
                    <c:v>001-2024-00039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CARLOS RUIZ GIRALDO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18/03/2025</c:v>
                  </c:pt>
                  <c:pt idx="24">
                    <c:v>N/A</c:v>
                  </c:pt>
                  <c:pt idx="25">
                    <c:v>165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03/10/2024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15/01/2025</c:v>
                  </c:pt>
                  <c:pt idx="38">
                    <c:v>TERMINA POR PAGO </c:v>
                  </c:pt>
                </c:lvl>
                <c:lvl>
                  <c:pt idx="0">
                    <c:v>115</c:v>
                  </c:pt>
                  <c:pt idx="1">
                    <c:v>001-2024-00025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ELECTROBELLO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ARVEY ANTONIO DEOSSA CAMPIÑO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09/07/2025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114</c:v>
                  </c:pt>
                  <c:pt idx="1">
                    <c:v>001-2024-00024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ELECTROBELLO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ROBINSON OSPINA VARELA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PARTE DEMANDANTE</c:v>
                  </c:pt>
                  <c:pt idx="30">
                    <c:v>02/04/2025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113</c:v>
                  </c:pt>
                  <c:pt idx="1">
                    <c:v>001-2024-00002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JUAN FERNANDO - OSORIO ALZATE</c:v>
                  </c:pt>
                  <c:pt idx="8">
                    <c:v>1</c:v>
                  </c:pt>
                  <c:pt idx="9">
                    <c:v>0</c:v>
                  </c:pt>
                  <c:pt idx="10">
                    <c:v>HORACIO DE JESUS ESCOBAR CARMONA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03/04/2025</c:v>
                  </c:pt>
                  <c:pt idx="24">
                    <c:v>N/A</c:v>
                  </c:pt>
                  <c:pt idx="25">
                    <c:v>180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REQUIERE ART. 317</c:v>
                  </c:pt>
                  <c:pt idx="30">
                    <c:v>28/07/2025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112</c:v>
                  </c:pt>
                  <c:pt idx="1">
                    <c:v>001-2023-01656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TOYOTA FINANCIAL SERVICES COLOMBIA  S.A.S. -  ANTES MAF COLOMBIA 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WILIGTON OSWALDO URIBE RODRIGUEZ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ORDENA OFICIAR Y REMITIR LINK </c:v>
                  </c:pt>
                  <c:pt idx="30">
                    <c:v>03/04/2025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111</c:v>
                  </c:pt>
                  <c:pt idx="1">
                    <c:v>001-2023-01653</c:v>
                  </c:pt>
                  <c:pt idx="2">
                    <c:v>CANCELACION Y/O REPOSICIÓN TITULO VALOR</c:v>
                  </c:pt>
                  <c:pt idx="3">
                    <c:v>DECLARATIVO VERBAL SUMARIO OTROS PROCESO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GUSTAVO HERNAN VALENCIA MORALES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30/05/2025</c:v>
                  </c:pt>
                  <c:pt idx="24">
                    <c:v>N/A</c:v>
                  </c:pt>
                  <c:pt idx="25">
                    <c:v>237</c:v>
                  </c:pt>
                  <c:pt idx="26">
                    <c:v>N/A</c:v>
                  </c:pt>
                  <c:pt idx="27">
                    <c:v>RECHAZADOS O RETIRADOS </c:v>
                  </c:pt>
                  <c:pt idx="28">
                    <c:v>2025-2</c:v>
                  </c:pt>
                  <c:pt idx="29">
                    <c:v>AUTORIZA RETIRO DEMANDA </c:v>
                  </c:pt>
                  <c:pt idx="30">
                    <c:v>30/05/2025</c:v>
                  </c:pt>
                  <c:pt idx="31">
                    <c:v>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110</c:v>
                  </c:pt>
                  <c:pt idx="1">
                    <c:v>001-2023-01646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HENRY - GRISALES VALENCIA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25/11/2024</c:v>
                  </c:pt>
                  <c:pt idx="24">
                    <c:v>N/A</c:v>
                  </c:pt>
                  <c:pt idx="25">
                    <c:v>52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APRUEBA LIQUIDACION CREDITO </c:v>
                  </c:pt>
                  <c:pt idx="30">
                    <c:v>30/07/2025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109</c:v>
                  </c:pt>
                  <c:pt idx="1">
                    <c:v>001-2023-01644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SISTECREDITO S.A.S</c:v>
                  </c:pt>
                  <c:pt idx="8">
                    <c:v>1</c:v>
                  </c:pt>
                  <c:pt idx="9">
                    <c:v>0</c:v>
                  </c:pt>
                  <c:pt idx="10">
                    <c:v>JORGE LUIS DIAZ LUJAN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02/04/2025</c:v>
                  </c:pt>
                  <c:pt idx="24">
                    <c:v>N/A</c:v>
                  </c:pt>
                  <c:pt idx="25">
                    <c:v>179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REQUIERE ART. 317</c:v>
                  </c:pt>
                  <c:pt idx="30">
                    <c:v>09/07/2025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108</c:v>
                  </c:pt>
                  <c:pt idx="1">
                    <c:v>001-2023-01642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AV VILLAS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PABLO VALENCIA ESCOBAR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REQUIERE</c:v>
                  </c:pt>
                  <c:pt idx="30">
                    <c:v>02/04/2025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107</c:v>
                  </c:pt>
                  <c:pt idx="1">
                    <c:v>001-2023-01638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FINANDINA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MARIA EUGENIA SUAREZ CARO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SUSPENDIDO</c:v>
                  </c:pt>
                  <c:pt idx="29">
                    <c:v>DEJA SIN EFECTOS ACTUACION - DECRETA SUSPENSION </c:v>
                  </c:pt>
                  <c:pt idx="30">
                    <c:v>09/07/2025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106</c:v>
                  </c:pt>
                  <c:pt idx="1">
                    <c:v>001-2023-01635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OSCAR JAIRO - LAVERDE OROZCO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25/11/2024</c:v>
                  </c:pt>
                  <c:pt idx="24">
                    <c:v>N/A</c:v>
                  </c:pt>
                  <c:pt idx="25">
                    <c:v>52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NIEGA CORRECCION Y ORDENA TRASLADO CREDITO</c:v>
                  </c:pt>
                  <c:pt idx="30">
                    <c:v>05/06/2025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105</c:v>
                  </c:pt>
                  <c:pt idx="1">
                    <c:v>001-2023-01622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FALABELLA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DORIS ALICIA HERNANDEZ HURTADO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ACEPTA RENUNCIA Y ACEPTA CESION </c:v>
                  </c:pt>
                  <c:pt idx="30">
                    <c:v>16/05/2025</c:v>
                  </c:pt>
                  <c:pt idx="31">
                    <c:v>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104</c:v>
                  </c:pt>
                  <c:pt idx="1">
                    <c:v>001-2023-01619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E.S.E. HOSPITAL MANUEL URIBE ANGEL</c:v>
                  </c:pt>
                  <c:pt idx="8">
                    <c:v>1</c:v>
                  </c:pt>
                  <c:pt idx="9">
                    <c:v>0</c:v>
                  </c:pt>
                  <c:pt idx="10">
                    <c:v>DUKASAWI EPS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18/10/2024</c:v>
                  </c:pt>
                  <c:pt idx="24">
                    <c:v>N/A</c:v>
                  </c:pt>
                  <c:pt idx="25">
                    <c:v>15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18/10/2024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103</c:v>
                  </c:pt>
                  <c:pt idx="1">
                    <c:v>001-2023-01554</c:v>
                  </c:pt>
                  <c:pt idx="2">
                    <c:v>RESOLUCION DE CONTRATO </c:v>
                  </c:pt>
                  <c:pt idx="3">
                    <c:v>DECLARATIVO VERBAL OTROS PROCESO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OLIVER AUGUSTO TABARES OSORIO</c:v>
                  </c:pt>
                  <c:pt idx="8">
                    <c:v>0</c:v>
                  </c:pt>
                  <c:pt idx="9">
                    <c:v>1</c:v>
                  </c:pt>
                  <c:pt idx="10">
                    <c:v>ALEXANDER TABARES OSORIO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15/01/2025</c:v>
                  </c:pt>
                  <c:pt idx="24">
                    <c:v>N/A</c:v>
                  </c:pt>
                  <c:pt idx="25">
                    <c:v>102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AUTORIZA RETIRO </c:v>
                  </c:pt>
                  <c:pt idx="30">
                    <c:v>15/01/2025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27/01/2025</c:v>
                  </c:pt>
                </c:lvl>
                <c:lvl>
                  <c:pt idx="0">
                    <c:v>102</c:v>
                  </c:pt>
                  <c:pt idx="1">
                    <c:v>001-2023-01490</c:v>
                  </c:pt>
                  <c:pt idx="2">
                    <c:v>RESOLUCION DE CONTRATO </c:v>
                  </c:pt>
                  <c:pt idx="3">
                    <c:v>DECLARATIVO VERBAL OTROS PROCESO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DIANA MARCELA HENAO VALLEJO</c:v>
                  </c:pt>
                  <c:pt idx="8">
                    <c:v>1</c:v>
                  </c:pt>
                  <c:pt idx="9">
                    <c:v>0</c:v>
                  </c:pt>
                  <c:pt idx="10">
                    <c:v>E.S.T.A.B.L.E  INGENIERIA  S.A.S.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ORDENA CORRER TRALADO RECURSO </c:v>
                  </c:pt>
                  <c:pt idx="30">
                    <c:v>09/07/2025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RECURSO REPOSICION /17/02/2025</c:v>
                  </c:pt>
                </c:lvl>
                <c:lvl>
                  <c:pt idx="0">
                    <c:v>101</c:v>
                  </c:pt>
                  <c:pt idx="1">
                    <c:v>001-2023-00064</c:v>
                  </c:pt>
                  <c:pt idx="2">
                    <c:v>ACCION PROTECCION AL CONSUMIDOR </c:v>
                  </c:pt>
                  <c:pt idx="3">
                    <c:v>DECLARATIVO VERBAL SUMARIO OTROS PROCESO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THOMAS BADER</c:v>
                  </c:pt>
                  <c:pt idx="8">
                    <c:v>0</c:v>
                  </c:pt>
                  <c:pt idx="9">
                    <c:v>1</c:v>
                  </c:pt>
                  <c:pt idx="10">
                    <c:v>ARRIENDOS ANTIOQUIA  S.A.S.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27/02/2025</c:v>
                  </c:pt>
                  <c:pt idx="24">
                    <c:v>N/A</c:v>
                  </c:pt>
                  <c:pt idx="25">
                    <c:v>144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2025-1</c:v>
                  </c:pt>
                  <c:pt idx="29">
                    <c:v>TERMINA POR DESISTIMIENTO TAICTO</c:v>
                  </c:pt>
                  <c:pt idx="30">
                    <c:v>27/02/2025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05/03/2025</c:v>
                  </c:pt>
                  <c:pt idx="38">
                    <c:v>TERMINA DESISTIMIENTO TACITO</c:v>
                  </c:pt>
                </c:lvl>
                <c:lvl>
                  <c:pt idx="0">
                    <c:v>100</c:v>
                  </c:pt>
                  <c:pt idx="1">
                    <c:v>001-2022-01022</c:v>
                  </c:pt>
                  <c:pt idx="2">
                    <c:v>EXTINCIÓN PROPIEDAD HORIZONTAL</c:v>
                  </c:pt>
                  <c:pt idx="3">
                    <c:v>DECLARATIVO VERBAL OTROS PROCESO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CONSUELO -ESTRADA ARAQUE</c:v>
                  </c:pt>
                  <c:pt idx="8">
                    <c:v>1</c:v>
                  </c:pt>
                  <c:pt idx="9">
                    <c:v>0</c:v>
                  </c:pt>
                  <c:pt idx="10">
                    <c:v>ANGELA MARIA RIVERA ZAPATA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DOCUMENTACION </c:v>
                  </c:pt>
                  <c:pt idx="30">
                    <c:v>09/07/2025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99</c:v>
                  </c:pt>
                  <c:pt idx="1">
                    <c:v>001-2022-00232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RENTA INVERSIONES INMOBILIARIAS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NICOLAS JOSE MARCANO ORIHUELA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</c:v>
                  </c:pt>
                  <c:pt idx="30">
                    <c:v>27/02/2025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98</c:v>
                  </c:pt>
                  <c:pt idx="1">
                    <c:v>001-2021-01171</c:v>
                  </c:pt>
                  <c:pt idx="2">
                    <c:v>PERTENENCIA </c:v>
                  </c:pt>
                  <c:pt idx="3">
                    <c:v>VERBAL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MARTHA GARCIA DE BENITEZ</c:v>
                  </c:pt>
                  <c:pt idx="8">
                    <c:v>1</c:v>
                  </c:pt>
                  <c:pt idx="9">
                    <c:v>0</c:v>
                  </c:pt>
                  <c:pt idx="10">
                    <c:v>AMPARO ELENA BENITEZ GARCIA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29/01/2025</c:v>
                  </c:pt>
                  <c:pt idx="24">
                    <c:v>N/A</c:v>
                  </c:pt>
                  <c:pt idx="25">
                    <c:v>116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AUTORIZA RETIRO </c:v>
                  </c:pt>
                  <c:pt idx="30">
                    <c:v>29/01/2025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11/02/2025</c:v>
                  </c:pt>
                </c:lvl>
                <c:lvl>
                  <c:pt idx="0">
                    <c:v>97</c:v>
                  </c:pt>
                  <c:pt idx="1">
                    <c:v>001-2021-00750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LLERAS PROPIEDAD RAIZ 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SEBASTIAN QUINTERO PASOS</c:v>
                  </c:pt>
                  <c:pt idx="11">
                    <c:v>1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REQ. ART. 317</c:v>
                  </c:pt>
                  <c:pt idx="30">
                    <c:v>02/04/2025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96</c:v>
                  </c:pt>
                  <c:pt idx="1">
                    <c:v>001-2020-00747</c:v>
                  </c:pt>
                  <c:pt idx="2">
                    <c:v>PERTENENCIA </c:v>
                  </c:pt>
                  <c:pt idx="3">
                    <c:v>VERBAL 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JOSE ALEJANDRO  BOTERO VELASQUEZ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MARIO  NOREÑA CORRALES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04/03/2025</c:v>
                  </c:pt>
                  <c:pt idx="24">
                    <c:v>N/A</c:v>
                  </c:pt>
                  <c:pt idx="25">
                    <c:v>151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2025-1</c:v>
                  </c:pt>
                  <c:pt idx="29">
                    <c:v>DESISTIMIENTO TACITO</c:v>
                  </c:pt>
                  <c:pt idx="30">
                    <c:v>04/03/2025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18/03/2025</c:v>
                  </c:pt>
                </c:lvl>
                <c:lvl>
                  <c:pt idx="0">
                    <c:v>95</c:v>
                  </c:pt>
                  <c:pt idx="1">
                    <c:v>001-2023-01140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GIOVANNY - VELEZ BOLIVAR</c:v>
                  </c:pt>
                  <c:pt idx="8">
                    <c:v>0</c:v>
                  </c:pt>
                  <c:pt idx="9">
                    <c:v>1</c:v>
                  </c:pt>
                  <c:pt idx="10">
                    <c:v>GUSTAVO HERNAN VELEZ GOMEZ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12/12/2024</c:v>
                  </c:pt>
                  <c:pt idx="24">
                    <c:v>N/A</c:v>
                  </c:pt>
                  <c:pt idx="25">
                    <c:v>69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12/12/2024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94</c:v>
                  </c:pt>
                  <c:pt idx="1">
                    <c:v>001-2024-00768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 CARLOS CARDENAS ZAPATA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22/11/2024</c:v>
                  </c:pt>
                  <c:pt idx="24">
                    <c:v>N/A</c:v>
                  </c:pt>
                  <c:pt idx="25">
                    <c:v>49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MODIFICA LIQUIDACION</c:v>
                  </c:pt>
                  <c:pt idx="30">
                    <c:v>20/05/2025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93</c:v>
                  </c:pt>
                  <c:pt idx="1">
                    <c:v>001-2024-00761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BANCOOMEVA</c:v>
                  </c:pt>
                  <c:pt idx="8">
                    <c:v>0</c:v>
                  </c:pt>
                  <c:pt idx="9">
                    <c:v>1</c:v>
                  </c:pt>
                  <c:pt idx="10">
                    <c:v>ISAIAS GARCERANT CAMPO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18/10/2024</c:v>
                  </c:pt>
                  <c:pt idx="24">
                    <c:v>N/A</c:v>
                  </c:pt>
                  <c:pt idx="25">
                    <c:v>15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TERMINA PROCESO POR PAGO - CON OSAE</c:v>
                  </c:pt>
                  <c:pt idx="30">
                    <c:v>24/04/2025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92</c:v>
                  </c:pt>
                  <c:pt idx="1">
                    <c:v>001-2024-00758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EDIFICIO PALMAS DE ZUÑIGA P.H.</c:v>
                  </c:pt>
                  <c:pt idx="8">
                    <c:v>2</c:v>
                  </c:pt>
                  <c:pt idx="9">
                    <c:v>0</c:v>
                  </c:pt>
                  <c:pt idx="10">
                    <c:v>THOMAS ANTONIO FAJARDO DELGADO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20/03/2025</c:v>
                  </c:pt>
                  <c:pt idx="24">
                    <c:v>N/A</c:v>
                  </c:pt>
                  <c:pt idx="25">
                    <c:v>167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DECRETA SECUESTRO Y COMISIONA </c:v>
                  </c:pt>
                  <c:pt idx="30">
                    <c:v>30/07/2025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VENCE 22/11/2024</c:v>
                  </c:pt>
                </c:lvl>
                <c:lvl>
                  <c:pt idx="0">
                    <c:v>91</c:v>
                  </c:pt>
                  <c:pt idx="1">
                    <c:v>001-2024-00755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BOGOTA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PABLO MARIO VANEGAS VELASQUEZ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15/07/2025</c:v>
                  </c:pt>
                  <c:pt idx="24">
                    <c:v>N/A</c:v>
                  </c:pt>
                  <c:pt idx="25">
                    <c:v>282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2025-3</c:v>
                  </c:pt>
                  <c:pt idx="29">
                    <c:v>INCORPORA Y ORDENA TRASLADO LIQUIDACION </c:v>
                  </c:pt>
                  <c:pt idx="30">
                    <c:v>22/08/2025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90</c:v>
                  </c:pt>
                  <c:pt idx="1">
                    <c:v>001-2024-00748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BOGOTA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LUIS FERNANDO MURILLO QUICENO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27/02/2025</c:v>
                  </c:pt>
                  <c:pt idx="24">
                    <c:v>N/A</c:v>
                  </c:pt>
                  <c:pt idx="25">
                    <c:v>144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22/11/2024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89</c:v>
                  </c:pt>
                  <c:pt idx="1">
                    <c:v>001-2024-00752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WILLIAM DE JESUS ACEVEDO CAMPUZANO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13/03/2025</c:v>
                  </c:pt>
                  <c:pt idx="24">
                    <c:v>N/A</c:v>
                  </c:pt>
                  <c:pt idx="25">
                    <c:v>160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5 DIAS </c:v>
                  </c:pt>
                  <c:pt idx="30">
                    <c:v>23/07/2025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27/03/2025</c:v>
                  </c:pt>
                </c:lvl>
                <c:lvl>
                  <c:pt idx="0">
                    <c:v>88</c:v>
                  </c:pt>
                  <c:pt idx="1">
                    <c:v>001-2024-00746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CONFIAR COOPERATIVA FINANCIERA</c:v>
                  </c:pt>
                  <c:pt idx="8">
                    <c:v>1</c:v>
                  </c:pt>
                  <c:pt idx="9">
                    <c:v>1</c:v>
                  </c:pt>
                  <c:pt idx="10">
                    <c:v>ALVARO DE JESUS CASTAÑO MOLINA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09/12/2024</c:v>
                  </c:pt>
                  <c:pt idx="24">
                    <c:v>N/A</c:v>
                  </c:pt>
                  <c:pt idx="25">
                    <c:v>66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OSAE - COSTAS</c:v>
                  </c:pt>
                  <c:pt idx="30">
                    <c:v>27/05/2025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87</c:v>
                  </c:pt>
                  <c:pt idx="1">
                    <c:v>001-2024-00744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COTRAFA COOPERATIVA FINANCIERA</c:v>
                  </c:pt>
                  <c:pt idx="8">
                    <c:v>0</c:v>
                  </c:pt>
                  <c:pt idx="9">
                    <c:v>0</c:v>
                  </c:pt>
                  <c:pt idx="10">
                    <c:v>STIVEN SALAZAR AGUDELO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15/01/2025</c:v>
                  </c:pt>
                  <c:pt idx="24">
                    <c:v>N/A</c:v>
                  </c:pt>
                  <c:pt idx="25">
                    <c:v>102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ACEPTA RENUNCIA PODER </c:v>
                  </c:pt>
                  <c:pt idx="30">
                    <c:v>22/08/2025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86</c:v>
                  </c:pt>
                  <c:pt idx="1">
                    <c:v>001-2024-00742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CONJUNTO RESIDENCIA ORINOCO  P.H.</c:v>
                  </c:pt>
                  <c:pt idx="8">
                    <c:v>2</c:v>
                  </c:pt>
                  <c:pt idx="9">
                    <c:v>1</c:v>
                  </c:pt>
                  <c:pt idx="10">
                    <c:v>MATEO MAYA MEJIA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05/11/2024</c:v>
                  </c:pt>
                  <c:pt idx="24">
                    <c:v>N/A</c:v>
                  </c:pt>
                  <c:pt idx="25">
                    <c:v>32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TERMINA POR PACO CON OSAE</c:v>
                  </c:pt>
                  <c:pt idx="30">
                    <c:v>26/03/2025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85</c:v>
                  </c:pt>
                  <c:pt idx="1">
                    <c:v>001-2024-00736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BANCOOMEVA</c:v>
                  </c:pt>
                  <c:pt idx="8">
                    <c:v>1</c:v>
                  </c:pt>
                  <c:pt idx="9">
                    <c:v>0</c:v>
                  </c:pt>
                  <c:pt idx="10">
                    <c:v>ANA MARIA MEDINA DUQUE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11/10/2024</c:v>
                  </c:pt>
                  <c:pt idx="24">
                    <c:v>N/A</c:v>
                  </c:pt>
                  <c:pt idx="25">
                    <c:v>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APRUEBA LIQUIDACION CREDITO</c:v>
                  </c:pt>
                  <c:pt idx="30">
                    <c:v>27/03/2025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84</c:v>
                  </c:pt>
                  <c:pt idx="1">
                    <c:v>001-2024-00735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AV VILLAS</c:v>
                  </c:pt>
                  <c:pt idx="8">
                    <c:v>0</c:v>
                  </c:pt>
                  <c:pt idx="9">
                    <c:v>1</c:v>
                  </c:pt>
                  <c:pt idx="10">
                    <c:v>GIOVANNY GERONIMO SERRANO GONZALEZ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28/01/2025</c:v>
                  </c:pt>
                  <c:pt idx="24">
                    <c:v>N/A</c:v>
                  </c:pt>
                  <c:pt idx="25">
                    <c:v>115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ART. 317</c:v>
                  </c:pt>
                  <c:pt idx="30">
                    <c:v>23/07/2025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83</c:v>
                  </c:pt>
                  <c:pt idx="1">
                    <c:v>001-2024-00729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CONFIAR COOPERATIVA FINANCIERA</c:v>
                  </c:pt>
                  <c:pt idx="8">
                    <c:v>2</c:v>
                  </c:pt>
                  <c:pt idx="9">
                    <c:v>0</c:v>
                  </c:pt>
                  <c:pt idx="10">
                    <c:v>KATERINE  AGUDELO MARIN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59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</c:v>
                  </c:pt>
                  <c:pt idx="30">
                    <c:v>02/12/2024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82</c:v>
                  </c:pt>
                  <c:pt idx="1">
                    <c:v>001-2024-00727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COOPERATIVA JHON F. KENNEDY</c:v>
                  </c:pt>
                  <c:pt idx="8">
                    <c:v>1</c:v>
                  </c:pt>
                  <c:pt idx="9">
                    <c:v>1</c:v>
                  </c:pt>
                  <c:pt idx="10">
                    <c:v>JUAN FERNANDO BERNAL FLOREZ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08/11/2024</c:v>
                  </c:pt>
                  <c:pt idx="24">
                    <c:v>N/A</c:v>
                  </c:pt>
                  <c:pt idx="25">
                    <c:v>35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INCORPORA Y RESPONDE </c:v>
                  </c:pt>
                  <c:pt idx="30">
                    <c:v>08/07/2025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21/03/20025</c:v>
                  </c:pt>
                  <c:pt idx="35">
                    <c:v>X</c:v>
                  </c:pt>
                </c:lvl>
                <c:lvl>
                  <c:pt idx="0">
                    <c:v>81</c:v>
                  </c:pt>
                  <c:pt idx="1">
                    <c:v>001-2024-00724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COTRAFA COOPERATIVA FINANCIERA</c:v>
                  </c:pt>
                  <c:pt idx="8">
                    <c:v>0</c:v>
                  </c:pt>
                  <c:pt idx="9">
                    <c:v>0</c:v>
                  </c:pt>
                  <c:pt idx="10">
                    <c:v>MONICA LILIANA TABARES PATIÑO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16/10/2024</c:v>
                  </c:pt>
                  <c:pt idx="24">
                    <c:v>N/A</c:v>
                  </c:pt>
                  <c:pt idx="25">
                    <c:v>13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APRUEBA LIQUIDACION CREDITO</c:v>
                  </c:pt>
                  <c:pt idx="30">
                    <c:v>27/03/2025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80</c:v>
                  </c:pt>
                  <c:pt idx="1">
                    <c:v>001-2024-00723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CONJUNTO RESIDENCIAL PORTAL DEL VALLE P.H.</c:v>
                  </c:pt>
                  <c:pt idx="8">
                    <c:v>2</c:v>
                  </c:pt>
                  <c:pt idx="9">
                    <c:v>1</c:v>
                  </c:pt>
                  <c:pt idx="10">
                    <c:v>DARIO MANRIQUE BARAJAS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20/05/2025</c:v>
                  </c:pt>
                  <c:pt idx="24">
                    <c:v>N/A</c:v>
                  </c:pt>
                  <c:pt idx="25">
                    <c:v>227</c:v>
                  </c:pt>
                  <c:pt idx="26">
                    <c:v>N/A</c:v>
                  </c:pt>
                  <c:pt idx="27">
                    <c:v>TERMINA POR PAGO</c:v>
                  </c:pt>
                  <c:pt idx="28">
                    <c:v>2025-2</c:v>
                  </c:pt>
                  <c:pt idx="29">
                    <c:v>TERMINA POR PAGO TOTAL </c:v>
                  </c:pt>
                  <c:pt idx="30">
                    <c:v>20/05/2025</c:v>
                  </c:pt>
                  <c:pt idx="31">
                    <c:v>LINA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06/06/2025</c:v>
                  </c:pt>
                </c:lvl>
                <c:lvl>
                  <c:pt idx="0">
                    <c:v>79</c:v>
                  </c:pt>
                  <c:pt idx="1">
                    <c:v>001-2024-00719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COOPERATIVA JHON F. KENNEDY</c:v>
                  </c:pt>
                  <c:pt idx="8">
                    <c:v>1</c:v>
                  </c:pt>
                  <c:pt idx="9">
                    <c:v>0</c:v>
                  </c:pt>
                  <c:pt idx="10">
                    <c:v>ADRIANA YANETH ARIAS CIFUENTES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REITERA REQUERIMIENTO</c:v>
                  </c:pt>
                  <c:pt idx="30">
                    <c:v>27/02/2025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78</c:v>
                  </c:pt>
                  <c:pt idx="1">
                    <c:v>001-2024-00711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JAIME NELSON LOAIZA RODRIGUEZ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17/03/2025</c:v>
                  </c:pt>
                  <c:pt idx="24">
                    <c:v>N/A</c:v>
                  </c:pt>
                  <c:pt idx="25">
                    <c:v>164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17/03/2025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27/03/2025</c:v>
                  </c:pt>
                </c:lvl>
                <c:lvl>
                  <c:pt idx="0">
                    <c:v>77</c:v>
                  </c:pt>
                  <c:pt idx="1">
                    <c:v>001-2024-00701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ANA MILENA  NAVARRO MAZO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06/12/2024</c:v>
                  </c:pt>
                  <c:pt idx="24">
                    <c:v>N/A</c:v>
                  </c:pt>
                  <c:pt idx="25">
                    <c:v>63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APRUEBA LIQUIDACION CREDITO</c:v>
                  </c:pt>
                  <c:pt idx="30">
                    <c:v>27/03/2025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  <c:pt idx="38">
                    <c:v>TRASLADO LIQUIDACION DE CREDITO FIJADA EL 19 Y TERMINA EL 25/03/2025</c:v>
                  </c:pt>
                </c:lvl>
                <c:lvl>
                  <c:pt idx="0">
                    <c:v>76</c:v>
                  </c:pt>
                  <c:pt idx="1">
                    <c:v>001-2024-00685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COOPERATIVA JHON F. KENNEDY</c:v>
                  </c:pt>
                  <c:pt idx="8">
                    <c:v>2</c:v>
                  </c:pt>
                  <c:pt idx="9">
                    <c:v>1</c:v>
                  </c:pt>
                  <c:pt idx="10">
                    <c:v>MELISSA GARCIA VASQUEZ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26/05/2025</c:v>
                  </c:pt>
                  <c:pt idx="24">
                    <c:v>N/A</c:v>
                  </c:pt>
                  <c:pt idx="25">
                    <c:v>233</c:v>
                  </c:pt>
                  <c:pt idx="26">
                    <c:v>N/A</c:v>
                  </c:pt>
                  <c:pt idx="27">
                    <c:v>ORDENA SEGUIR ADELANTE CON LA EJECUCIÓN </c:v>
                  </c:pt>
                  <c:pt idx="28">
                    <c:v>2025-2</c:v>
                  </c:pt>
                  <c:pt idx="29">
                    <c:v>ORDENA CORRER TRASLADO LIQUIDACION DE CREDITO </c:v>
                  </c:pt>
                  <c:pt idx="30">
                    <c:v>26/05/2025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75</c:v>
                  </c:pt>
                  <c:pt idx="1">
                    <c:v>001-2024-00683</c:v>
                  </c:pt>
                  <c:pt idx="2">
                    <c:v>RESOLUCION DE CONTRATO </c:v>
                  </c:pt>
                  <c:pt idx="3">
                    <c:v>DECLARATIVO VERBAL SUMARIO OTROS PROCESO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DE VIDA SURA</c:v>
                  </c:pt>
                  <c:pt idx="8">
                    <c:v>1</c:v>
                  </c:pt>
                  <c:pt idx="9">
                    <c:v>0</c:v>
                  </c:pt>
                  <c:pt idx="10">
                    <c:v>ALCIRA  ESTRADA MORALES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DOCUMENTACION </c:v>
                  </c:pt>
                  <c:pt idx="30">
                    <c:v>08/07/2025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74</c:v>
                  </c:pt>
                  <c:pt idx="1">
                    <c:v>001-2024-00669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IMDUCOP  S.A.S.</c:v>
                  </c:pt>
                  <c:pt idx="8">
                    <c:v>0</c:v>
                  </c:pt>
                  <c:pt idx="9">
                    <c:v>2</c:v>
                  </c:pt>
                  <c:pt idx="10">
                    <c:v>COVINILTEX S.A.S</c:v>
                  </c:pt>
                  <c:pt idx="11">
                    <c:v>1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10/10/2024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DECRETA EMBARGO </c:v>
                  </c:pt>
                  <c:pt idx="30">
                    <c:v>29/04/2025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73</c:v>
                  </c:pt>
                  <c:pt idx="1">
                    <c:v>001-2024-00665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BBVA COLOMBIA</c:v>
                  </c:pt>
                  <c:pt idx="8">
                    <c:v>0</c:v>
                  </c:pt>
                  <c:pt idx="9">
                    <c:v>1</c:v>
                  </c:pt>
                  <c:pt idx="10">
                    <c:v>FABIO FRANCO JIMENEZ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ADMIITE REFORMA DEMANDA</c:v>
                  </c:pt>
                  <c:pt idx="30">
                    <c:v>15/01/2025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72</c:v>
                  </c:pt>
                  <c:pt idx="1">
                    <c:v>001-2024-00664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CMT ELECTRODOMESTICOS S.A.</c:v>
                  </c:pt>
                  <c:pt idx="8">
                    <c:v>0</c:v>
                  </c:pt>
                  <c:pt idx="9">
                    <c:v>2</c:v>
                  </c:pt>
                  <c:pt idx="10">
                    <c:v>ANDRES FELIPE ISAZA LONDOÑO</c:v>
                  </c:pt>
                  <c:pt idx="11">
                    <c:v>0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</c:v>
                  </c:pt>
                  <c:pt idx="30">
                    <c:v>26/02/2025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71</c:v>
                  </c:pt>
                  <c:pt idx="1">
                    <c:v>001-2024-00662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CMT ELECTRODOMESTICOS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INDIRA QUINTANA ARANGO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30/07/2025</c:v>
                  </c:pt>
                  <c:pt idx="24">
                    <c:v>N/A</c:v>
                  </c:pt>
                  <c:pt idx="25">
                    <c:v>297</c:v>
                  </c:pt>
                  <c:pt idx="26">
                    <c:v>N/A</c:v>
                  </c:pt>
                  <c:pt idx="27">
                    <c:v>TERMINA POR DESISTIMIENTO TACITO</c:v>
                  </c:pt>
                  <c:pt idx="28">
                    <c:v>2025-3</c:v>
                  </c:pt>
                  <c:pt idx="29">
                    <c:v>TERMINA POR DESISTIMIENTO TACITO </c:v>
                  </c:pt>
                  <c:pt idx="30">
                    <c:v>30/07/2025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9 MAYO VENCE </c:v>
                  </c:pt>
                </c:lvl>
                <c:lvl>
                  <c:pt idx="0">
                    <c:v>70</c:v>
                  </c:pt>
                  <c:pt idx="1">
                    <c:v>001-2024-00661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EUGENIO ALONSO  MARIN VALLEJO</c:v>
                  </c:pt>
                  <c:pt idx="8">
                    <c:v>1</c:v>
                  </c:pt>
                  <c:pt idx="9">
                    <c:v>2</c:v>
                  </c:pt>
                  <c:pt idx="10">
                    <c:v>GISELA  TAMAYO LONDOÑO</c:v>
                  </c:pt>
                  <c:pt idx="11">
                    <c:v>0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09/10/2024</c:v>
                  </c:pt>
                  <c:pt idx="24">
                    <c:v>N/A</c:v>
                  </c:pt>
                  <c:pt idx="25">
                    <c:v>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REQUIERE 5 DIAS</c:v>
                  </c:pt>
                  <c:pt idx="30">
                    <c:v>08/07/2025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69</c:v>
                  </c:pt>
                  <c:pt idx="1">
                    <c:v>001-2024-00693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FELIPE TABARES DIAZ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26/02/2025</c:v>
                  </c:pt>
                  <c:pt idx="24">
                    <c:v>N/A</c:v>
                  </c:pt>
                  <c:pt idx="25">
                    <c:v>143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</c:v>
                  </c:pt>
                  <c:pt idx="30">
                    <c:v>08/05/2025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68</c:v>
                  </c:pt>
                  <c:pt idx="1">
                    <c:v>001-2024-00647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FINANDINA S.A.</c:v>
                  </c:pt>
                  <c:pt idx="8">
                    <c:v>1</c:v>
                  </c:pt>
                  <c:pt idx="9">
                    <c:v>1</c:v>
                  </c:pt>
                  <c:pt idx="10">
                    <c:v>CARLOS ANDRES PEREZ PEREZ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12/02/2025</c:v>
                  </c:pt>
                  <c:pt idx="24">
                    <c:v>N/A</c:v>
                  </c:pt>
                  <c:pt idx="25">
                    <c:v>129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REQUIERE ART. 317</c:v>
                  </c:pt>
                  <c:pt idx="30">
                    <c:v>10/06/2025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VENCE 30 DIAS: 25/07/2025</c:v>
                  </c:pt>
                </c:lvl>
                <c:lvl>
                  <c:pt idx="0">
                    <c:v>67</c:v>
                  </c:pt>
                  <c:pt idx="1">
                    <c:v>001-2024-00646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ARRENDAMIENTOS ABURRA SUR S.A.S</c:v>
                  </c:pt>
                  <c:pt idx="8">
                    <c:v>1</c:v>
                  </c:pt>
                  <c:pt idx="9">
                    <c:v>2</c:v>
                  </c:pt>
                  <c:pt idx="10">
                    <c:v>JOSE GUILLERMO RUIZ JARAMILLO</c:v>
                  </c:pt>
                  <c:pt idx="11">
                    <c:v>1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03/03/2025</c:v>
                  </c:pt>
                  <c:pt idx="24">
                    <c:v>N/A</c:v>
                  </c:pt>
                  <c:pt idx="25">
                    <c:v>150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2025-1</c:v>
                  </c:pt>
                  <c:pt idx="29">
                    <c:v>DESISTIMIENTO TACITO </c:v>
                  </c:pt>
                  <c:pt idx="30">
                    <c:v>03/03/2025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15/03/2025</c:v>
                  </c:pt>
                  <c:pt idx="38">
                    <c:v>DESISTIMIENTO TACITO</c:v>
                  </c:pt>
                </c:lvl>
                <c:lvl>
                  <c:pt idx="0">
                    <c:v>66</c:v>
                  </c:pt>
                  <c:pt idx="1">
                    <c:v>001-2024-00642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COMERCIALES BOLIVAR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FABIAN DE JESUS PINO JARAMILLO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27/02/2025</c:v>
                  </c:pt>
                  <c:pt idx="24">
                    <c:v>N/A</c:v>
                  </c:pt>
                  <c:pt idx="25">
                    <c:v>144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2025-1</c:v>
                  </c:pt>
                  <c:pt idx="29">
                    <c:v>ORDENA TRALADO DE LIQUIDACION DE CREDITO</c:v>
                  </c:pt>
                  <c:pt idx="30">
                    <c:v>28/05/2025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ORDENA SEGUIR ADELANTE LA EJECUCION</c:v>
                  </c:pt>
                </c:lvl>
                <c:lvl>
                  <c:pt idx="0">
                    <c:v>65</c:v>
                  </c:pt>
                  <c:pt idx="1">
                    <c:v>001-2024-00629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OCCIDENTE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CLAUDIA FONNEGRA TOBON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19/03/2025</c:v>
                  </c:pt>
                  <c:pt idx="24">
                    <c:v>N/A</c:v>
                  </c:pt>
                  <c:pt idx="25">
                    <c:v>166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</c:v>
                  </c:pt>
                  <c:pt idx="30">
                    <c:v>29/04/2025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64</c:v>
                  </c:pt>
                  <c:pt idx="1">
                    <c:v>001-2024-00626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POPULAR </c:v>
                  </c:pt>
                  <c:pt idx="8">
                    <c:v>2</c:v>
                  </c:pt>
                  <c:pt idx="9">
                    <c:v>2</c:v>
                  </c:pt>
                  <c:pt idx="10">
                    <c:v>OSCAR DE JESUS VILLADA CARDONA </c:v>
                  </c:pt>
                  <c:pt idx="11">
                    <c:v>2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09/10/2024</c:v>
                  </c:pt>
                  <c:pt idx="24">
                    <c:v>N/A</c:v>
                  </c:pt>
                  <c:pt idx="25">
                    <c:v>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OSAE - COSTAS</c:v>
                  </c:pt>
                  <c:pt idx="30">
                    <c:v>09/10/2024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63</c:v>
                  </c:pt>
                  <c:pt idx="1">
                    <c:v>001-2024-00616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OCCIDENTE </c:v>
                  </c:pt>
                  <c:pt idx="8">
                    <c:v>0</c:v>
                  </c:pt>
                  <c:pt idx="9">
                    <c:v>1</c:v>
                  </c:pt>
                  <c:pt idx="10">
                    <c:v>MARIA NORELIA CORREA RAMRIEZ </c:v>
                  </c:pt>
                  <c:pt idx="11">
                    <c:v>2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03/06/2025</c:v>
                  </c:pt>
                  <c:pt idx="24">
                    <c:v>N/A</c:v>
                  </c:pt>
                  <c:pt idx="25">
                    <c:v>240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03/06/2025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62</c:v>
                  </c:pt>
                  <c:pt idx="1">
                    <c:v>001-2024-00608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ARRENDAMIENTOS ROGELIO ACOSTA</c:v>
                  </c:pt>
                  <c:pt idx="8">
                    <c:v>1</c:v>
                  </c:pt>
                  <c:pt idx="9">
                    <c:v>2</c:v>
                  </c:pt>
                  <c:pt idx="10">
                    <c:v>JOSE VASQUEZ MURILLO</c:v>
                  </c:pt>
                  <c:pt idx="11">
                    <c:v>0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17/06/2025</c:v>
                  </c:pt>
                  <c:pt idx="24">
                    <c:v>N/A</c:v>
                  </c:pt>
                  <c:pt idx="25">
                    <c:v>254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2025-2</c:v>
                  </c:pt>
                  <c:pt idx="29">
                    <c:v>DESISTIMIENTO TACITO </c:v>
                  </c:pt>
                  <c:pt idx="30">
                    <c:v>17/06/2025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61</c:v>
                  </c:pt>
                  <c:pt idx="1">
                    <c:v>001-2024-00605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DAVIVIENDA </c:v>
                  </c:pt>
                  <c:pt idx="8">
                    <c:v>2</c:v>
                  </c:pt>
                  <c:pt idx="9">
                    <c:v>1</c:v>
                  </c:pt>
                  <c:pt idx="10">
                    <c:v>ANDERSON ZAPATA PAVAS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22/01/2025</c:v>
                  </c:pt>
                  <c:pt idx="24">
                    <c:v>N/A</c:v>
                  </c:pt>
                  <c:pt idx="25">
                    <c:v>109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5 DIAS </c:v>
                  </c:pt>
                  <c:pt idx="30">
                    <c:v>18/03/2025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60</c:v>
                  </c:pt>
                  <c:pt idx="1">
                    <c:v>001-2024-00603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DAVIVIENDA </c:v>
                  </c:pt>
                  <c:pt idx="8">
                    <c:v>0</c:v>
                  </c:pt>
                  <c:pt idx="9">
                    <c:v>2</c:v>
                  </c:pt>
                  <c:pt idx="10">
                    <c:v>ALEXANDER OTERO BARRETO</c:v>
                  </c:pt>
                  <c:pt idx="11">
                    <c:v>2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24/06/2025</c:v>
                  </c:pt>
                  <c:pt idx="24">
                    <c:v>N/A</c:v>
                  </c:pt>
                  <c:pt idx="25">
                    <c:v>261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24/06/2025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VENCEN 04/03/2025</c:v>
                  </c:pt>
                </c:lvl>
                <c:lvl>
                  <c:pt idx="0">
                    <c:v>59</c:v>
                  </c:pt>
                  <c:pt idx="1">
                    <c:v>001-2024-00599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JFK COOPERATIVAFINANCIERA </c:v>
                  </c:pt>
                  <c:pt idx="8">
                    <c:v>1</c:v>
                  </c:pt>
                  <c:pt idx="9">
                    <c:v>1</c:v>
                  </c:pt>
                  <c:pt idx="10">
                    <c:v>LORENO HIGUITA GIRON 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ORDENA OFICIAR </c:v>
                  </c:pt>
                  <c:pt idx="30">
                    <c:v>02/07/2025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58</c:v>
                  </c:pt>
                  <c:pt idx="1">
                    <c:v>001-2024-00596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JHON JAIRO PIEDRAHITA ARROYAVE</c:v>
                  </c:pt>
                  <c:pt idx="8">
                    <c:v>2</c:v>
                  </c:pt>
                  <c:pt idx="9">
                    <c:v>2</c:v>
                  </c:pt>
                  <c:pt idx="10">
                    <c:v>JULIAN ZULUAGA ARROYAVE Y OTROS </c:v>
                  </c:pt>
                  <c:pt idx="11">
                    <c:v>1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16/10/2024</c:v>
                  </c:pt>
                  <c:pt idx="24">
                    <c:v>N/A</c:v>
                  </c:pt>
                  <c:pt idx="25">
                    <c:v>13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16/10/2024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SE REMITE A CENTRO DE SERVICIOS POR ALFRSCO PARA QUE REMITA AL SUPERIOR  02/7/25</c:v>
                  </c:pt>
                </c:lvl>
                <c:lvl>
                  <c:pt idx="0">
                    <c:v>57</c:v>
                  </c:pt>
                  <c:pt idx="1">
                    <c:v>001-2024-00577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BOGOTA S.A</c:v>
                  </c:pt>
                  <c:pt idx="8">
                    <c:v>1</c:v>
                  </c:pt>
                  <c:pt idx="9">
                    <c:v>1</c:v>
                  </c:pt>
                  <c:pt idx="10">
                    <c:v>RIGOBERTO ESPINOSA OLIVA </c:v>
                  </c:pt>
                  <c:pt idx="11">
                    <c:v>2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15/05/2025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56</c:v>
                  </c:pt>
                  <c:pt idx="1">
                    <c:v>001-2024-00572</c:v>
                  </c:pt>
                  <c:pt idx="2">
                    <c:v>SUCESION</c:v>
                  </c:pt>
                  <c:pt idx="3">
                    <c:v>LIQUIDATORIO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JAIME DE JESUS MARIN CASTAÑEDA </c:v>
                  </c:pt>
                  <c:pt idx="8">
                    <c:v>2</c:v>
                  </c:pt>
                  <c:pt idx="9">
                    <c:v>0</c:v>
                  </c:pt>
                  <c:pt idx="10">
                    <c:v>LUIS FERNANDO MONTOYA GOMEZ Y OTROS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RESUELVE </c:v>
                  </c:pt>
                  <c:pt idx="30">
                    <c:v>08/07/2025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55</c:v>
                  </c:pt>
                  <c:pt idx="1">
                    <c:v>001-2024-00571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COMERCIALES BOLIVAR </c:v>
                  </c:pt>
                  <c:pt idx="8">
                    <c:v>0</c:v>
                  </c:pt>
                  <c:pt idx="9">
                    <c:v>1</c:v>
                  </c:pt>
                  <c:pt idx="10">
                    <c:v>SANTIAGO ZAPATA DIAZ Y OTRO</c:v>
                  </c:pt>
                  <c:pt idx="11">
                    <c:v>2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SECUESTRO Y ORDENA COMISIONAR</c:v>
                  </c:pt>
                  <c:pt idx="30">
                    <c:v>18/03/2025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REMISION COMISION OK - 21/03/2025</c:v>
                  </c:pt>
                </c:lvl>
                <c:lvl>
                  <c:pt idx="0">
                    <c:v>54</c:v>
                  </c:pt>
                  <c:pt idx="1">
                    <c:v>001-2024-00155</c:v>
                  </c:pt>
                  <c:pt idx="2">
                    <c:v>SUCESION</c:v>
                  </c:pt>
                  <c:pt idx="3">
                    <c:v>LIQUIDATORIO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MARIA MELBA FRANCO ZULUAGA</c:v>
                  </c:pt>
                  <c:pt idx="8">
                    <c:v>1</c:v>
                  </c:pt>
                  <c:pt idx="9">
                    <c:v>2</c:v>
                  </c:pt>
                  <c:pt idx="10">
                    <c:v>LUZ YANET JANETH PATIÑO FRANCO Y OTROS</c:v>
                  </c:pt>
                  <c:pt idx="11">
                    <c:v>0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AUTO EXIGE REQUISITO</c:v>
                  </c:pt>
                  <c:pt idx="30">
                    <c:v>17/06/2025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53</c:v>
                  </c:pt>
                  <c:pt idx="1">
                    <c:v>001-2024-00565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SCOTIABANK </c:v>
                  </c:pt>
                  <c:pt idx="8">
                    <c:v>0</c:v>
                  </c:pt>
                  <c:pt idx="9">
                    <c:v>0</c:v>
                  </c:pt>
                  <c:pt idx="10">
                    <c:v>JHON FREDY DE JESUS VELASQUEZ RIOS 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15/10/2024</c:v>
                  </c:pt>
                  <c:pt idx="24">
                    <c:v>N/A</c:v>
                  </c:pt>
                  <c:pt idx="25">
                    <c:v>12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OSAE - COSTAS</c:v>
                  </c:pt>
                  <c:pt idx="30">
                    <c:v>15/10/2024</c:v>
                  </c:pt>
                  <c:pt idx="31">
                    <c:v>LUISA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52</c:v>
                  </c:pt>
                  <c:pt idx="1">
                    <c:v>001-2024-00559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CORPORACION OTRA PARTE Y CIA</c:v>
                  </c:pt>
                  <c:pt idx="8">
                    <c:v>1</c:v>
                  </c:pt>
                  <c:pt idx="9">
                    <c:v>1</c:v>
                  </c:pt>
                  <c:pt idx="10">
                    <c:v>VERTELAB SAS Y OTRS - DIEGO FERNANDO LAVID ECHEVERRI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CONOCIMIENTO Y REQUIERE 5 DIAS</c:v>
                  </c:pt>
                  <c:pt idx="30">
                    <c:v>25/02/2025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VENCEN 04/03/2025</c:v>
                  </c:pt>
                </c:lvl>
                <c:lvl>
                  <c:pt idx="0">
                    <c:v>51</c:v>
                  </c:pt>
                  <c:pt idx="1">
                    <c:v>001-2024-00545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</c:v>
                  </c:pt>
                  <c:pt idx="8">
                    <c:v>0</c:v>
                  </c:pt>
                  <c:pt idx="9">
                    <c:v>1</c:v>
                  </c:pt>
                  <c:pt idx="10">
                    <c:v>ISABEL CRISTINA CARDOZO GARCIA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EXIGE REQUISITO</c:v>
                  </c:pt>
                  <c:pt idx="30">
                    <c:v>09/12/2024</c:v>
                  </c:pt>
                  <c:pt idx="31">
                    <c:v>LUISA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50</c:v>
                  </c:pt>
                  <c:pt idx="1">
                    <c:v>001-2024-00544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BOGOTA </c:v>
                  </c:pt>
                  <c:pt idx="8">
                    <c:v>0</c:v>
                  </c:pt>
                  <c:pt idx="9">
                    <c:v>0</c:v>
                  </c:pt>
                  <c:pt idx="10">
                    <c:v>FURTA SECA DE VERONA Y OTRO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ENTREGA EL EXPEDIENTE </c:v>
                  </c:pt>
                  <c:pt idx="30">
                    <c:v>17/03/2025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49</c:v>
                  </c:pt>
                  <c:pt idx="1">
                    <c:v>001-2024-00525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ARRENDAMIENTO ENVIGADO</c:v>
                  </c:pt>
                  <c:pt idx="8">
                    <c:v>1</c:v>
                  </c:pt>
                  <c:pt idx="9">
                    <c:v>1</c:v>
                  </c:pt>
                  <c:pt idx="10">
                    <c:v>FRANCY ALEJANDRA MARIN ALVAREZ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07/11/2024</c:v>
                  </c:pt>
                  <c:pt idx="24">
                    <c:v>N/A</c:v>
                  </c:pt>
                  <c:pt idx="25">
                    <c:v>34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TERMINA PROCEO POR PAGO - CON OSAE</c:v>
                  </c:pt>
                  <c:pt idx="30">
                    <c:v>04/04/2025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10/11/2025</c:v>
                  </c:pt>
                  <c:pt idx="35">
                    <c:v>X</c:v>
                  </c:pt>
                </c:lvl>
                <c:lvl>
                  <c:pt idx="0">
                    <c:v>48</c:v>
                  </c:pt>
                  <c:pt idx="1">
                    <c:v>001-2024-00518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FRANCISCO JAVIER MUÑOZ CARDONA</c:v>
                  </c:pt>
                  <c:pt idx="8">
                    <c:v>1</c:v>
                  </c:pt>
                  <c:pt idx="9">
                    <c:v>0</c:v>
                  </c:pt>
                  <c:pt idx="10">
                    <c:v>MARTHA EDILDA LOPEZ RIOS 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06/12/2024</c:v>
                  </c:pt>
                  <c:pt idx="24">
                    <c:v>N/A</c:v>
                  </c:pt>
                  <c:pt idx="25">
                    <c:v>63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OSAE - COSTAS</c:v>
                  </c:pt>
                  <c:pt idx="30">
                    <c:v>06/12/2024</c:v>
                  </c:pt>
                  <c:pt idx="31">
                    <c:v>LUISA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47</c:v>
                  </c:pt>
                  <c:pt idx="1">
                    <c:v>001-2024-00484</c:v>
                  </c:pt>
                  <c:pt idx="2">
                    <c:v>RESOLUCION DE CONTRATO </c:v>
                  </c:pt>
                  <c:pt idx="3">
                    <c:v>DECLARATIVO VERBAL OTROS PROCESO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MONICA DEL SOCORRO CANO RAMIREZ</c:v>
                  </c:pt>
                  <c:pt idx="8">
                    <c:v>1</c:v>
                  </c:pt>
                  <c:pt idx="9">
                    <c:v>1</c:v>
                  </c:pt>
                  <c:pt idx="10">
                    <c:v>BIBIAN ASTRID PEREZ MIRA 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24/10/2025</c:v>
                  </c:pt>
                  <c:pt idx="31">
                    <c:v>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46</c:v>
                  </c:pt>
                  <c:pt idx="1">
                    <c:v>001-2024-00482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EDIFICIO SAN BARTOLOMÉ </c:v>
                  </c:pt>
                  <c:pt idx="8">
                    <c:v>1</c:v>
                  </c:pt>
                  <c:pt idx="9">
                    <c:v>0</c:v>
                  </c:pt>
                  <c:pt idx="10">
                    <c:v>ALICIA DE JESUS PEREZ PEREIRA 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 </c:v>
                  </c:pt>
                  <c:pt idx="30">
                    <c:v>03/06/2025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45</c:v>
                  </c:pt>
                  <c:pt idx="1">
                    <c:v>001-2024-00468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FONDO DE EMPLEADOS ALAMECENES EXITO</c:v>
                  </c:pt>
                  <c:pt idx="8">
                    <c:v>0</c:v>
                  </c:pt>
                  <c:pt idx="9">
                    <c:v>1</c:v>
                  </c:pt>
                  <c:pt idx="10">
                    <c:v>ANDRES ESTEBAN SANCHEZ HERNANDEZ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03/03/2025</c:v>
                  </c:pt>
                  <c:pt idx="24">
                    <c:v>N/A</c:v>
                  </c:pt>
                  <c:pt idx="25">
                    <c:v>150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 CREDITO</c:v>
                  </c:pt>
                  <c:pt idx="30">
                    <c:v>04/07/2025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44</c:v>
                  </c:pt>
                  <c:pt idx="1">
                    <c:v>001-2024-00455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UNION</c:v>
                  </c:pt>
                  <c:pt idx="8">
                    <c:v>0</c:v>
                  </c:pt>
                  <c:pt idx="9">
                    <c:v>0</c:v>
                  </c:pt>
                  <c:pt idx="10">
                    <c:v>MONICA BIBIANA ESCOBAR MARTINEZ 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59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2024-4</c:v>
                  </c:pt>
                  <c:pt idx="29">
                    <c:v>TERMINA POR DESISTIMIENTO TACITO</c:v>
                  </c:pt>
                  <c:pt idx="30">
                    <c:v>02/12/2024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43</c:v>
                  </c:pt>
                  <c:pt idx="1">
                    <c:v>001-2024-00449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RCI COLOMBIA COMPAÑIA DE FINANCIAMIENTO</c:v>
                  </c:pt>
                  <c:pt idx="8">
                    <c:v>0</c:v>
                  </c:pt>
                  <c:pt idx="9">
                    <c:v>1</c:v>
                  </c:pt>
                  <c:pt idx="10">
                    <c:v>JULIAN ALBERTO ARIAS ESCOBAR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CONOCIMIENTO RTA TRANSUNION </c:v>
                  </c:pt>
                  <c:pt idx="30">
                    <c:v>16/05/2025</c:v>
                  </c:pt>
                  <c:pt idx="31">
                    <c:v>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42</c:v>
                  </c:pt>
                  <c:pt idx="1">
                    <c:v>001-2024-00448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SISTICREDITO </c:v>
                  </c:pt>
                  <c:pt idx="8">
                    <c:v>1</c:v>
                  </c:pt>
                  <c:pt idx="9">
                    <c:v>0</c:v>
                  </c:pt>
                  <c:pt idx="10">
                    <c:v>ALICIA MARIA RUIZ ECHEVERRI 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ACEPTA SUSTITUCION</c:v>
                  </c:pt>
                  <c:pt idx="30">
                    <c:v>20/06/2025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41</c:v>
                  </c:pt>
                  <c:pt idx="1">
                    <c:v>001-2024-00432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DAVIVIENDA </c:v>
                  </c:pt>
                  <c:pt idx="8">
                    <c:v>1</c:v>
                  </c:pt>
                  <c:pt idx="9">
                    <c:v>2</c:v>
                  </c:pt>
                  <c:pt idx="10">
                    <c:v>ANDRES CARDONA GALLEGO</c:v>
                  </c:pt>
                  <c:pt idx="11">
                    <c:v>1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08/10/2024</c:v>
                  </c:pt>
                  <c:pt idx="24">
                    <c:v>N/A</c:v>
                  </c:pt>
                  <c:pt idx="25">
                    <c:v>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SUPENDIDO</c:v>
                  </c:pt>
                  <c:pt idx="30">
                    <c:v>08/10/2024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40</c:v>
                  </c:pt>
                  <c:pt idx="1">
                    <c:v>001-2024-00394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SERVICIOS Y ACESORIAS INTEGRALES S.A.S</c:v>
                  </c:pt>
                  <c:pt idx="8">
                    <c:v>1</c:v>
                  </c:pt>
                  <c:pt idx="9">
                    <c:v>0</c:v>
                  </c:pt>
                  <c:pt idx="10">
                    <c:v>ALMAVID SALUD S.A.S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12/06/2025</c:v>
                  </c:pt>
                  <c:pt idx="24">
                    <c:v>N/A</c:v>
                  </c:pt>
                  <c:pt idx="25">
                    <c:v>249</c:v>
                  </c:pt>
                  <c:pt idx="26">
                    <c:v>N/A</c:v>
                  </c:pt>
                  <c:pt idx="27">
                    <c:v>TERMINA DESISTIMIENTO TACITO</c:v>
                  </c:pt>
                  <c:pt idx="28">
                    <c:v>2025-2</c:v>
                  </c:pt>
                  <c:pt idx="29">
                    <c:v>TERMINA POR DESISTIMIENTO TACITO </c:v>
                  </c:pt>
                  <c:pt idx="30">
                    <c:v>12/06/2025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19/06/2025</c:v>
                  </c:pt>
                </c:lvl>
                <c:lvl>
                  <c:pt idx="0">
                    <c:v>39</c:v>
                  </c:pt>
                  <c:pt idx="1">
                    <c:v>001-2024-00392</c:v>
                  </c:pt>
                  <c:pt idx="2">
                    <c:v>PERTENENCIA</c:v>
                  </c:pt>
                  <c:pt idx="3">
                    <c:v>VERBAL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BLANCA NYDIA URIBE DE CHACON</c:v>
                  </c:pt>
                  <c:pt idx="8">
                    <c:v>1</c:v>
                  </c:pt>
                  <c:pt idx="9">
                    <c:v>0</c:v>
                  </c:pt>
                  <c:pt idx="10">
                    <c:v>ALVARO AUGUSTO URIBE RODRIGUEZ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REITERA REQUERIMIENTO</c:v>
                  </c:pt>
                  <c:pt idx="30">
                    <c:v>04/07/2025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38</c:v>
                  </c:pt>
                  <c:pt idx="1">
                    <c:v>001-2024-00385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SCOTIABANK </c:v>
                  </c:pt>
                  <c:pt idx="8">
                    <c:v>1</c:v>
                  </c:pt>
                  <c:pt idx="9">
                    <c:v>0</c:v>
                  </c:pt>
                  <c:pt idx="10">
                    <c:v>DIEGO ALBERTO HENAO CAMARGO 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02/04/2025</c:v>
                  </c:pt>
                  <c:pt idx="24">
                    <c:v>N/A</c:v>
                  </c:pt>
                  <c:pt idx="25">
                    <c:v>179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 CREDITO</c:v>
                  </c:pt>
                  <c:pt idx="30">
                    <c:v>11/06/2025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37</c:v>
                  </c:pt>
                  <c:pt idx="1">
                    <c:v>001-2024-00370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INMOBILIARIA BODEGAS Y BODEGAS</c:v>
                  </c:pt>
                  <c:pt idx="8">
                    <c:v>1</c:v>
                  </c:pt>
                  <c:pt idx="9">
                    <c:v>0</c:v>
                  </c:pt>
                  <c:pt idx="10">
                    <c:v>JHOAN SEBASTIAN PRIETO SANCHEZ Y OTRO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04/02/2025</c:v>
                  </c:pt>
                  <c:pt idx="24">
                    <c:v>N/A</c:v>
                  </c:pt>
                  <c:pt idx="25">
                    <c:v>121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04/02/2025</c:v>
                  </c:pt>
                  <c:pt idx="31">
                    <c:v>LUISA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11/02/2025</c:v>
                  </c:pt>
                  <c:pt idx="35">
                    <c:v>X</c:v>
                  </c:pt>
                  <c:pt idx="38">
                    <c:v>2025-1</c:v>
                  </c:pt>
                </c:lvl>
                <c:lvl>
                  <c:pt idx="0">
                    <c:v>36</c:v>
                  </c:pt>
                  <c:pt idx="1">
                    <c:v>001-2024-00319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OCCIDENTE 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 ALFREDO ALTAMAR ROJAS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25/02/2025</c:v>
                  </c:pt>
                  <c:pt idx="24">
                    <c:v>N/A</c:v>
                  </c:pt>
                  <c:pt idx="25">
                    <c:v>142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ORDENA CORRER TRASLADO </c:v>
                  </c:pt>
                  <c:pt idx="30">
                    <c:v>21/05/2025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35</c:v>
                  </c:pt>
                  <c:pt idx="1">
                    <c:v>001-2024-00312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ALBERTO NARANJO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OSWALDO DE JESUS GOMEZ RAMIREZ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19/03/2025</c:v>
                  </c:pt>
                  <c:pt idx="24">
                    <c:v>N/A</c:v>
                  </c:pt>
                  <c:pt idx="25">
                    <c:v>166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2025-1</c:v>
                  </c:pt>
                  <c:pt idx="29">
                    <c:v>TERMINA POR DESISTIMIENTO TACITO</c:v>
                  </c:pt>
                  <c:pt idx="30">
                    <c:v>19/03/2025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27/03/2025</c:v>
                  </c:pt>
                  <c:pt idx="38">
                    <c:v>TERMINA DESISTIMIENTO TACITO </c:v>
                  </c:pt>
                </c:lvl>
                <c:lvl>
                  <c:pt idx="0">
                    <c:v>34</c:v>
                  </c:pt>
                  <c:pt idx="1">
                    <c:v>001-2024-00297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OCCIDENTE</c:v>
                  </c:pt>
                  <c:pt idx="8">
                    <c:v>0</c:v>
                  </c:pt>
                  <c:pt idx="9">
                    <c:v>1</c:v>
                  </c:pt>
                  <c:pt idx="10">
                    <c:v>MARIA ALEJANDRA PATIÑO RUIZ 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5">
                    <c:v>Pendiente de sentencia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INCORPORA/RESPONDE</c:v>
                  </c:pt>
                  <c:pt idx="30">
                    <c:v>07/03/2025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REMITIDO 09/12/2024</c:v>
                  </c:pt>
                </c:lvl>
                <c:lvl>
                  <c:pt idx="0">
                    <c:v>33</c:v>
                  </c:pt>
                  <c:pt idx="1">
                    <c:v>001-2024-00289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JOSE FERNANDO ROMERO GUARDAMINO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21/02/2025</c:v>
                  </c:pt>
                  <c:pt idx="24">
                    <c:v>N/A</c:v>
                  </c:pt>
                  <c:pt idx="25">
                    <c:v>138</c:v>
                  </c:pt>
                  <c:pt idx="26">
                    <c:v>N/A</c:v>
                  </c:pt>
                  <c:pt idx="27">
                    <c:v>SENTENCIA ANTICIPADA</c:v>
                  </c:pt>
                  <c:pt idx="28">
                    <c:v>2025-1</c:v>
                  </c:pt>
                  <c:pt idx="29">
                    <c:v>ORDENA EXPEDIR COMISION</c:v>
                  </c:pt>
                  <c:pt idx="30">
                    <c:v>27/05/2025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05/01/2025</c:v>
                  </c:pt>
                </c:lvl>
                <c:lvl>
                  <c:pt idx="0">
                    <c:v>32</c:v>
                  </c:pt>
                  <c:pt idx="1">
                    <c:v>001-2024-00282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ANIBAL ARISTIZABAL HOYOS </c:v>
                  </c:pt>
                  <c:pt idx="8">
                    <c:v>1</c:v>
                  </c:pt>
                  <c:pt idx="9">
                    <c:v>0</c:v>
                  </c:pt>
                  <c:pt idx="10">
                    <c:v>MANUEL RAMIREZ SIERRA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REQ. ART. 317</c:v>
                  </c:pt>
                  <c:pt idx="30">
                    <c:v>22/01/2025</c:v>
                  </c:pt>
                  <c:pt idx="31">
                    <c:v>LUISA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31</c:v>
                  </c:pt>
                  <c:pt idx="1">
                    <c:v>001-2024-00279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DORIS ELENA ZAPATA </c:v>
                  </c:pt>
                  <c:pt idx="8">
                    <c:v>1</c:v>
                  </c:pt>
                  <c:pt idx="9">
                    <c:v>0</c:v>
                  </c:pt>
                  <c:pt idx="10">
                    <c:v>JORGE ALBERTO GIRALDO RESTREPO 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AUTORIZA NUEVA DIRECCION</c:v>
                  </c:pt>
                  <c:pt idx="30">
                    <c:v>22/05/2025</c:v>
                  </c:pt>
                  <c:pt idx="31">
                    <c:v>LUISA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30</c:v>
                  </c:pt>
                  <c:pt idx="1">
                    <c:v>001-2024-00277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COMERCIALES BOLIVAR </c:v>
                  </c:pt>
                  <c:pt idx="8">
                    <c:v>1</c:v>
                  </c:pt>
                  <c:pt idx="9">
                    <c:v>1</c:v>
                  </c:pt>
                  <c:pt idx="10">
                    <c:v>ROGER ALEXANDER FLOREZ GIRLDO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04/10/2024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09/10/2024</c:v>
                  </c:pt>
                  <c:pt idx="24">
                    <c:v>N/A</c:v>
                  </c:pt>
                  <c:pt idx="25">
                    <c:v>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OSAE - COSTAS</c:v>
                  </c:pt>
                  <c:pt idx="30">
                    <c:v>16/10/2024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29</c:v>
                  </c:pt>
                  <c:pt idx="1">
                    <c:v>001-2024-00263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GUILLERMO LEON BENITEZ GARCIA</c:v>
                  </c:pt>
                  <c:pt idx="8">
                    <c:v>1</c:v>
                  </c:pt>
                  <c:pt idx="9">
                    <c:v>0</c:v>
                  </c:pt>
                  <c:pt idx="10">
                    <c:v>YESSICA YULIANA HERNANDEZ FRANCO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18/03/2025</c:v>
                  </c:pt>
                  <c:pt idx="24">
                    <c:v>N/A</c:v>
                  </c:pt>
                  <c:pt idx="25">
                    <c:v>165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</c:v>
                  </c:pt>
                  <c:pt idx="30">
                    <c:v>04/07/2025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28</c:v>
                  </c:pt>
                  <c:pt idx="1">
                    <c:v>001-2024-00240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BOGOTA </c:v>
                  </c:pt>
                  <c:pt idx="10">
                    <c:v>ALVARO FERNANDO TORO RENDON</c:v>
                  </c:pt>
                  <c:pt idx="11">
                    <c:v>1</c:v>
                  </c:pt>
                  <c:pt idx="12">
                    <c:v>0</c:v>
                  </c:pt>
                  <c:pt idx="13">
                    <c:v>10/10/2024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10/10/2024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OSAE - COSTAS</c:v>
                  </c:pt>
                  <c:pt idx="30">
                    <c:v>10/10/2024</c:v>
                  </c:pt>
                  <c:pt idx="31">
                    <c:v>LUISA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27</c:v>
                  </c:pt>
                  <c:pt idx="1">
                    <c:v>001-2024-00213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</c:v>
                  </c:pt>
                  <c:pt idx="8">
                    <c:v>0</c:v>
                  </c:pt>
                  <c:pt idx="9">
                    <c:v>1</c:v>
                  </c:pt>
                  <c:pt idx="10">
                    <c:v>JHON EDISON MADRIGAL LONDOÑO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20/06/2025</c:v>
                  </c:pt>
                  <c:pt idx="24">
                    <c:v>N/A</c:v>
                  </c:pt>
                  <c:pt idx="25">
                    <c:v>257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ORDENA TRASLADO LIQUIDACION CRDITO</c:v>
                  </c:pt>
                  <c:pt idx="30">
                    <c:v>28/07/2025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26</c:v>
                  </c:pt>
                  <c:pt idx="1">
                    <c:v>001-2024-00175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AECSA S.A </c:v>
                  </c:pt>
                  <c:pt idx="8">
                    <c:v>1</c:v>
                  </c:pt>
                  <c:pt idx="9">
                    <c:v>0</c:v>
                  </c:pt>
                  <c:pt idx="10">
                    <c:v>NURY DEL SOCORRO CHAVERRA BENITEZ 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5">
                    <c:v>Pendiente de sentencia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REQUIERE ART. 317</c:v>
                  </c:pt>
                  <c:pt idx="30">
                    <c:v>08/07/2025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25</c:v>
                  </c:pt>
                  <c:pt idx="1">
                    <c:v>001-2024-00174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COBELEN 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FELIPE CARVAJAL NOREÑA Y OTRO</c:v>
                  </c:pt>
                  <c:pt idx="11">
                    <c:v>1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09/10/2024</c:v>
                  </c:pt>
                  <c:pt idx="24">
                    <c:v>N/A</c:v>
                  </c:pt>
                  <c:pt idx="25">
                    <c:v>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SUSPENDE PROCESO </c:v>
                  </c:pt>
                  <c:pt idx="30">
                    <c:v>23/01/2025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24</c:v>
                  </c:pt>
                  <c:pt idx="1">
                    <c:v>001-2024-00141</c:v>
                  </c:pt>
                  <c:pt idx="2">
                    <c:v>DIVISORIO </c:v>
                  </c:pt>
                  <c:pt idx="3">
                    <c:v>DIVISORIO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OLGA ISABEL OROZCO PATIÑO </c:v>
                  </c:pt>
                  <c:pt idx="8">
                    <c:v>0</c:v>
                  </c:pt>
                  <c:pt idx="9">
                    <c:v>1</c:v>
                  </c:pt>
                  <c:pt idx="10">
                    <c:v>LEOPOLDO DE JESUS JIMENEZ GOMEZ Y OTRO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25/11/2024</c:v>
                  </c:pt>
                  <c:pt idx="24">
                    <c:v>N/A</c:v>
                  </c:pt>
                  <c:pt idx="25">
                    <c:v>52</c:v>
                  </c:pt>
                  <c:pt idx="26">
                    <c:v>N/A</c:v>
                  </c:pt>
                  <c:pt idx="27">
                    <c:v>TERMINA PROCESO POR DESISTIMIENTO</c:v>
                  </c:pt>
                  <c:pt idx="28">
                    <c:v>2024-4</c:v>
                  </c:pt>
                  <c:pt idx="29">
                    <c:v>TERMINA PROCESO POR DESISTIMIENTO</c:v>
                  </c:pt>
                  <c:pt idx="30">
                    <c:v>25/11/2024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TEMRINADO POR DESISTIMIENTO </c:v>
                  </c:pt>
                </c:lvl>
                <c:lvl>
                  <c:pt idx="0">
                    <c:v>23</c:v>
                  </c:pt>
                  <c:pt idx="1">
                    <c:v>001-2024-00126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BOGOTA </c:v>
                  </c:pt>
                  <c:pt idx="8">
                    <c:v>1</c:v>
                  </c:pt>
                  <c:pt idx="9">
                    <c:v>0</c:v>
                  </c:pt>
                  <c:pt idx="10">
                    <c:v>NAFER JOSE PEÑA BERTEL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21/11/2024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REQUIERE 10 DIAS </c:v>
                  </c:pt>
                  <c:pt idx="30">
                    <c:v>04/07/2025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22</c:v>
                  </c:pt>
                  <c:pt idx="1">
                    <c:v>001-2024-00107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JUAN DAVID JARAMILLO CORREA</c:v>
                  </c:pt>
                  <c:pt idx="8">
                    <c:v>1</c:v>
                  </c:pt>
                  <c:pt idx="9">
                    <c:v>0</c:v>
                  </c:pt>
                  <c:pt idx="10">
                    <c:v>ALVARO FERNANDO SALAZAR GUERRERO Y OTRO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30/01/2025</c:v>
                  </c:pt>
                  <c:pt idx="24">
                    <c:v>N/A</c:v>
                  </c:pt>
                  <c:pt idx="25">
                    <c:v>117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30/01/2025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05/02/2025</c:v>
                  </c:pt>
                </c:lvl>
                <c:lvl>
                  <c:pt idx="0">
                    <c:v>21</c:v>
                  </c:pt>
                  <c:pt idx="1">
                    <c:v>001-2024-00105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ALCATOP SAS </c:v>
                  </c:pt>
                  <c:pt idx="8">
                    <c:v>1</c:v>
                  </c:pt>
                  <c:pt idx="9">
                    <c:v>0</c:v>
                  </c:pt>
                  <c:pt idx="10">
                    <c:v>CONSTRUCCIONES TORRE LA VEGA DEL SUR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TEMRINACION MEDIDA CAUTELAR Y REQUIERE ART. 317</c:v>
                  </c:pt>
                  <c:pt idx="30">
                    <c:v>20/05/2025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VENCEN LO 30 DÍAS EL 22/JULIO/2025</c:v>
                  </c:pt>
                </c:lvl>
                <c:lvl>
                  <c:pt idx="0">
                    <c:v>20</c:v>
                  </c:pt>
                  <c:pt idx="1">
                    <c:v>001-2024-00103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UNIDAD RESIDENCIAL AIRE DEL BOSQUE 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MARIA DORA MURIEL ECHEVERRI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 </c:v>
                  </c:pt>
                  <c:pt idx="30">
                    <c:v>06/06/2025</c:v>
                  </c:pt>
                  <c:pt idx="31">
                    <c:v>LUISA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19</c:v>
                  </c:pt>
                  <c:pt idx="1">
                    <c:v>001-2024-00100</c:v>
                  </c:pt>
                  <c:pt idx="2">
                    <c:v>RESPONSABILIDAD CIVIL CONTRACTUAL</c:v>
                  </c:pt>
                  <c:pt idx="3">
                    <c:v>DECLARATIVO VERBAL OTROS PROCESO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LISETH ALEJANDRA GUTIERREZ MARIN</c:v>
                  </c:pt>
                  <c:pt idx="8">
                    <c:v>0</c:v>
                  </c:pt>
                  <c:pt idx="9">
                    <c:v>1</c:v>
                  </c:pt>
                  <c:pt idx="10">
                    <c:v>MARTHA ELENA LONDOÑO Y OTROS 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NOTIFICACION PERSONAL ALGUNOS DEMDOS</c:v>
                  </c:pt>
                  <c:pt idx="30">
                    <c:v>28/03/2025</c:v>
                  </c:pt>
                  <c:pt idx="31">
                    <c:v>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18</c:v>
                  </c:pt>
                  <c:pt idx="1">
                    <c:v>001-2024-00097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NUEVO SUR INMOBILIARIA S.A.S</c:v>
                  </c:pt>
                  <c:pt idx="8">
                    <c:v>1</c:v>
                  </c:pt>
                  <c:pt idx="9">
                    <c:v>0</c:v>
                  </c:pt>
                  <c:pt idx="10">
                    <c:v>OSCAR LEONARDO RODRIGUEZ HERNANDEZ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</c:v>
                  </c:pt>
                  <c:pt idx="30">
                    <c:v>22/05/2025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17</c:v>
                  </c:pt>
                  <c:pt idx="1">
                    <c:v>001-2024-00083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FINANDINA S.A 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ANDRES MORALES ECHAVARRIA 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21/11/2024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ORDENA TRASLADO Y REQUIERE 5 DIAS </c:v>
                  </c:pt>
                  <c:pt idx="30">
                    <c:v>03/07/2025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16</c:v>
                  </c:pt>
                  <c:pt idx="1">
                    <c:v>001-2024-00078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ALAMACENES EXITOS S.A </c:v>
                  </c:pt>
                  <c:pt idx="8">
                    <c:v>1</c:v>
                  </c:pt>
                  <c:pt idx="9">
                    <c:v>0</c:v>
                  </c:pt>
                  <c:pt idx="10">
                    <c:v>GIOVANNY ALEXANDER HERNANDEZ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09/10/2024</c:v>
                  </c:pt>
                  <c:pt idx="24">
                    <c:v>N/A</c:v>
                  </c:pt>
                  <c:pt idx="25">
                    <c:v>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APRUEBA LIQUIDACION CREDITO</c:v>
                  </c:pt>
                  <c:pt idx="30">
                    <c:v>26/02/2025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  <c:pt idx="38">
                    <c:v>P. COSTAS</c:v>
                  </c:pt>
                </c:lvl>
                <c:lvl>
                  <c:pt idx="0">
                    <c:v>15</c:v>
                  </c:pt>
                  <c:pt idx="1">
                    <c:v>001-2024-00074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DIANA MARCELA MAZO CASTRO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07/10/2024</c:v>
                  </c:pt>
                  <c:pt idx="24">
                    <c:v>N/A</c:v>
                  </c:pt>
                  <c:pt idx="25">
                    <c:v>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APRUEBA LIQUIDACION CREDITO</c:v>
                  </c:pt>
                  <c:pt idx="30">
                    <c:v>03/04/2025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14</c:v>
                  </c:pt>
                  <c:pt idx="1">
                    <c:v>001-2024-00053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OCCIDENTE S.A </c:v>
                  </c:pt>
                  <c:pt idx="8">
                    <c:v>1</c:v>
                  </c:pt>
                  <c:pt idx="9">
                    <c:v>0</c:v>
                  </c:pt>
                  <c:pt idx="10">
                    <c:v>DIANA CAROLINA LOPERA FLOREZ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ORDENA TRASLADO</c:v>
                  </c:pt>
                  <c:pt idx="30">
                    <c:v>03/07/2025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13</c:v>
                  </c:pt>
                  <c:pt idx="1">
                    <c:v>001-2024-00035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SCOTIBANK COLPATRIA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PAULA ANDREA GALEANO MARULANDA 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07/10/2024</c:v>
                  </c:pt>
                  <c:pt idx="24">
                    <c:v>N/A</c:v>
                  </c:pt>
                  <c:pt idx="25">
                    <c:v>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TERMINA X PAGO CON OSAE</c:v>
                  </c:pt>
                  <c:pt idx="30">
                    <c:v>24/07/2025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12</c:v>
                  </c:pt>
                  <c:pt idx="1">
                    <c:v>001-2024-00032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RENTA INVERSIONES INMOBILIARIA </c:v>
                  </c:pt>
                  <c:pt idx="8">
                    <c:v>1</c:v>
                  </c:pt>
                  <c:pt idx="9">
                    <c:v>0</c:v>
                  </c:pt>
                  <c:pt idx="10">
                    <c:v>DOUGLAS ENRIQUE VALBUENA RINCON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TERMINA DESISTIMIENTO TACITO MEDIDA </c:v>
                  </c:pt>
                  <c:pt idx="30">
                    <c:v>30/05/2025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11</c:v>
                  </c:pt>
                  <c:pt idx="1">
                    <c:v>001-2024-00031</c:v>
                  </c:pt>
                  <c:pt idx="2">
                    <c:v>EJECUTIVO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COMERCIALES BOLIVAR </c:v>
                  </c:pt>
                  <c:pt idx="8">
                    <c:v>1</c:v>
                  </c:pt>
                  <c:pt idx="9">
                    <c:v>0</c:v>
                  </c:pt>
                  <c:pt idx="10">
                    <c:v>LOURDES GARCIA Y OTROS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13/01/2025</c:v>
                  </c:pt>
                  <c:pt idx="24">
                    <c:v>N/A</c:v>
                  </c:pt>
                  <c:pt idx="25">
                    <c:v>100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5 DIAS </c:v>
                  </c:pt>
                  <c:pt idx="30">
                    <c:v>03/07/2025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10</c:v>
                  </c:pt>
                  <c:pt idx="1">
                    <c:v>001-2024-00018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DAVIVIENDA </c:v>
                  </c:pt>
                  <c:pt idx="8">
                    <c:v>1</c:v>
                  </c:pt>
                  <c:pt idx="9">
                    <c:v>0</c:v>
                  </c:pt>
                  <c:pt idx="10">
                    <c:v>WILLIAM GALLEGO HURTADO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03/07/2025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9</c:v>
                  </c:pt>
                  <c:pt idx="1">
                    <c:v>001-2023-01614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URBANIZACIÓN RESERVA DE LA MARIA</c:v>
                  </c:pt>
                  <c:pt idx="8">
                    <c:v>1</c:v>
                  </c:pt>
                  <c:pt idx="9">
                    <c:v>0</c:v>
                  </c:pt>
                  <c:pt idx="10">
                    <c:v>BANCOLOMBIA Y OTROS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29/01/2025</c:v>
                  </c:pt>
                  <c:pt idx="24">
                    <c:v>N/A</c:v>
                  </c:pt>
                  <c:pt idx="25">
                    <c:v>116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INCORPORA Y RESUELVE</c:v>
                  </c:pt>
                  <c:pt idx="30">
                    <c:v>21/07/2025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13/12/2025</c:v>
                  </c:pt>
                </c:lvl>
                <c:lvl>
                  <c:pt idx="0">
                    <c:v>8</c:v>
                  </c:pt>
                  <c:pt idx="1">
                    <c:v>001-2023-01613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DAISY JANETH PASCUAL MONSALVE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ESTEBAN VANEGAS ECHAVARRIA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30 DÌAS</c:v>
                  </c:pt>
                  <c:pt idx="30">
                    <c:v>25/02/2025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7</c:v>
                  </c:pt>
                  <c:pt idx="1">
                    <c:v>001-2023-01227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02/10/2024</c:v>
                  </c:pt>
                  <c:pt idx="7">
                    <c:v>HERNAN ALBERTO GARCES BEDOYA</c:v>
                  </c:pt>
                  <c:pt idx="8">
                    <c:v>1</c:v>
                  </c:pt>
                  <c:pt idx="9">
                    <c:v>0</c:v>
                  </c:pt>
                  <c:pt idx="10">
                    <c:v>LINA MARCELA MEJIA LONDOÑO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02/10/2024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03/06/2025</c:v>
                  </c:pt>
                  <c:pt idx="24">
                    <c:v>N/A</c:v>
                  </c:pt>
                  <c:pt idx="25">
                    <c:v>241</c:v>
                  </c:pt>
                  <c:pt idx="26">
                    <c:v>N/A</c:v>
                  </c:pt>
                  <c:pt idx="27">
                    <c:v>DESISTIMIENTO TACITO </c:v>
                  </c:pt>
                  <c:pt idx="28">
                    <c:v>2025-2</c:v>
                  </c:pt>
                  <c:pt idx="29">
                    <c:v>DESISTIMIENTO TACITO PROCESO</c:v>
                  </c:pt>
                  <c:pt idx="30">
                    <c:v>03/06/2025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6</c:v>
                  </c:pt>
                  <c:pt idx="1">
                    <c:v>001-2023-00960</c:v>
                  </c:pt>
                  <c:pt idx="2">
                    <c:v>PAGO POR CONSIGNACIÓN </c:v>
                  </c:pt>
                  <c:pt idx="3">
                    <c:v>DECLARATIVO VERBAL SUMARIO OTROS PROCESO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02/10/2024</c:v>
                  </c:pt>
                  <c:pt idx="7">
                    <c:v>MARIA DEL CARMEN RESTREPO VELEZ </c:v>
                  </c:pt>
                  <c:pt idx="8">
                    <c:v>0</c:v>
                  </c:pt>
                  <c:pt idx="9">
                    <c:v>1</c:v>
                  </c:pt>
                  <c:pt idx="10">
                    <c:v>BLANCA LIGIA PEREZ MONA</c:v>
                  </c:pt>
                  <c:pt idx="11">
                    <c:v>0</c:v>
                  </c:pt>
                  <c:pt idx="12">
                    <c:v>1</c:v>
                  </c:pt>
                  <c:pt idx="13">
                    <c:v>02/10/2024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ORDENA REAJUSTAR CONSIGNACION </c:v>
                  </c:pt>
                  <c:pt idx="30">
                    <c:v>02/07/2025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5</c:v>
                  </c:pt>
                  <c:pt idx="1">
                    <c:v>001-2023-00619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30/09/2024</c:v>
                  </c:pt>
                  <c:pt idx="7">
                    <c:v>GERENCIAR Y SERVIR SAS</c:v>
                  </c:pt>
                  <c:pt idx="8">
                    <c:v>1</c:v>
                  </c:pt>
                  <c:pt idx="9">
                    <c:v>0</c:v>
                  </c:pt>
                  <c:pt idx="10">
                    <c:v>HEYMAR LOPEZ VILLAMIZAR</c:v>
                  </c:pt>
                  <c:pt idx="11">
                    <c:v>1</c:v>
                  </c:pt>
                  <c:pt idx="12">
                    <c:v>0</c:v>
                  </c:pt>
                  <c:pt idx="13">
                    <c:v>30/09/2024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15/10/2024</c:v>
                  </c:pt>
                  <c:pt idx="24">
                    <c:v>N/A</c:v>
                  </c:pt>
                  <c:pt idx="25">
                    <c:v>15</c:v>
                  </c:pt>
                  <c:pt idx="26">
                    <c:v>N/A</c:v>
                  </c:pt>
                  <c:pt idx="27">
                    <c:v>SENTENCIA ANTICIPADA</c:v>
                  </c:pt>
                  <c:pt idx="28">
                    <c:v>2024-4</c:v>
                  </c:pt>
                  <c:pt idx="29">
                    <c:v>SENTENCIA ANTICIPADA</c:v>
                  </c:pt>
                  <c:pt idx="30">
                    <c:v>15/10/2024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4</c:v>
                  </c:pt>
                  <c:pt idx="1">
                    <c:v>001-2023-00453</c:v>
                  </c:pt>
                  <c:pt idx="2">
                    <c:v>RESPONSABILIDAD CIVIL EXTRACONTRACTUAL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01/10/2024</c:v>
                  </c:pt>
                  <c:pt idx="7">
                    <c:v>CESAR AUGUSTO CALLE OQUENDO</c:v>
                  </c:pt>
                  <c:pt idx="8">
                    <c:v>1</c:v>
                  </c:pt>
                  <c:pt idx="9">
                    <c:v>0</c:v>
                  </c:pt>
                  <c:pt idx="10">
                    <c:v>SANTIAGO DUQUE ALVAREZ Y OTROS</c:v>
                  </c:pt>
                  <c:pt idx="11">
                    <c:v>0</c:v>
                  </c:pt>
                  <c:pt idx="12">
                    <c:v>1</c:v>
                  </c:pt>
                  <c:pt idx="13">
                    <c:v>01/10/2024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05/03/2025</c:v>
                  </c:pt>
                  <c:pt idx="24">
                    <c:v>N/A</c:v>
                  </c:pt>
                  <c:pt idx="25">
                    <c:v>154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2025-1</c:v>
                  </c:pt>
                  <c:pt idx="29">
                    <c:v>DECRETA DESISTIMIENTO TACITO ART. 317</c:v>
                  </c:pt>
                  <c:pt idx="30">
                    <c:v>05/03/2025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13/03/2025</c:v>
                  </c:pt>
                  <c:pt idx="38">
                    <c:v>Vence Req. 05/12/2024</c:v>
                  </c:pt>
                </c:lvl>
                <c:lvl>
                  <c:pt idx="0">
                    <c:v>3</c:v>
                  </c:pt>
                  <c:pt idx="1">
                    <c:v>Se le informa a la parte actora que una vez se encuentre instalada la valla o el aviso, deberá aportar fotografías del inmueble en las que se observe el contenido de ellos y la certificación expedida por la empresa responsable de elaborar la valla con las </c:v>
                  </c:pt>
                  <c:pt idx="2">
                    <c:v>NULIDAD ABSOLUTA CONTRATO</c:v>
                  </c:pt>
                  <c:pt idx="3">
                    <c:v>DECLARATIVO VERBAL OTROS PROCESO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NATHALIA CORDOBA CASTAÑO</c:v>
                  </c:pt>
                  <c:pt idx="8">
                    <c:v>0</c:v>
                  </c:pt>
                  <c:pt idx="9">
                    <c:v>1</c:v>
                  </c:pt>
                  <c:pt idx="10">
                    <c:v>JULIANA URIBE MEJIA 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PONE EN CONOCIMIENTO </c:v>
                  </c:pt>
                  <c:pt idx="30">
                    <c:v>20/05/2025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2</c:v>
                  </c:pt>
                  <c:pt idx="1">
                    <c:v> </c:v>
                  </c:pt>
                  <c:pt idx="2">
                    <c:v>PRESCRIPCIÓN EXTINTIVA OBLIGACION HIPOTECARIA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01/10/2024</c:v>
                  </c:pt>
                  <c:pt idx="7">
                    <c:v>HERNANDO DE JESUS GONZALEZ CORTES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MARIA JUDITH GONZALES DE GUTIERREZ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13/01/2025</c:v>
                  </c:pt>
                  <c:pt idx="24">
                    <c:v>N/A</c:v>
                  </c:pt>
                  <c:pt idx="25">
                    <c:v>102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2025-1</c:v>
                  </c:pt>
                  <c:pt idx="29">
                    <c:v>TERMINA PROCESO POR DESISTIMIENTO</c:v>
                  </c:pt>
                  <c:pt idx="30">
                    <c:v>13/01/2025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27/02/2025</c:v>
                  </c:pt>
                  <c:pt idx="38">
                    <c:v>Vence Req. 05/12/2024</c:v>
                  </c:pt>
                </c:lvl>
                <c:lvl>
                  <c:pt idx="0">
                    <c:v>1</c:v>
                  </c:pt>
                  <c:pt idx="1">
                    <c:v>Así mismo se deberá cumplir la ritualidad contemplada en el artículo 375 del CGP, sumando a la fijación de la valla que cumpla con (i) las dimensiones legales; (ii) la información que debe contener y (iii) el lugar de ubicación y el tiempo que debe permane</c:v>
                  </c:pt>
                  <c:pt idx="2">
                    <c:v>PERTENENCIA</c:v>
                  </c:pt>
                  <c:pt idx="3">
                    <c:v>VERBAL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IMPORTADORA GIRATORIA SAS</c:v>
                  </c:pt>
                  <c:pt idx="8">
                    <c:v>1</c:v>
                  </c:pt>
                  <c:pt idx="9">
                    <c:v>0</c:v>
                  </c:pt>
                  <c:pt idx="10">
                    <c:v>HECTOR EMILIO LOPERA QUICENO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</c:v>
                  </c:pt>
                  <c:pt idx="30">
                    <c:v>04/07/2025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P. OFICIOS - EMPLAZAMIENTO </c:v>
                  </c:pt>
                </c:lvl>
                <c:lvl>
                  <c:pt idx="1">
                    <c:v> </c:v>
                  </c:pt>
                  <c:pt idx="2">
                    <c:v>RESTITUCION BIEN INMUEBLE</c:v>
                  </c:pt>
                  <c:pt idx="3">
                    <c:v>VERBAL SUMARIO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30/09/2024</c:v>
                  </c:pt>
                  <c:pt idx="7">
                    <c:v>VISTA INMOBILIARIA SAS</c:v>
                  </c:pt>
                  <c:pt idx="8">
                    <c:v>1</c:v>
                  </c:pt>
                  <c:pt idx="9">
                    <c:v>0</c:v>
                  </c:pt>
                  <c:pt idx="10">
                    <c:v>SEBASTIAN COLORADO SALZAR</c:v>
                  </c:pt>
                  <c:pt idx="11">
                    <c:v>1</c:v>
                  </c:pt>
                  <c:pt idx="12">
                    <c:v>0</c:v>
                  </c:pt>
                  <c:pt idx="13">
                    <c:v>30/09/2024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FIJA CAUCION</c:v>
                  </c:pt>
                  <c:pt idx="30">
                    <c:v>20/02/2025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N°</c:v>
                  </c:pt>
                  <c:pt idx="1">
                    <c:v>Radicado</c:v>
                  </c:pt>
                  <c:pt idx="2">
                    <c:v>Clase de proceso</c:v>
                  </c:pt>
                  <c:pt idx="3">
                    <c:v>Sub clase de proceso </c:v>
                  </c:pt>
                  <c:pt idx="4">
                    <c:v>Cuantía</c:v>
                  </c:pt>
                  <c:pt idx="5">
                    <c:v>Concepto de Ingreso </c:v>
                  </c:pt>
                  <c:pt idx="6">
                    <c:v>Fecha de
ingreso</c:v>
                  </c:pt>
                  <c:pt idx="7">
                    <c:v>Demandante(s)</c:v>
                  </c:pt>
                  <c:pt idx="8">
                    <c:v>M</c:v>
                  </c:pt>
                  <c:pt idx="9">
                    <c:v>F</c:v>
                  </c:pt>
                  <c:pt idx="10">
                    <c:v>Demandado(s)</c:v>
                  </c:pt>
                  <c:pt idx="11">
                    <c:v>M</c:v>
                  </c:pt>
                  <c:pt idx="12">
                    <c:v>F</c:v>
                  </c:pt>
                  <c:pt idx="13">
                    <c:v>FECHA DEL
AUTO PRIMERA ACTUACIÓN
dd-mm-aaaa</c:v>
                  </c:pt>
                  <c:pt idx="14">
                    <c:v>¿CUMPLIÓ PRIMERA ACTUACIÓN DENTRO DEL TÉRMINO? (SI/NO)</c:v>
                  </c:pt>
                  <c:pt idx="15">
                    <c:v>OBSERVACIONES (EN CASO DE NO CUMPLIR LOS TÉRMINOS)</c:v>
                  </c:pt>
                  <c:pt idx="16">
                    <c:v>PERSPECTIVA DE GÉNERO (SI/NO)</c:v>
                  </c:pt>
                  <c:pt idx="17">
                    <c:v>Fecha de notificación al último de los ddos</c:v>
                  </c:pt>
                  <c:pt idx="18">
                    <c:v>ALERTA</c:v>
                  </c:pt>
                  <c:pt idx="19">
                    <c:v>Pérdida de competencia en 1a. Instancia</c:v>
                  </c:pt>
                  <c:pt idx="20">
                    <c:v>Pérdida de competencia en 2a instancia</c:v>
                  </c:pt>
                  <c:pt idx="21">
                    <c:v>No. DE DÍAS</c:v>
                  </c:pt>
                  <c:pt idx="22">
                    <c:v>FECHA DE SENTENCIA O DECISIÓN DEFINITIVA PRIMERA INSTANCIA
(dd-mm-aaaa)</c:v>
                  </c:pt>
                  <c:pt idx="23">
                    <c:v>FINALIZADO / DESCARGA EN ESTADÍSTICA</c:v>
                  </c:pt>
                  <c:pt idx="24">
                    <c:v>FECHA DE SENTENCIA O DECISIÓN DEFINITIVA SEGUNDA INSTANCIA
(dd-mm-aaaa)</c:v>
                  </c:pt>
                  <c:pt idx="25">
                    <c:v>No. DE DÍAS FIN DEL PROCESO PRIMERA INSTANCIA</c:v>
                  </c:pt>
                  <c:pt idx="26">
                    <c:v>No. DE DÍAS FIN DEL PROCESO SEGUNDA INSTANCIA</c:v>
                  </c:pt>
                  <c:pt idx="27">
                    <c:v>CAUSAL DE TERMINACIÓN DEFINITIVA (ACORDE CON LA ESTADÍSTICA)</c:v>
                  </c:pt>
                  <c:pt idx="28">
                    <c:v>TRIMESTRE DE SALIDA</c:v>
                  </c:pt>
                  <c:pt idx="29">
                    <c:v>ULTIMA ACTUACIÓN</c:v>
                  </c:pt>
                  <c:pt idx="30">
                    <c:v>FECHA 
ÚLTIMA ACTUACIÓN</c:v>
                  </c:pt>
                  <c:pt idx="31">
                    <c:v>TRAMITADOR</c:v>
                  </c:pt>
                  <c:pt idx="32">
                    <c:v>ORIGEN</c:v>
                  </c:pt>
                  <c:pt idx="33">
                    <c:v>UBICACIÓN</c:v>
                  </c:pt>
                  <c:pt idx="34">
                    <c:v>FECHA
ARCHIVO DEFINITIVO </c:v>
                  </c:pt>
                  <c:pt idx="35">
                    <c:v>INICIO TP</c:v>
                  </c:pt>
                  <c:pt idx="36">
                    <c:v>FIN
TP</c:v>
                  </c:pt>
                  <c:pt idx="37">
                    <c:v>FECHA TERMINACIÓN TRÁMITE POSTERIOR</c:v>
                  </c:pt>
                  <c:pt idx="38">
                    <c:v>OBSERVACIONES </c:v>
                  </c:pt>
                </c:lvl>
              </c:multiLvlStrCache>
            </c:multiLvlStrRef>
          </c:cat>
          <c:extLst>
            <c:ext xmlns:c16="http://schemas.microsoft.com/office/drawing/2014/chart" uri="{C3380CC4-5D6E-409C-BE32-E72D297353CC}">
              <c16:uniqueId val="{00000000-AE2B-477C-A57A-A1093020DBEE}"/>
            </c:ext>
          </c:extLst>
        </c:ser>
        <c:ser>
          <c:idx val="1"/>
          <c:order val="1"/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multiLvlStrRef>
              <c:f>Procesos!$A$6:$AM$823</c:f>
              <c:multiLvlStrCache>
                <c:ptCount val="39"/>
                <c:lvl>
                  <c:pt idx="0">
                    <c:v>816</c:v>
                  </c:pt>
                  <c:pt idx="1">
                    <c:v>2024-00243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12/12/2024</c:v>
                  </c:pt>
                  <c:pt idx="7">
                    <c:v>BERTA LILIAM ALVAREZ GARCES, GABRIEL ANTONIO HURTADO </c:v>
                  </c:pt>
                  <c:pt idx="8">
                    <c:v>0</c:v>
                  </c:pt>
                  <c:pt idx="9">
                    <c:v>1</c:v>
                  </c:pt>
                  <c:pt idx="10">
                    <c:v>LUZ ADRIANA HURTADO ALVAREZ Y OTROS </c:v>
                  </c:pt>
                  <c:pt idx="11">
                    <c:v>1</c:v>
                  </c:pt>
                  <c:pt idx="12">
                    <c:v>0</c:v>
                  </c:pt>
                  <c:pt idx="13">
                    <c:v>13/12/2024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EMPLAZAMIENTO</c:v>
                  </c:pt>
                  <c:pt idx="30">
                    <c:v>04/03/2025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EMPLAZAMIENTO</c:v>
                  </c:pt>
                </c:lvl>
                <c:lvl>
                  <c:pt idx="0">
                    <c:v>815</c:v>
                  </c:pt>
                  <c:pt idx="1">
                    <c:v>2024-00242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12/12/2024</c:v>
                  </c:pt>
                  <c:pt idx="7">
                    <c:v>BANCOLOMBIA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PINTURAS TONOLIDER </c:v>
                  </c:pt>
                  <c:pt idx="11">
                    <c:v>1</c:v>
                  </c:pt>
                  <c:pt idx="12">
                    <c:v>0</c:v>
                  </c:pt>
                  <c:pt idx="13">
                    <c:v>13/12/2024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06/03/2025</c:v>
                  </c:pt>
                  <c:pt idx="24">
                    <c:v>N/A</c:v>
                  </c:pt>
                  <c:pt idx="25">
                    <c:v>84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DECRETA EMBARGOS Y ORDENA TRASLADO</c:v>
                  </c:pt>
                  <c:pt idx="30">
                    <c:v>05/06/2025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814</c:v>
                  </c:pt>
                  <c:pt idx="1">
                    <c:v>2024-00241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11/12/2024</c:v>
                  </c:pt>
                  <c:pt idx="7">
                    <c:v>FINESA S.A</c:v>
                  </c:pt>
                  <c:pt idx="8">
                    <c:v>0</c:v>
                  </c:pt>
                  <c:pt idx="9">
                    <c:v>1</c:v>
                  </c:pt>
                  <c:pt idx="10">
                    <c:v> MARLEN KATERIN OSMA DIAZ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13/12/2024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13/06/2025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813</c:v>
                  </c:pt>
                  <c:pt idx="1">
                    <c:v>2024-00240</c:v>
                  </c:pt>
                  <c:pt idx="2">
                    <c:v>RESTITUCION BIEN INMUEBLE</c:v>
                  </c:pt>
                  <c:pt idx="3">
                    <c:v>VERBAL SUMARIO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11/12/2024</c:v>
                  </c:pt>
                  <c:pt idx="7">
                    <c:v>NUEVO SUR INMOBILIARIA </c:v>
                  </c:pt>
                  <c:pt idx="8">
                    <c:v>1</c:v>
                  </c:pt>
                  <c:pt idx="9">
                    <c:v>0</c:v>
                  </c:pt>
                  <c:pt idx="10">
                    <c:v>LAUDELINA  MARIA AVENDAÑO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12/12/2024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09/05/2025</c:v>
                  </c:pt>
                  <c:pt idx="24">
                    <c:v>N/A</c:v>
                  </c:pt>
                  <c:pt idx="25">
                    <c:v>148</c:v>
                  </c:pt>
                  <c:pt idx="26">
                    <c:v>N/A</c:v>
                  </c:pt>
                  <c:pt idx="27">
                    <c:v>TERMINACION X DESISTIMIENTO</c:v>
                  </c:pt>
                  <c:pt idx="28">
                    <c:v>2025-2</c:v>
                  </c:pt>
                  <c:pt idx="29">
                    <c:v>TERMINACION X DESISTIMIENTO</c:v>
                  </c:pt>
                  <c:pt idx="30">
                    <c:v>09/05/2025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812</c:v>
                  </c:pt>
                  <c:pt idx="1">
                    <c:v>2024-00239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11/12/2024</c:v>
                  </c:pt>
                  <c:pt idx="7">
                    <c:v>COOPERATIVA FINANCIERA COTRAFA</c:v>
                  </c:pt>
                  <c:pt idx="8">
                    <c:v>0</c:v>
                  </c:pt>
                  <c:pt idx="9">
                    <c:v>1</c:v>
                  </c:pt>
                  <c:pt idx="10">
                    <c:v>ESTEBAN MONTOYA MOLINA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12/12/2024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TIENE POR NOTIFICADO </c:v>
                  </c:pt>
                  <c:pt idx="30">
                    <c:v>20/06/2025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811</c:v>
                  </c:pt>
                  <c:pt idx="1">
                    <c:v>2024-00238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11/12/2024</c:v>
                  </c:pt>
                  <c:pt idx="7">
                    <c:v>RCI COMPAÑIA FINANCIAMIENTO</c:v>
                  </c:pt>
                  <c:pt idx="8">
                    <c:v>1</c:v>
                  </c:pt>
                  <c:pt idx="9">
                    <c:v>0</c:v>
                  </c:pt>
                  <c:pt idx="10">
                    <c:v>RAMZIS MANUEL RODRIGUEZ VELASQUEZ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12/12/2024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SOLICITUD</c:v>
                  </c:pt>
                  <c:pt idx="30">
                    <c:v>12/12/2024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810</c:v>
                  </c:pt>
                  <c:pt idx="1">
                    <c:v>2024-00237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11/12/2024</c:v>
                  </c:pt>
                  <c:pt idx="7">
                    <c:v>CREARCOOP </c:v>
                  </c:pt>
                  <c:pt idx="8">
                    <c:v>1</c:v>
                  </c:pt>
                  <c:pt idx="9">
                    <c:v>0</c:v>
                  </c:pt>
                  <c:pt idx="10">
                    <c:v>PEDRO LUIS HOYOS SANCHEZ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13/12/2024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ACCEDE CAMBIO DIRECCION</c:v>
                  </c:pt>
                  <c:pt idx="30">
                    <c:v>16/05/2025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809</c:v>
                  </c:pt>
                  <c:pt idx="1">
                    <c:v>029-2023-00786</c:v>
                  </c:pt>
                  <c:pt idx="2">
                    <c:v>DESPACHO COMISORIO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10/12/2024</c:v>
                  </c:pt>
                  <c:pt idx="7">
                    <c:v>ORGANIZACION GINEBRA HOUSES</c:v>
                  </c:pt>
                  <c:pt idx="8">
                    <c:v>1</c:v>
                  </c:pt>
                  <c:pt idx="9">
                    <c:v>0</c:v>
                  </c:pt>
                  <c:pt idx="10">
                    <c:v>FIDECOMISO GINEBRA HOUSES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15/01/2024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SOLICITUD</c:v>
                  </c:pt>
                  <c:pt idx="30">
                    <c:v>13/12/2024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808</c:v>
                  </c:pt>
                  <c:pt idx="1">
                    <c:v>2024-00236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10/12/2024</c:v>
                  </c:pt>
                  <c:pt idx="7">
                    <c:v>INVERSIONES EL REBAÑOS SAS</c:v>
                  </c:pt>
                  <c:pt idx="8">
                    <c:v>1</c:v>
                  </c:pt>
                  <c:pt idx="9">
                    <c:v>0</c:v>
                  </c:pt>
                  <c:pt idx="10">
                    <c:v>FABIAN JESUS PRADA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13/12/2024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PONE EN CONOCIMIENTO - REQ DEMNTE</c:v>
                  </c:pt>
                  <c:pt idx="30">
                    <c:v>04/06/2025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807</c:v>
                  </c:pt>
                  <c:pt idx="1">
                    <c:v>2024-00235</c:v>
                  </c:pt>
                  <c:pt idx="2">
                    <c:v>SOLICITUD ENTREGA INMUEBLE</c:v>
                  </c:pt>
                  <c:pt idx="3">
                    <c:v>OTROS ASUNTOS 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10/12/2024</c:v>
                  </c:pt>
                  <c:pt idx="7">
                    <c:v>PROPIEDAD INMOBILIARIA S.A</c:v>
                  </c:pt>
                  <c:pt idx="8">
                    <c:v>0</c:v>
                  </c:pt>
                  <c:pt idx="9">
                    <c:v>1</c:v>
                  </c:pt>
                  <c:pt idx="10">
                    <c:v>LUZ MARY RIOS ECHAVARRIA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12/12/2024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08/07/2025</c:v>
                  </c:pt>
                  <c:pt idx="24">
                    <c:v>N/A</c:v>
                  </c:pt>
                  <c:pt idx="25">
                    <c:v>208</c:v>
                  </c:pt>
                  <c:pt idx="26">
                    <c:v>N/A</c:v>
                  </c:pt>
                  <c:pt idx="27">
                    <c:v>TERMINA COMISION </c:v>
                  </c:pt>
                  <c:pt idx="28">
                    <c:v>2025-3</c:v>
                  </c:pt>
                  <c:pt idx="29">
                    <c:v>TERMINA COMISION</c:v>
                  </c:pt>
                  <c:pt idx="30">
                    <c:v>08/07/2025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 </c:v>
                  </c:pt>
                  <c:pt idx="1">
                    <c:v>2024-00233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10/12/2024</c:v>
                  </c:pt>
                  <c:pt idx="7">
                    <c:v>COOPERATIVA COOPMUTUAL</c:v>
                  </c:pt>
                  <c:pt idx="8">
                    <c:v>1</c:v>
                  </c:pt>
                  <c:pt idx="9">
                    <c:v>0</c:v>
                  </c:pt>
                  <c:pt idx="10">
                    <c:v>ANTONIO MARIA ESTRADA VELEZ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12/12/2024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28/04/2025</c:v>
                  </c:pt>
                  <c:pt idx="24">
                    <c:v>N/A</c:v>
                  </c:pt>
                  <c:pt idx="25">
                    <c:v>138</c:v>
                  </c:pt>
                  <c:pt idx="26">
                    <c:v>N/A</c:v>
                  </c:pt>
                  <c:pt idx="27">
                    <c:v>TERMINA PAGO TOTAL </c:v>
                  </c:pt>
                  <c:pt idx="28">
                    <c:v>2025-2</c:v>
                  </c:pt>
                  <c:pt idx="29">
                    <c:v>TERMINA PROCESO POR PAGO TOTAL </c:v>
                  </c:pt>
                  <c:pt idx="30">
                    <c:v>28/04/2025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805</c:v>
                  </c:pt>
                  <c:pt idx="1">
                    <c:v>2024-00232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10/12/2024</c:v>
                  </c:pt>
                  <c:pt idx="7">
                    <c:v>LEIDY KATERINE JARAMILLO MUÑETON</c:v>
                  </c:pt>
                  <c:pt idx="8">
                    <c:v>0</c:v>
                  </c:pt>
                  <c:pt idx="9">
                    <c:v>1</c:v>
                  </c:pt>
                  <c:pt idx="11">
                    <c:v>0</c:v>
                  </c:pt>
                  <c:pt idx="12">
                    <c:v>1</c:v>
                  </c:pt>
                  <c:pt idx="13">
                    <c:v>11/12/2024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PUBLICACION </c:v>
                  </c:pt>
                  <c:pt idx="30">
                    <c:v>27/06/2025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804</c:v>
                  </c:pt>
                  <c:pt idx="1">
                    <c:v>2024-00231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09/12/2024</c:v>
                  </c:pt>
                  <c:pt idx="7">
                    <c:v>BANCOLOMBIA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RUBY YOBANA ARISTIZABAL</c:v>
                  </c:pt>
                  <c:pt idx="11">
                    <c:v>0</c:v>
                  </c:pt>
                  <c:pt idx="12">
                    <c:v>1</c:v>
                  </c:pt>
                  <c:pt idx="13">
                    <c:v>09/12/2024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04/06/2025</c:v>
                  </c:pt>
                  <c:pt idx="24">
                    <c:v>N/A</c:v>
                  </c:pt>
                  <c:pt idx="25">
                    <c:v>175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04/06/2025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803</c:v>
                  </c:pt>
                  <c:pt idx="1">
                    <c:v>2024-00230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09/12/2024</c:v>
                  </c:pt>
                  <c:pt idx="7">
                    <c:v>COOPERATIVA DE AHORRO Y CREDITO CREARCOOP</c:v>
                  </c:pt>
                  <c:pt idx="8">
                    <c:v>0</c:v>
                  </c:pt>
                  <c:pt idx="9">
                    <c:v>1</c:v>
                  </c:pt>
                  <c:pt idx="10">
                    <c:v>ANA MARIA ESCOBAR RIOS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15/01/2024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09/12/2024</c:v>
                  </c:pt>
                  <c:pt idx="24">
                    <c:v>N/A</c:v>
                  </c:pt>
                  <c:pt idx="25">
                    <c:v>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09/12/2024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802</c:v>
                  </c:pt>
                  <c:pt idx="1">
                    <c:v>2024-00227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06/12/2024</c:v>
                  </c:pt>
                  <c:pt idx="7">
                    <c:v>COOPERATIVA COOPANTEX</c:v>
                  </c:pt>
                  <c:pt idx="8">
                    <c:v>1</c:v>
                  </c:pt>
                  <c:pt idx="9">
                    <c:v>0</c:v>
                  </c:pt>
                  <c:pt idx="10">
                    <c:v>SANTIAGO PATIÑO BETNACUR</c:v>
                  </c:pt>
                  <c:pt idx="11">
                    <c:v>0</c:v>
                  </c:pt>
                  <c:pt idx="12">
                    <c:v>1</c:v>
                  </c:pt>
                  <c:pt idx="13">
                    <c:v>11/12/2024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REMITIR PROCESO A JUZGADO - SOLO PORUN DEMANDADO </c:v>
                  </c:pt>
                  <c:pt idx="30">
                    <c:v>22/07/2025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SE RMEITE PROCESO AL J.20CivilCircuitoMedellin - SOLO con respecto a MARIA SOLEDAD MEJIA C Y continua el de SANTIAGO PATIÑO BETANCUR</c:v>
                  </c:pt>
                </c:lvl>
                <c:lvl>
                  <c:pt idx="0">
                    <c:v>801</c:v>
                  </c:pt>
                  <c:pt idx="1">
                    <c:v>2024-00226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REINGRESO</c:v>
                  </c:pt>
                  <c:pt idx="6">
                    <c:v>06/12/2024</c:v>
                  </c:pt>
                  <c:pt idx="7">
                    <c:v>BANCO FINANDINA S.A</c:v>
                  </c:pt>
                  <c:pt idx="8">
                    <c:v>0</c:v>
                  </c:pt>
                  <c:pt idx="9">
                    <c:v>1</c:v>
                  </c:pt>
                  <c:pt idx="10">
                    <c:v>TULIO RAFAEL VERGARA LAZARO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11/12/2024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25/07/2025</c:v>
                  </c:pt>
                  <c:pt idx="24">
                    <c:v>N/A</c:v>
                  </c:pt>
                  <c:pt idx="25">
                    <c:v>229</c:v>
                  </c:pt>
                  <c:pt idx="26">
                    <c:v>N/A</c:v>
                  </c:pt>
                  <c:pt idx="27">
                    <c:v>ORDEN A SEGUIR ADELANTE CON LA EJECUCION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25/07/2025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SE PROPUSO CONFLICTO Y TRIBUNAL ASIGNÓ A J4CME</c:v>
                  </c:pt>
                </c:lvl>
                <c:lvl>
                  <c:pt idx="0">
                    <c:v>800</c:v>
                  </c:pt>
                  <c:pt idx="1">
                    <c:v>2024-00223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05/12/2024</c:v>
                  </c:pt>
                  <c:pt idx="7">
                    <c:v>DAVIVIENDIA</c:v>
                  </c:pt>
                  <c:pt idx="8">
                    <c:v>0</c:v>
                  </c:pt>
                  <c:pt idx="9">
                    <c:v>1</c:v>
                  </c:pt>
                  <c:pt idx="10">
                    <c:v>EMILCE PEREZ QUITERO </c:v>
                  </c:pt>
                  <c:pt idx="11">
                    <c:v>1</c:v>
                  </c:pt>
                  <c:pt idx="12">
                    <c:v>0</c:v>
                  </c:pt>
                  <c:pt idx="13">
                    <c:v>09/12/2024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13/01/2025</c:v>
                  </c:pt>
                  <c:pt idx="24">
                    <c:v>N/A</c:v>
                  </c:pt>
                  <c:pt idx="25">
                    <c:v>38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2025-1</c:v>
                  </c:pt>
                  <c:pt idx="29">
                    <c:v>RECHAZA POR COMPETENCIA</c:v>
                  </c:pt>
                  <c:pt idx="30">
                    <c:v>13/01/2025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799</c:v>
                  </c:pt>
                  <c:pt idx="1">
                    <c:v>001-2024-00749</c:v>
                  </c:pt>
                  <c:pt idx="2">
                    <c:v>DESPACHO COMISORIO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05/12/2024</c:v>
                  </c:pt>
                  <c:pt idx="7">
                    <c:v>BANCO DAVIENCIA </c:v>
                  </c:pt>
                  <c:pt idx="8">
                    <c:v>1</c:v>
                  </c:pt>
                  <c:pt idx="9">
                    <c:v>0</c:v>
                  </c:pt>
                  <c:pt idx="10">
                    <c:v>JHON FREDY MEJIA </c:v>
                  </c:pt>
                  <c:pt idx="11">
                    <c:v>0</c:v>
                  </c:pt>
                  <c:pt idx="12">
                    <c:v>1</c:v>
                  </c:pt>
                  <c:pt idx="13">
                    <c:v>09/12/2024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COMITENTE</c:v>
                  </c:pt>
                  <c:pt idx="30">
                    <c:v>09/12/2024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798</c:v>
                  </c:pt>
                  <c:pt idx="1">
                    <c:v>2024-00222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05/12/2024</c:v>
                  </c:pt>
                  <c:pt idx="7">
                    <c:v>BANCO COMERCIAL AV VILLAS</c:v>
                  </c:pt>
                  <c:pt idx="8">
                    <c:v>1</c:v>
                  </c:pt>
                  <c:pt idx="9">
                    <c:v>0</c:v>
                  </c:pt>
                  <c:pt idx="10">
                    <c:v>DIANA PATRICIA SALAZAR OCHOA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06/12/2024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28/03/2025</c:v>
                  </c:pt>
                  <c:pt idx="24">
                    <c:v>N/A</c:v>
                  </c:pt>
                  <c:pt idx="25">
                    <c:v>113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28/03/2025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  <c:pt idx="38">
                    <c:v>SE FIJA EL 27/03/2025 Y SE DESFIJA EL 1/04/2025</c:v>
                  </c:pt>
                </c:lvl>
                <c:lvl>
                  <c:pt idx="0">
                    <c:v>797</c:v>
                  </c:pt>
                  <c:pt idx="1">
                    <c:v>2024-00221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05/12/2024</c:v>
                  </c:pt>
                  <c:pt idx="7">
                    <c:v>MAXIBIENES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VALENTINA ALZATE HINCAPIE</c:v>
                  </c:pt>
                  <c:pt idx="11">
                    <c:v>0</c:v>
                  </c:pt>
                  <c:pt idx="12">
                    <c:v>1</c:v>
                  </c:pt>
                  <c:pt idx="13">
                    <c:v>11/12/2024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06/12/2024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06/12/2024</c:v>
                  </c:pt>
                  <c:pt idx="31">
                    <c:v>JUEZ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796</c:v>
                  </c:pt>
                  <c:pt idx="1">
                    <c:v>2024-00220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04/12/2024</c:v>
                  </c:pt>
                  <c:pt idx="7">
                    <c:v>SEGUROS COMERCIALES BOLIVAR</c:v>
                  </c:pt>
                  <c:pt idx="8">
                    <c:v>0</c:v>
                  </c:pt>
                  <c:pt idx="9">
                    <c:v>1</c:v>
                  </c:pt>
                  <c:pt idx="10">
                    <c:v>HECTOR AGUSTO VILLEGAS ALVAREZ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05/12/2024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SUSPENSION DE PROCESO </c:v>
                  </c:pt>
                  <c:pt idx="29">
                    <c:v>NOTIFICA CONDUCTA CONLUYENTE - SUSPENDE PROCESO </c:v>
                  </c:pt>
                  <c:pt idx="30">
                    <c:v>14/05/2025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795</c:v>
                  </c:pt>
                  <c:pt idx="1">
                    <c:v>2024-00218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04/12/2024</c:v>
                  </c:pt>
                  <c:pt idx="7">
                    <c:v>INVERSIONES VELASQUEZ NARANJO</c:v>
                  </c:pt>
                  <c:pt idx="8">
                    <c:v>2</c:v>
                  </c:pt>
                  <c:pt idx="9">
                    <c:v>1</c:v>
                  </c:pt>
                  <c:pt idx="10">
                    <c:v>TRANSOFORMARQ S.A.S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06/12/2024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05/12/2024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05/12/2024</c:v>
                  </c:pt>
                  <c:pt idx="31">
                    <c:v>JUEZ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JUZGADO PEQUEÑAS CAUSAS PROPUSO CONFLICTO NEGATIVO - Y ASIGNA A JUZGADO CIVIL MUNICIPAL DE MEDELLIN </c:v>
                  </c:pt>
                </c:lvl>
                <c:lvl>
                  <c:pt idx="0">
                    <c:v>794</c:v>
                  </c:pt>
                  <c:pt idx="1">
                    <c:v>2024-00217</c:v>
                  </c:pt>
                  <c:pt idx="2">
                    <c:v>RESOLUCION DE CONTRATO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04/12/2024</c:v>
                  </c:pt>
                  <c:pt idx="7">
                    <c:v>PAULA ANDREA CARO VILLADA</c:v>
                  </c:pt>
                  <c:pt idx="8">
                    <c:v>0</c:v>
                  </c:pt>
                  <c:pt idx="9">
                    <c:v>1</c:v>
                  </c:pt>
                  <c:pt idx="10">
                    <c:v>LA CUMBRE INMOBILIARIA </c:v>
                  </c:pt>
                  <c:pt idx="11">
                    <c:v>2</c:v>
                  </c:pt>
                  <c:pt idx="12">
                    <c:v>1</c:v>
                  </c:pt>
                  <c:pt idx="13">
                    <c:v>10/12/2024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23/01/2025</c:v>
                  </c:pt>
                  <c:pt idx="24">
                    <c:v>N/A</c:v>
                  </c:pt>
                  <c:pt idx="25">
                    <c:v>49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23/01/2025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793</c:v>
                  </c:pt>
                  <c:pt idx="1">
                    <c:v>2024-00215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02/12/2024</c:v>
                  </c:pt>
                  <c:pt idx="7">
                    <c:v>RCI COLOMBIA COMPAÑIA DE FINANCIAMIENTO</c:v>
                  </c:pt>
                  <c:pt idx="8">
                    <c:v>0</c:v>
                  </c:pt>
                  <c:pt idx="9">
                    <c:v>2</c:v>
                  </c:pt>
                  <c:pt idx="10">
                    <c:v>ERIKA MARCELA VELEZ BERRIO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05/12/2024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DEMANDA</c:v>
                  </c:pt>
                  <c:pt idx="30">
                    <c:v>10/12/2024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792</c:v>
                  </c:pt>
                  <c:pt idx="1">
                    <c:v>2024-00213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02/12/2024</c:v>
                  </c:pt>
                  <c:pt idx="7">
                    <c:v>BANCOLOMBIA </c:v>
                  </c:pt>
                  <c:pt idx="8">
                    <c:v>1</c:v>
                  </c:pt>
                  <c:pt idx="9">
                    <c:v>0</c:v>
                  </c:pt>
                  <c:pt idx="10">
                    <c:v>ANGELA MERCEDES ROMERO HERNANDEZ</c:v>
                  </c:pt>
                  <c:pt idx="11">
                    <c:v>0</c:v>
                  </c:pt>
                  <c:pt idx="12">
                    <c:v>2</c:v>
                  </c:pt>
                  <c:pt idx="13">
                    <c:v>10/12/2024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05/12/2024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05/12/2024</c:v>
                  </c:pt>
                  <c:pt idx="31">
                    <c:v>JUEZ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791</c:v>
                  </c:pt>
                  <c:pt idx="1">
                    <c:v>2024-00211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06/12/2024</c:v>
                  </c:pt>
                  <c:pt idx="7">
                    <c:v>RADIAL IMOBILIARIA SAS</c:v>
                  </c:pt>
                  <c:pt idx="8">
                    <c:v>1</c:v>
                  </c:pt>
                  <c:pt idx="9">
                    <c:v>0</c:v>
                  </c:pt>
                  <c:pt idx="10">
                    <c:v>JFG GROUP SAS</c:v>
                  </c:pt>
                  <c:pt idx="11">
                    <c:v>0</c:v>
                  </c:pt>
                  <c:pt idx="12">
                    <c:v>1</c:v>
                  </c:pt>
                  <c:pt idx="13">
                    <c:v>05/12/2024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01/08/2025</c:v>
                  </c:pt>
                  <c:pt idx="24">
                    <c:v>N/A</c:v>
                  </c:pt>
                  <c:pt idx="25">
                    <c:v>235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01/08/2025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790</c:v>
                  </c:pt>
                  <c:pt idx="1">
                    <c:v>2024-00210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02/12/2024</c:v>
                  </c:pt>
                  <c:pt idx="7">
                    <c:v>BANCO DE OCCIDENTE</c:v>
                  </c:pt>
                  <c:pt idx="8">
                    <c:v>2</c:v>
                  </c:pt>
                  <c:pt idx="9">
                    <c:v>0</c:v>
                  </c:pt>
                  <c:pt idx="10">
                    <c:v>DANIELA JARAMILLO URIBE</c:v>
                  </c:pt>
                  <c:pt idx="11">
                    <c:v>1</c:v>
                  </c:pt>
                  <c:pt idx="12">
                    <c:v>0</c:v>
                  </c:pt>
                  <c:pt idx="13">
                    <c:v>06/12/2024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18/03/2025</c:v>
                  </c:pt>
                  <c:pt idx="24">
                    <c:v>N/A</c:v>
                  </c:pt>
                  <c:pt idx="25">
                    <c:v>106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18/03/2025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27/03/2025</c:v>
                  </c:pt>
                </c:lvl>
                <c:lvl>
                  <c:pt idx="0">
                    <c:v>789</c:v>
                  </c:pt>
                  <c:pt idx="1">
                    <c:v>2024-00209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02/12/2024</c:v>
                  </c:pt>
                  <c:pt idx="7">
                    <c:v>BANCO AGRARIO DE COLOMBIA </c:v>
                  </c:pt>
                  <c:pt idx="8">
                    <c:v>1</c:v>
                  </c:pt>
                  <c:pt idx="9">
                    <c:v>0</c:v>
                  </c:pt>
                  <c:pt idx="10">
                    <c:v>GLORIA YANET MORALES PATIÑO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05/12/2024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 MEDIDA</c:v>
                  </c:pt>
                  <c:pt idx="30">
                    <c:v>06/12/2024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788</c:v>
                  </c:pt>
                  <c:pt idx="1">
                    <c:v>2024-00207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02/12/2024</c:v>
                  </c:pt>
                  <c:pt idx="7">
                    <c:v>BANCO DAVIVIENDA</c:v>
                  </c:pt>
                  <c:pt idx="8">
                    <c:v>1</c:v>
                  </c:pt>
                  <c:pt idx="9">
                    <c:v>0</c:v>
                  </c:pt>
                  <c:pt idx="10">
                    <c:v>ANDRES FELIPE GONZALEZ SANCHEZ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05/12/2024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05/12/2024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787</c:v>
                  </c:pt>
                  <c:pt idx="1">
                    <c:v>2024-00206</c:v>
                  </c:pt>
                  <c:pt idx="2">
                    <c:v>RESOLUCION DE CONTRATO </c:v>
                  </c:pt>
                  <c:pt idx="3">
                    <c:v>DECLARATIVO VERBAL OTROS PROCESO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02/12/2024</c:v>
                  </c:pt>
                  <c:pt idx="7">
                    <c:v>VALENTINA RUIZ MORA</c:v>
                  </c:pt>
                  <c:pt idx="8">
                    <c:v>1</c:v>
                  </c:pt>
                  <c:pt idx="9">
                    <c:v>0</c:v>
                  </c:pt>
                  <c:pt idx="10">
                    <c:v>HUGO ARLEY ARROYAVE BETANCUR</c:v>
                  </c:pt>
                  <c:pt idx="11">
                    <c:v>1</c:v>
                  </c:pt>
                  <c:pt idx="12">
                    <c:v>0</c:v>
                  </c:pt>
                  <c:pt idx="13">
                    <c:v>05/12/2024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25/02/2025</c:v>
                  </c:pt>
                  <c:pt idx="24">
                    <c:v>N/A</c:v>
                  </c:pt>
                  <c:pt idx="25">
                    <c:v>83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2025-1</c:v>
                  </c:pt>
                  <c:pt idx="29">
                    <c:v>RECHAZA POR COMPETENCIA</c:v>
                  </c:pt>
                  <c:pt idx="30">
                    <c:v>25/02/2025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  <c:pt idx="38">
                    <c:v>PENDIENTE ACTA</c:v>
                  </c:pt>
                </c:lvl>
                <c:lvl>
                  <c:pt idx="0">
                    <c:v>786</c:v>
                  </c:pt>
                  <c:pt idx="1">
                    <c:v>2024-00205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02/12/2024</c:v>
                  </c:pt>
                  <c:pt idx="7">
                    <c:v>JFK COOPERTAIVA FINACIERA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MARIA VILLERA LOZANO CANDELARIA</c:v>
                  </c:pt>
                  <c:pt idx="11">
                    <c:v>0</c:v>
                  </c:pt>
                  <c:pt idx="12">
                    <c:v>2</c:v>
                  </c:pt>
                  <c:pt idx="13">
                    <c:v>05/12/2024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05/12/2024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05/12/2024</c:v>
                  </c:pt>
                  <c:pt idx="31">
                    <c:v>JUEZ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785</c:v>
                  </c:pt>
                  <c:pt idx="1">
                    <c:v>2024-00204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29/11/2024</c:v>
                  </c:pt>
                  <c:pt idx="7">
                    <c:v>FINANCIERA JURISCCOP</c:v>
                  </c:pt>
                  <c:pt idx="8">
                    <c:v>1</c:v>
                  </c:pt>
                  <c:pt idx="9">
                    <c:v>0</c:v>
                  </c:pt>
                  <c:pt idx="10">
                    <c:v>ALEJANDRA MARTIENEZ BEDOYA </c:v>
                  </c:pt>
                  <c:pt idx="11">
                    <c:v>2</c:v>
                  </c:pt>
                  <c:pt idx="12">
                    <c:v>0</c:v>
                  </c:pt>
                  <c:pt idx="13">
                    <c:v>04/12/2024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05/12/2024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05/12/2024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784</c:v>
                  </c:pt>
                  <c:pt idx="1">
                    <c:v>2024-00203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29/11/2024</c:v>
                  </c:pt>
                  <c:pt idx="7">
                    <c:v>BANCO DAVIVIENDA</c:v>
                  </c:pt>
                  <c:pt idx="8">
                    <c:v>0</c:v>
                  </c:pt>
                  <c:pt idx="9">
                    <c:v>1</c:v>
                  </c:pt>
                  <c:pt idx="10">
                    <c:v>MERCEDES MONDRAGON MUNERA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REMISION OFICIO</c:v>
                  </c:pt>
                  <c:pt idx="30">
                    <c:v>09/04/2025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783</c:v>
                  </c:pt>
                  <c:pt idx="1">
                    <c:v>2024-00202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29/11/2024</c:v>
                  </c:pt>
                  <c:pt idx="7">
                    <c:v>BANCO DE OCCIDENTE </c:v>
                  </c:pt>
                  <c:pt idx="8">
                    <c:v>0</c:v>
                  </c:pt>
                  <c:pt idx="9">
                    <c:v>1</c:v>
                  </c:pt>
                  <c:pt idx="10">
                    <c:v>LUZ ELENA ACOSTA ARANGO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CONOCIMIENTO</c:v>
                  </c:pt>
                  <c:pt idx="30">
                    <c:v>24/02/2025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782</c:v>
                  </c:pt>
                  <c:pt idx="1">
                    <c:v>2024-00201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 </c:v>
                  </c:pt>
                  <c:pt idx="6">
                    <c:v>28/11/2024</c:v>
                  </c:pt>
                  <c:pt idx="7">
                    <c:v>COOPERATIVA FINANCIERA COTRAFA</c:v>
                  </c:pt>
                  <c:pt idx="8">
                    <c:v>1</c:v>
                  </c:pt>
                  <c:pt idx="9">
                    <c:v>0</c:v>
                  </c:pt>
                  <c:pt idx="10">
                    <c:v>CAROLINA JURADO MAZO</c:v>
                  </c:pt>
                  <c:pt idx="11">
                    <c:v>2</c:v>
                  </c:pt>
                  <c:pt idx="12">
                    <c:v>0</c:v>
                  </c:pt>
                  <c:pt idx="13">
                    <c:v>02/12/2024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03/12/2024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781</c:v>
                  </c:pt>
                  <c:pt idx="1">
                    <c:v>2024-00200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REPARTO </c:v>
                  </c:pt>
                  <c:pt idx="6">
                    <c:v>28/11/2024</c:v>
                  </c:pt>
                  <c:pt idx="7">
                    <c:v>BANCOLOMBIA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INTER RUEDAS SEGURIDAD INDUSTRIAL</c:v>
                  </c:pt>
                  <c:pt idx="11">
                    <c:v>1</c:v>
                  </c:pt>
                  <c:pt idx="12">
                    <c:v>0</c:v>
                  </c:pt>
                  <c:pt idx="13">
                    <c:v>02/12/2024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 MEDIDA</c:v>
                  </c:pt>
                  <c:pt idx="30">
                    <c:v>02/12/2024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780</c:v>
                  </c:pt>
                  <c:pt idx="1">
                    <c:v>2024-00199</c:v>
                  </c:pt>
                  <c:pt idx="2">
                    <c:v>REPOSICION/CANCELACION TITULO VALOR</c:v>
                  </c:pt>
                  <c:pt idx="3">
                    <c:v>DECLARATIVO VERBAL SUMARIO OTROS PROCESO</c:v>
                  </c:pt>
                  <c:pt idx="4">
                    <c:v>MENOR</c:v>
                  </c:pt>
                  <c:pt idx="5">
                    <c:v>REPARTO </c:v>
                  </c:pt>
                  <c:pt idx="6">
                    <c:v>27/11/2024</c:v>
                  </c:pt>
                  <c:pt idx="7">
                    <c:v>BANCOLOMBIA </c:v>
                  </c:pt>
                  <c:pt idx="8">
                    <c:v>0</c:v>
                  </c:pt>
                  <c:pt idx="9">
                    <c:v>1</c:v>
                  </c:pt>
                  <c:pt idx="10">
                    <c:v>MANUFACTURAS COLJEM SAS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02/12/2024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REMISITE DESPACHO COMISORIO </c:v>
                  </c:pt>
                  <c:pt idx="30">
                    <c:v>31/03/2025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779</c:v>
                  </c:pt>
                  <c:pt idx="1">
                    <c:v>2024-00198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 </c:v>
                  </c:pt>
                  <c:pt idx="6">
                    <c:v>27/11/2024</c:v>
                  </c:pt>
                  <c:pt idx="7">
                    <c:v>PARCELACION BRAMASOLE</c:v>
                  </c:pt>
                  <c:pt idx="8">
                    <c:v>1</c:v>
                  </c:pt>
                  <c:pt idx="9">
                    <c:v>0</c:v>
                  </c:pt>
                  <c:pt idx="10">
                    <c:v>ADRIANA MARIA ARIAS POSSO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05/06/2025</c:v>
                  </c:pt>
                  <c:pt idx="24">
                    <c:v>N/A</c:v>
                  </c:pt>
                  <c:pt idx="25">
                    <c:v>188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2025-2</c:v>
                  </c:pt>
                  <c:pt idx="29">
                    <c:v>RECHAZA DEMANDA- NO SUBSANA</c:v>
                  </c:pt>
                  <c:pt idx="30">
                    <c:v>05/06/2025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778</c:v>
                  </c:pt>
                  <c:pt idx="1">
                    <c:v>2024-00196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 </c:v>
                  </c:pt>
                  <c:pt idx="6">
                    <c:v>26/11/2024</c:v>
                  </c:pt>
                  <c:pt idx="7">
                    <c:v>COOPERATIVA FINANCIERA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WILLIAM ALBERTO GOMEZ MONSALVE</c:v>
                  </c:pt>
                  <c:pt idx="11">
                    <c:v>1</c:v>
                  </c:pt>
                  <c:pt idx="12">
                    <c:v>0</c:v>
                  </c:pt>
                  <c:pt idx="13">
                    <c:v>02/12/2024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 / DECRETA EMBARGO</c:v>
                  </c:pt>
                  <c:pt idx="30">
                    <c:v>05/06/2025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777</c:v>
                  </c:pt>
                  <c:pt idx="1">
                    <c:v>2024-00195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 </c:v>
                  </c:pt>
                  <c:pt idx="5">
                    <c:v>REPARTO </c:v>
                  </c:pt>
                  <c:pt idx="6">
                    <c:v>26/11/2024</c:v>
                  </c:pt>
                  <c:pt idx="7">
                    <c:v>BANCO DAVIVIENDA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DIANA CRISTINA ACOSTA POSADA</c:v>
                  </c:pt>
                  <c:pt idx="11">
                    <c:v>0</c:v>
                  </c:pt>
                  <c:pt idx="12">
                    <c:v>1</c:v>
                  </c:pt>
                  <c:pt idx="13">
                    <c:v>26/11/2024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04/05/2025</c:v>
                  </c:pt>
                  <c:pt idx="24">
                    <c:v>N/A</c:v>
                  </c:pt>
                  <c:pt idx="25">
                    <c:v>158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2025-2</c:v>
                  </c:pt>
                  <c:pt idx="29">
                    <c:v>RECHAZA NO SUBSANA</c:v>
                  </c:pt>
                  <c:pt idx="30">
                    <c:v>04/06/2025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776</c:v>
                  </c:pt>
                  <c:pt idx="1">
                    <c:v>2024-00194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26/11/2024</c:v>
                  </c:pt>
                  <c:pt idx="7">
                    <c:v>JAIRO DE JESUS GONZALES MARIN</c:v>
                  </c:pt>
                  <c:pt idx="8">
                    <c:v>0</c:v>
                  </c:pt>
                  <c:pt idx="9">
                    <c:v>1</c:v>
                  </c:pt>
                  <c:pt idx="10">
                    <c:v>JAVIER ORLANDO ARBELAEZ VALENCIA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26/11/2024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11/02/2025</c:v>
                  </c:pt>
                  <c:pt idx="24">
                    <c:v>N/A</c:v>
                  </c:pt>
                  <c:pt idx="25">
                    <c:v>75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11/02/2025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18/02/2025</c:v>
                  </c:pt>
                </c:lvl>
                <c:lvl>
                  <c:pt idx="0">
                    <c:v>775</c:v>
                  </c:pt>
                  <c:pt idx="1">
                    <c:v>2024-00193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25/11/2024</c:v>
                  </c:pt>
                  <c:pt idx="7">
                    <c:v>CATALINA PEREZ SIERRA</c:v>
                  </c:pt>
                  <c:pt idx="8">
                    <c:v>1</c:v>
                  </c:pt>
                  <c:pt idx="9">
                    <c:v>0</c:v>
                  </c:pt>
                  <c:pt idx="10">
                    <c:v>JORGE MARIO PEREZ PATIÑO</c:v>
                  </c:pt>
                  <c:pt idx="11">
                    <c:v>1</c:v>
                  </c:pt>
                  <c:pt idx="12">
                    <c:v>0</c:v>
                  </c:pt>
                  <c:pt idx="13">
                    <c:v>26/11/2024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ORDENA CORRER TRASLADO LIQUIDACION CREDITO </c:v>
                  </c:pt>
                  <c:pt idx="30">
                    <c:v>20/08/2025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774</c:v>
                  </c:pt>
                  <c:pt idx="1">
                    <c:v>2024-00192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25/11/2024</c:v>
                  </c:pt>
                  <c:pt idx="7">
                    <c:v>FINANZAUTO S.A</c:v>
                  </c:pt>
                  <c:pt idx="8">
                    <c:v>0</c:v>
                  </c:pt>
                  <c:pt idx="9">
                    <c:v>1</c:v>
                  </c:pt>
                  <c:pt idx="10">
                    <c:v>HENRY GRISALES VALENCIA</c:v>
                  </c:pt>
                  <c:pt idx="11">
                    <c:v>0</c:v>
                  </c:pt>
                  <c:pt idx="12">
                    <c:v>1</c:v>
                  </c:pt>
                  <c:pt idx="13">
                    <c:v>26/11/2024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SOLICITUD</c:v>
                  </c:pt>
                  <c:pt idx="30">
                    <c:v>26/11/2024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773</c:v>
                  </c:pt>
                  <c:pt idx="1">
                    <c:v>2024-00190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25/11/2024</c:v>
                  </c:pt>
                  <c:pt idx="7">
                    <c:v>BANCO FALLABELLA </c:v>
                  </c:pt>
                  <c:pt idx="8">
                    <c:v>1</c:v>
                  </c:pt>
                  <c:pt idx="9">
                    <c:v>0</c:v>
                  </c:pt>
                  <c:pt idx="10">
                    <c:v>JORGE ENRIQUE VARGAS MARTINEZ</c:v>
                  </c:pt>
                  <c:pt idx="11">
                    <c:v>1</c:v>
                  </c:pt>
                  <c:pt idx="12">
                    <c:v>1</c:v>
                  </c:pt>
                  <c:pt idx="13">
                    <c:v>02/12/2024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24/02/2025</c:v>
                  </c:pt>
                  <c:pt idx="24">
                    <c:v>N/A</c:v>
                  </c:pt>
                  <c:pt idx="25">
                    <c:v>89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24/02/2025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772</c:v>
                  </c:pt>
                  <c:pt idx="1">
                    <c:v>020-2024-00316</c:v>
                  </c:pt>
                  <c:pt idx="2">
                    <c:v>DESPACHO COMISORIO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22/11/2024</c:v>
                  </c:pt>
                  <c:pt idx="7">
                    <c:v>BANCOLOMBIA</c:v>
                  </c:pt>
                  <c:pt idx="8">
                    <c:v>0</c:v>
                  </c:pt>
                  <c:pt idx="9">
                    <c:v>1</c:v>
                  </c:pt>
                  <c:pt idx="10">
                    <c:v>EDWIN ARTURO CHAVARRIA RODRIGUEZ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25/11/2024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CORRIGE PROVIDENCIA </c:v>
                  </c:pt>
                  <c:pt idx="30">
                    <c:v>01/07/2025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771</c:v>
                  </c:pt>
                  <c:pt idx="1">
                    <c:v>2024-00187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22/11/2024</c:v>
                  </c:pt>
                  <c:pt idx="7">
                    <c:v>SEGUROS COMERCIALES BOLIVAR</c:v>
                  </c:pt>
                  <c:pt idx="8">
                    <c:v>0</c:v>
                  </c:pt>
                  <c:pt idx="9">
                    <c:v>1</c:v>
                  </c:pt>
                  <c:pt idx="10">
                    <c:v>DIEGO FERNEY JIMENEZ CRUZ</c:v>
                  </c:pt>
                  <c:pt idx="11">
                    <c:v>0</c:v>
                  </c:pt>
                  <c:pt idx="12">
                    <c:v>1</c:v>
                  </c:pt>
                  <c:pt idx="13">
                    <c:v>22/11/2024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05/03/2025</c:v>
                  </c:pt>
                  <c:pt idx="24">
                    <c:v>N/A</c:v>
                  </c:pt>
                  <c:pt idx="25">
                    <c:v>103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PROCESO SUSPENDIDO </c:v>
                  </c:pt>
                  <c:pt idx="30">
                    <c:v>27/06/2025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SUSPENSIÓN DEL PROCESO HASAT 30/11/2025</c:v>
                  </c:pt>
                </c:lvl>
                <c:lvl>
                  <c:pt idx="0">
                    <c:v>770</c:v>
                  </c:pt>
                  <c:pt idx="1">
                    <c:v>2024-00184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22/11/2024</c:v>
                  </c:pt>
                  <c:pt idx="7">
                    <c:v>BANCO DE BOGOTÁ </c:v>
                  </c:pt>
                  <c:pt idx="8">
                    <c:v>1</c:v>
                  </c:pt>
                  <c:pt idx="9">
                    <c:v>0</c:v>
                  </c:pt>
                  <c:pt idx="10">
                    <c:v>VALENTINA SALZAR ECHEVERRI</c:v>
                  </c:pt>
                  <c:pt idx="11">
                    <c:v>1</c:v>
                  </c:pt>
                  <c:pt idx="12">
                    <c:v>0</c:v>
                  </c:pt>
                  <c:pt idx="13">
                    <c:v>22/11/2024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10/12/2024</c:v>
                  </c:pt>
                  <c:pt idx="24">
                    <c:v>N/A</c:v>
                  </c:pt>
                  <c:pt idx="25">
                    <c:v>18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10/12/2024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769</c:v>
                  </c:pt>
                  <c:pt idx="1">
                    <c:v>2024-00183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21/11/2024</c:v>
                  </c:pt>
                  <c:pt idx="7">
                    <c:v>COOPERATIVA FINANCIERA DE ANTIOQUIA CFA</c:v>
                  </c:pt>
                  <c:pt idx="8">
                    <c:v>0</c:v>
                  </c:pt>
                  <c:pt idx="9">
                    <c:v>1</c:v>
                  </c:pt>
                  <c:pt idx="10">
                    <c:v>CARLOS MARIO ECHEVERRY ZAPATA</c:v>
                  </c:pt>
                  <c:pt idx="11">
                    <c:v>0</c:v>
                  </c:pt>
                  <c:pt idx="12">
                    <c:v>1</c:v>
                  </c:pt>
                  <c:pt idx="13">
                    <c:v>22/11/2024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21/01/2025</c:v>
                  </c:pt>
                  <c:pt idx="24">
                    <c:v>N/A</c:v>
                  </c:pt>
                  <c:pt idx="25">
                    <c:v>60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TERMINA POR PAGO CON OSAE</c:v>
                  </c:pt>
                  <c:pt idx="30">
                    <c:v>21/01/2025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768</c:v>
                  </c:pt>
                  <c:pt idx="1">
                    <c:v>2024-00181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20/11/2024</c:v>
                  </c:pt>
                  <c:pt idx="7">
                    <c:v>EDGAR HERNANDO NAVARRO</c:v>
                  </c:pt>
                  <c:pt idx="8">
                    <c:v>1</c:v>
                  </c:pt>
                  <c:pt idx="9">
                    <c:v>0</c:v>
                  </c:pt>
                  <c:pt idx="10">
                    <c:v>ADRIANA ESTRELLAHINCAPIE </c:v>
                  </c:pt>
                  <c:pt idx="11">
                    <c:v>1</c:v>
                  </c:pt>
                  <c:pt idx="12">
                    <c:v>0</c:v>
                  </c:pt>
                  <c:pt idx="13">
                    <c:v>21/11/2024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22/11/2024</c:v>
                  </c:pt>
                  <c:pt idx="24">
                    <c:v>N/A</c:v>
                  </c:pt>
                  <c:pt idx="25">
                    <c:v>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 </c:v>
                  </c:pt>
                  <c:pt idx="30">
                    <c:v>22/11/2024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REMITIDO 09/12/2024</c:v>
                  </c:pt>
                </c:lvl>
                <c:lvl>
                  <c:pt idx="0">
                    <c:v>767</c:v>
                  </c:pt>
                  <c:pt idx="1">
                    <c:v>2024-00180</c:v>
                  </c:pt>
                  <c:pt idx="2">
                    <c:v>RESTITUCION BIEN INMUEBLE</c:v>
                  </c:pt>
                  <c:pt idx="3">
                    <c:v>VERBAL SUMARIO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20/11/2024</c:v>
                  </c:pt>
                  <c:pt idx="7">
                    <c:v>ARRENDAMIENTOS ENVIGADO</c:v>
                  </c:pt>
                  <c:pt idx="8">
                    <c:v>2</c:v>
                  </c:pt>
                  <c:pt idx="9">
                    <c:v>0</c:v>
                  </c:pt>
                  <c:pt idx="10">
                    <c:v>JUAN ESTEBAN MEJIA CARVAJAL</c:v>
                  </c:pt>
                  <c:pt idx="11">
                    <c:v>0</c:v>
                  </c:pt>
                  <c:pt idx="12">
                    <c:v>1</c:v>
                  </c:pt>
                  <c:pt idx="13">
                    <c:v>21/11/2024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30/04/2025</c:v>
                  </c:pt>
                  <c:pt idx="24">
                    <c:v>N/A</c:v>
                  </c:pt>
                  <c:pt idx="25">
                    <c:v>160</c:v>
                  </c:pt>
                  <c:pt idx="26">
                    <c:v>N/A</c:v>
                  </c:pt>
                  <c:pt idx="27">
                    <c:v>SENTENCIA </c:v>
                  </c:pt>
                  <c:pt idx="28">
                    <c:v>2025-2</c:v>
                  </c:pt>
                  <c:pt idx="29">
                    <c:v>SENTENCIA </c:v>
                  </c:pt>
                  <c:pt idx="30">
                    <c:v>30/04/2025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766</c:v>
                  </c:pt>
                  <c:pt idx="1">
                    <c:v>2024-00179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20/11/2024</c:v>
                  </c:pt>
                  <c:pt idx="7">
                    <c:v>COOPERATIVA MULTIACTIVA COOPHUMANA</c:v>
                  </c:pt>
                  <c:pt idx="8">
                    <c:v>1</c:v>
                  </c:pt>
                  <c:pt idx="9">
                    <c:v>0</c:v>
                  </c:pt>
                  <c:pt idx="10">
                    <c:v>JEFFER PANESSO MENA</c:v>
                  </c:pt>
                  <c:pt idx="11">
                    <c:v>1</c:v>
                  </c:pt>
                  <c:pt idx="12">
                    <c:v>0</c:v>
                  </c:pt>
                  <c:pt idx="13">
                    <c:v>21/11/2024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17/06/2025</c:v>
                  </c:pt>
                  <c:pt idx="24">
                    <c:v>N/A</c:v>
                  </c:pt>
                  <c:pt idx="25">
                    <c:v>207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REQUIERE 5 DIAS </c:v>
                  </c:pt>
                  <c:pt idx="30">
                    <c:v>01/08/2025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765</c:v>
                  </c:pt>
                  <c:pt idx="1">
                    <c:v>2024-00177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19/11/2024</c:v>
                  </c:pt>
                  <c:pt idx="7">
                    <c:v>ARRENDAMIENTOS DEL PANORAMA</c:v>
                  </c:pt>
                  <c:pt idx="8">
                    <c:v>1</c:v>
                  </c:pt>
                  <c:pt idx="9">
                    <c:v>0</c:v>
                  </c:pt>
                  <c:pt idx="10">
                    <c:v>NATALIA MARIA CORREA ARBOLEDA</c:v>
                  </c:pt>
                  <c:pt idx="11">
                    <c:v>1</c:v>
                  </c:pt>
                  <c:pt idx="12">
                    <c:v>0</c:v>
                  </c:pt>
                  <c:pt idx="13">
                    <c:v>21/11/2024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21/11/2024</c:v>
                  </c:pt>
                  <c:pt idx="24">
                    <c:v>N/A</c:v>
                  </c:pt>
                  <c:pt idx="25">
                    <c:v>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21/11/2024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764</c:v>
                  </c:pt>
                  <c:pt idx="1">
                    <c:v>2024-00176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19/11/2024</c:v>
                  </c:pt>
                  <c:pt idx="7">
                    <c:v>SERACIS LTDA</c:v>
                  </c:pt>
                  <c:pt idx="8">
                    <c:v>1</c:v>
                  </c:pt>
                  <c:pt idx="9">
                    <c:v>0</c:v>
                  </c:pt>
                  <c:pt idx="10">
                    <c:v>INVERSIONES SAO PABLO</c:v>
                  </c:pt>
                  <c:pt idx="11">
                    <c:v>1</c:v>
                  </c:pt>
                  <c:pt idx="12">
                    <c:v>0</c:v>
                  </c:pt>
                  <c:pt idx="13">
                    <c:v>20/11/2024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21/11/2024</c:v>
                  </c:pt>
                  <c:pt idx="24">
                    <c:v>N/A</c:v>
                  </c:pt>
                  <c:pt idx="25">
                    <c:v>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21/11/2024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763</c:v>
                  </c:pt>
                  <c:pt idx="1">
                    <c:v>2024-00174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19/11/2024</c:v>
                  </c:pt>
                  <c:pt idx="7">
                    <c:v>GM FINANCIAL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JULIO CESAR VILLA VALENCIA </c:v>
                  </c:pt>
                  <c:pt idx="11">
                    <c:v>1</c:v>
                  </c:pt>
                  <c:pt idx="12">
                    <c:v>0</c:v>
                  </c:pt>
                  <c:pt idx="13">
                    <c:v>21/11/2024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19/03/2025</c:v>
                  </c:pt>
                  <c:pt idx="24">
                    <c:v>N/A</c:v>
                  </c:pt>
                  <c:pt idx="25">
                    <c:v>120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20/11/2024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  <c:pt idx="38">
                    <c:v>TERMINA PAGO TOTAL </c:v>
                  </c:pt>
                </c:lvl>
                <c:lvl>
                  <c:pt idx="0">
                    <c:v>762</c:v>
                  </c:pt>
                  <c:pt idx="1">
                    <c:v>2024-00172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18/11/2024</c:v>
                  </c:pt>
                  <c:pt idx="7">
                    <c:v>BANCO DE BOGOTÁ 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ANDRES JARAMILLO JARAMILLO</c:v>
                  </c:pt>
                  <c:pt idx="11">
                    <c:v>0</c:v>
                  </c:pt>
                  <c:pt idx="12">
                    <c:v>1</c:v>
                  </c:pt>
                  <c:pt idx="13">
                    <c:v>25/11/2024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21/05/2025</c:v>
                  </c:pt>
                  <c:pt idx="24">
                    <c:v>N/A</c:v>
                  </c:pt>
                  <c:pt idx="25">
                    <c:v>183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21/05/2025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761</c:v>
                  </c:pt>
                  <c:pt idx="1">
                    <c:v>2024-00170</c:v>
                  </c:pt>
                  <c:pt idx="2">
                    <c:v>INTERROGATORIO DE PARTE</c:v>
                  </c:pt>
                  <c:pt idx="3">
                    <c:v>PRUEBAS ANTICIPADAS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18/11/2024</c:v>
                  </c:pt>
                  <c:pt idx="7">
                    <c:v>JORGE ALBERTO JALLER JARAMILLO</c:v>
                  </c:pt>
                  <c:pt idx="8">
                    <c:v>1</c:v>
                  </c:pt>
                  <c:pt idx="9">
                    <c:v>0</c:v>
                  </c:pt>
                  <c:pt idx="10">
                    <c:v>ALMACENES EXITO </c:v>
                  </c:pt>
                  <c:pt idx="11">
                    <c:v>1</c:v>
                  </c:pt>
                  <c:pt idx="12">
                    <c:v>0</c:v>
                  </c:pt>
                  <c:pt idx="13">
                    <c:v>21/11/2024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25/11/2024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DESISTIMIENTO</c:v>
                  </c:pt>
                  <c:pt idx="28">
                    <c:v>2024-4</c:v>
                  </c:pt>
                  <c:pt idx="29">
                    <c:v>TERMINA POR DESISTIMIENTO</c:v>
                  </c:pt>
                  <c:pt idx="30">
                    <c:v>25/11/2024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760</c:v>
                  </c:pt>
                  <c:pt idx="1">
                    <c:v>2024-00168</c:v>
                  </c:pt>
                  <c:pt idx="2">
                    <c:v>DESIGNACION ADMINISTRADOR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18/11/2024</c:v>
                  </c:pt>
                  <c:pt idx="7">
                    <c:v>RINCON ALTOS S.A.S</c:v>
                  </c:pt>
                  <c:pt idx="8">
                    <c:v>0</c:v>
                  </c:pt>
                  <c:pt idx="9">
                    <c:v>1</c:v>
                  </c:pt>
                  <c:pt idx="10">
                    <c:v>CINTHYA DAWN OLDHAM</c:v>
                  </c:pt>
                  <c:pt idx="11">
                    <c:v>0</c:v>
                  </c:pt>
                  <c:pt idx="12">
                    <c:v>1</c:v>
                  </c:pt>
                  <c:pt idx="13">
                    <c:v>20/11/2024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21/11/2024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OTRAS TERMINACIONES EFECTIVAS DEL PROCESO </c:v>
                  </c:pt>
                  <c:pt idx="28">
                    <c:v>2024-4</c:v>
                  </c:pt>
                  <c:pt idx="29">
                    <c:v>NIEGA SOLICITUD</c:v>
                  </c:pt>
                  <c:pt idx="30">
                    <c:v>21/11/2024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759</c:v>
                  </c:pt>
                  <c:pt idx="1">
                    <c:v>2024-00166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18/11/2024</c:v>
                  </c:pt>
                  <c:pt idx="7">
                    <c:v>ARRENDAMIENTOS ENVIGADO </c:v>
                  </c:pt>
                  <c:pt idx="8">
                    <c:v>2</c:v>
                  </c:pt>
                  <c:pt idx="9">
                    <c:v>0</c:v>
                  </c:pt>
                  <c:pt idx="10">
                    <c:v>JUAN PABLO MORALES RUIZ</c:v>
                  </c:pt>
                  <c:pt idx="11">
                    <c:v>1</c:v>
                  </c:pt>
                  <c:pt idx="12">
                    <c:v>0</c:v>
                  </c:pt>
                  <c:pt idx="13">
                    <c:v>20/11/2024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20/11/2024</c:v>
                  </c:pt>
                  <c:pt idx="24">
                    <c:v>N/A</c:v>
                  </c:pt>
                  <c:pt idx="25">
                    <c:v>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20/11/2024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758</c:v>
                  </c:pt>
                  <c:pt idx="1">
                    <c:v>2024-00165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18/11/2024</c:v>
                  </c:pt>
                  <c:pt idx="7">
                    <c:v>ANDRES FELIPE CABRERA OSORIO</c:v>
                  </c:pt>
                  <c:pt idx="8">
                    <c:v>1</c:v>
                  </c:pt>
                  <c:pt idx="9">
                    <c:v>0</c:v>
                  </c:pt>
                  <c:pt idx="11">
                    <c:v>0</c:v>
                  </c:pt>
                  <c:pt idx="12">
                    <c:v>1</c:v>
                  </c:pt>
                  <c:pt idx="13">
                    <c:v>20/11/2024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LIQUIDADOR</c:v>
                  </c:pt>
                  <c:pt idx="30">
                    <c:v>01/08/2025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757</c:v>
                  </c:pt>
                  <c:pt idx="1">
                    <c:v>2024-00164</c:v>
                  </c:pt>
                  <c:pt idx="2">
                    <c:v>AMPARO POBREZA</c:v>
                  </c:pt>
                  <c:pt idx="3">
                    <c:v>AMPARO POBREZA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15/11/2024</c:v>
                  </c:pt>
                  <c:pt idx="7">
                    <c:v>LINA MARIA ESCOBAR ARBEALEZ</c:v>
                  </c:pt>
                  <c:pt idx="8">
                    <c:v>2</c:v>
                  </c:pt>
                  <c:pt idx="9">
                    <c:v>0</c:v>
                  </c:pt>
                  <c:pt idx="10">
                    <c:v>JUAN DAVID ORTIZ ZAPATA</c:v>
                  </c:pt>
                  <c:pt idx="11">
                    <c:v>1</c:v>
                  </c:pt>
                  <c:pt idx="12">
                    <c:v>0</c:v>
                  </c:pt>
                  <c:pt idx="13">
                    <c:v>20/11/2024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CONCEDE AMPARO DE POBREZA </c:v>
                  </c:pt>
                  <c:pt idx="30">
                    <c:v>20/11/2024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756</c:v>
                  </c:pt>
                  <c:pt idx="1">
                    <c:v>2024-00163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15/11/2024</c:v>
                  </c:pt>
                  <c:pt idx="7">
                    <c:v>CREDICORP CAPITAL FIDUCIARIA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CARLOS VELEZ DURANGO</c:v>
                  </c:pt>
                  <c:pt idx="11">
                    <c:v>2</c:v>
                  </c:pt>
                  <c:pt idx="12">
                    <c:v>0</c:v>
                  </c:pt>
                  <c:pt idx="13">
                    <c:v>26/11/2024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MANDAMIENTO DE PAGO/ MEDIDA</c:v>
                  </c:pt>
                  <c:pt idx="30">
                    <c:v>20/11/2024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755</c:v>
                  </c:pt>
                  <c:pt idx="1">
                    <c:v>2024-00161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15/11/2024</c:v>
                  </c:pt>
                  <c:pt idx="7">
                    <c:v>JORGE ADRIAN OSORIO VALENCIA</c:v>
                  </c:pt>
                  <c:pt idx="8">
                    <c:v>2</c:v>
                  </c:pt>
                  <c:pt idx="9">
                    <c:v>0</c:v>
                  </c:pt>
                  <c:pt idx="10">
                    <c:v>ALAMACENES EXITO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17/01/2025</c:v>
                  </c:pt>
                  <c:pt idx="24">
                    <c:v>N/A</c:v>
                  </c:pt>
                  <c:pt idx="25">
                    <c:v>62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2025-1</c:v>
                  </c:pt>
                  <c:pt idx="29">
                    <c:v>TERMINA POR DESISTIMIENTO TACITO</c:v>
                  </c:pt>
                  <c:pt idx="30">
                    <c:v>17/01/2025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754</c:v>
                  </c:pt>
                  <c:pt idx="1">
                    <c:v>2024-00160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15/11/2024</c:v>
                  </c:pt>
                  <c:pt idx="7">
                    <c:v>CARLOS EDUARDO CARDONA CASTAÑEDA</c:v>
                  </c:pt>
                  <c:pt idx="8">
                    <c:v>2</c:v>
                  </c:pt>
                  <c:pt idx="9">
                    <c:v>1</c:v>
                  </c:pt>
                  <c:pt idx="10">
                    <c:v>NEYRON DAVID LOPERA PEREZ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18/11/2024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PROPONE CONFLICTO COMPETENCIA</c:v>
                  </c:pt>
                  <c:pt idx="30">
                    <c:v>18/11/2024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CORTE SUPREMA: CONFLICTO PREMATURO Y LO REMITE A PEQUEÑAS CAUSAS</c:v>
                  </c:pt>
                </c:lvl>
                <c:lvl>
                  <c:pt idx="0">
                    <c:v>753</c:v>
                  </c:pt>
                  <c:pt idx="1">
                    <c:v>2024-00159</c:v>
                  </c:pt>
                  <c:pt idx="2">
                    <c:v>ACCION REIVINDACATORIA </c:v>
                  </c:pt>
                  <c:pt idx="3">
                    <c:v>DECLARATIVO VERBAL OTROS PROCESO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15/11/2024</c:v>
                  </c:pt>
                  <c:pt idx="7">
                    <c:v>DIANA LUCERO OSORIO PINEDA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MARIA BELEN PINEDA GOMEZ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INADMITE DEMANDA</c:v>
                  </c:pt>
                  <c:pt idx="30">
                    <c:v>02/07/2025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752</c:v>
                  </c:pt>
                  <c:pt idx="1">
                    <c:v>2024-00158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15/11/2024</c:v>
                  </c:pt>
                  <c:pt idx="7">
                    <c:v>SISTICREDITO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DIEGO MAURICIO POSADA CASTRO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2025-2</c:v>
                  </c:pt>
                  <c:pt idx="29">
                    <c:v>OSAE - COSTAS </c:v>
                  </c:pt>
                  <c:pt idx="30">
                    <c:v>21/04/2025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751</c:v>
                  </c:pt>
                  <c:pt idx="1">
                    <c:v>020-2024-00404</c:v>
                  </c:pt>
                  <c:pt idx="2">
                    <c:v>DESPACHO COMISORIO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14/11/2024</c:v>
                  </c:pt>
                  <c:pt idx="7">
                    <c:v>MANUFACTURAS ELIOT </c:v>
                  </c:pt>
                  <c:pt idx="8">
                    <c:v>2</c:v>
                  </c:pt>
                  <c:pt idx="9">
                    <c:v>0</c:v>
                  </c:pt>
                  <c:pt idx="10">
                    <c:v>CONFECCIONES JALU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COMISION</c:v>
                  </c:pt>
                  <c:pt idx="30">
                    <c:v>18/11/2024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750</c:v>
                  </c:pt>
                  <c:pt idx="1">
                    <c:v>2024-00156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14/11/2024</c:v>
                  </c:pt>
                  <c:pt idx="7">
                    <c:v>SEGUROS COMERCIALES BOLIVAR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 EDUARDO VILLEGAS VILLEGAS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18/11/2024</c:v>
                  </c:pt>
                  <c:pt idx="24">
                    <c:v>N/A</c:v>
                  </c:pt>
                  <c:pt idx="25">
                    <c:v>4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18/11/2024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749</c:v>
                  </c:pt>
                  <c:pt idx="1">
                    <c:v>2024-00155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14/11/2024</c:v>
                  </c:pt>
                  <c:pt idx="7">
                    <c:v>SEGUROS COMERCIALES BOLIVAR</c:v>
                  </c:pt>
                  <c:pt idx="8">
                    <c:v>2</c:v>
                  </c:pt>
                  <c:pt idx="9">
                    <c:v>0</c:v>
                  </c:pt>
                  <c:pt idx="10">
                    <c:v>DIANA MARCELA OCHOA AGUIRRE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24/01/2025</c:v>
                  </c:pt>
                  <c:pt idx="24">
                    <c:v>N/A</c:v>
                  </c:pt>
                  <c:pt idx="25">
                    <c:v>70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24/01/2025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748</c:v>
                  </c:pt>
                  <c:pt idx="1">
                    <c:v>2024-00153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13/11/2024</c:v>
                  </c:pt>
                  <c:pt idx="7">
                    <c:v>JFK COOPERATIVA FINANCIERA</c:v>
                  </c:pt>
                  <c:pt idx="8">
                    <c:v>2</c:v>
                  </c:pt>
                  <c:pt idx="9">
                    <c:v>1</c:v>
                  </c:pt>
                  <c:pt idx="10">
                    <c:v>YISSELA MOSQUERA MORENO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PONE CONOCIMIENTO </c:v>
                  </c:pt>
                  <c:pt idx="30">
                    <c:v>18/06/2025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747</c:v>
                  </c:pt>
                  <c:pt idx="1">
                    <c:v>2024-00152</c:v>
                  </c:pt>
                  <c:pt idx="2">
                    <c:v>AMPARO POBREZA</c:v>
                  </c:pt>
                  <c:pt idx="3">
                    <c:v>AMPARO POBREZA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13/11/2024</c:v>
                  </c:pt>
                  <c:pt idx="7">
                    <c:v>ADRIANA BEDOYA TORRES</c:v>
                  </c:pt>
                  <c:pt idx="8">
                    <c:v>1</c:v>
                  </c:pt>
                  <c:pt idx="9">
                    <c:v>0</c:v>
                  </c:pt>
                  <c:pt idx="10">
                    <c:v>ELKIN ALBERTO MORENO RAMIREZ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DEMANDA </c:v>
                  </c:pt>
                  <c:pt idx="30">
                    <c:v>18/11/2024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746</c:v>
                  </c:pt>
                  <c:pt idx="1">
                    <c:v>2024-00151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13/11/2024</c:v>
                  </c:pt>
                  <c:pt idx="7">
                    <c:v>BANCO DE OCCIDENTE</c:v>
                  </c:pt>
                  <c:pt idx="8">
                    <c:v>1</c:v>
                  </c:pt>
                  <c:pt idx="9">
                    <c:v>0</c:v>
                  </c:pt>
                  <c:pt idx="10">
                    <c:v>CAMILO OROZCO HURTADO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15/11/2024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SOLICITUD</c:v>
                  </c:pt>
                  <c:pt idx="30">
                    <c:v>18/11/2024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745</c:v>
                  </c:pt>
                  <c:pt idx="1">
                    <c:v>2024-00150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12/11/2024</c:v>
                  </c:pt>
                  <c:pt idx="7">
                    <c:v>ANTONIO JOSE TAMAYO BUITRAGO</c:v>
                  </c:pt>
                  <c:pt idx="8">
                    <c:v>2</c:v>
                  </c:pt>
                  <c:pt idx="9">
                    <c:v>0</c:v>
                  </c:pt>
                  <c:pt idx="10">
                    <c:v>LUZ MIGDONIA MONTOYA MARULANDA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15/11/2024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15/11/2024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744</c:v>
                  </c:pt>
                  <c:pt idx="1">
                    <c:v>2024-00148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12/11/2024</c:v>
                  </c:pt>
                  <c:pt idx="7">
                    <c:v>PAULA ANDREA DIA OSSA</c:v>
                  </c:pt>
                  <c:pt idx="8">
                    <c:v>2</c:v>
                  </c:pt>
                  <c:pt idx="9">
                    <c:v>1</c:v>
                  </c:pt>
                  <c:pt idx="10">
                    <c:v>DIEGO JAVIER RESTREPO URIZA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15/11/2024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20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02/12/2024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743</c:v>
                  </c:pt>
                  <c:pt idx="1">
                    <c:v>2024-00147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12/11/2024</c:v>
                  </c:pt>
                  <c:pt idx="7">
                    <c:v>FONDO DE EMPLEADOS PRESENTE </c:v>
                  </c:pt>
                  <c:pt idx="8">
                    <c:v>1</c:v>
                  </c:pt>
                  <c:pt idx="9">
                    <c:v>0</c:v>
                  </c:pt>
                  <c:pt idx="10">
                    <c:v>LUZ ANGELICA CASTRILLON GÓMEZ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15/11/2024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DÍAS </c:v>
                  </c:pt>
                  <c:pt idx="30">
                    <c:v>15/11/2024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742</c:v>
                  </c:pt>
                  <c:pt idx="1">
                    <c:v>2024-00146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12/11/2024</c:v>
                  </c:pt>
                  <c:pt idx="7">
                    <c:v>SISTICREDITO S.A.S</c:v>
                  </c:pt>
                  <c:pt idx="8">
                    <c:v>2</c:v>
                  </c:pt>
                  <c:pt idx="9">
                    <c:v>0</c:v>
                  </c:pt>
                  <c:pt idx="10">
                    <c:v>ELKIN SANTIAGO IBARRA TONUSCO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15/11/2024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TERMINA X PAGO TOTAL </c:v>
                  </c:pt>
                  <c:pt idx="28">
                    <c:v>2025-2</c:v>
                  </c:pt>
                  <c:pt idx="29">
                    <c:v>TERMINA X PAGO TOTAL</c:v>
                  </c:pt>
                  <c:pt idx="30">
                    <c:v>06/06/2025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741</c:v>
                  </c:pt>
                  <c:pt idx="1">
                    <c:v>2024-00145</c:v>
                  </c:pt>
                  <c:pt idx="2">
                    <c:v>RESTITUCION BIEN INMUEBLE</c:v>
                  </c:pt>
                  <c:pt idx="3">
                    <c:v>VERBAL SUMARIO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12/11/2024</c:v>
                  </c:pt>
                  <c:pt idx="7">
                    <c:v>BANCOLOMBIA </c:v>
                  </c:pt>
                  <c:pt idx="8">
                    <c:v>2</c:v>
                  </c:pt>
                  <c:pt idx="9">
                    <c:v>1</c:v>
                  </c:pt>
                  <c:pt idx="10">
                    <c:v>MARLINA MARIA GUZMAN LOZANO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15/11/2024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15/11/2024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15/11/2024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740</c:v>
                  </c:pt>
                  <c:pt idx="1">
                    <c:v>2024-00144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12/11/2024</c:v>
                  </c:pt>
                  <c:pt idx="7">
                    <c:v>FONDO DE EMPLEADOS PRESENTE</c:v>
                  </c:pt>
                  <c:pt idx="8">
                    <c:v>1</c:v>
                  </c:pt>
                  <c:pt idx="9">
                    <c:v>0</c:v>
                  </c:pt>
                  <c:pt idx="10">
                    <c:v>PEDRO PABLO BARAJAS ARDILA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15/11/2024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17/06/2025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739</c:v>
                  </c:pt>
                  <c:pt idx="1">
                    <c:v>2024-00143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12/11/2024</c:v>
                  </c:pt>
                  <c:pt idx="7">
                    <c:v>LUIS ALFONSO MOTOYA ERASO</c:v>
                  </c:pt>
                  <c:pt idx="8">
                    <c:v>1</c:v>
                  </c:pt>
                  <c:pt idx="9">
                    <c:v>0</c:v>
                  </c:pt>
                  <c:pt idx="10">
                    <c:v>BANCO DAVIVIENDA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15/11/2024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13/06/2025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738</c:v>
                  </c:pt>
                  <c:pt idx="1">
                    <c:v>2024-00142</c:v>
                  </c:pt>
                  <c:pt idx="2">
                    <c:v>ACCION REIVINDACATORIA </c:v>
                  </c:pt>
                  <c:pt idx="3">
                    <c:v>DECLARATIVO VERBAL OTROS PROCESO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12/11/2024</c:v>
                  </c:pt>
                  <c:pt idx="7">
                    <c:v>ESTAFANIA ARROYAVE MEJIA </c:v>
                  </c:pt>
                  <c:pt idx="8">
                    <c:v>2</c:v>
                  </c:pt>
                  <c:pt idx="9">
                    <c:v>0</c:v>
                  </c:pt>
                  <c:pt idx="10">
                    <c:v>BIBIANA MARIA CEBALLOS MONYOYA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15/11/2024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20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02/12/2024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737</c:v>
                  </c:pt>
                  <c:pt idx="1">
                    <c:v>2024-00141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12/11/2024</c:v>
                  </c:pt>
                  <c:pt idx="7">
                    <c:v>BANCO DAVIVIENDA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CAMILO MORALES TORRES</c:v>
                  </c:pt>
                  <c:pt idx="11">
                    <c:v>1</c:v>
                  </c:pt>
                  <c:pt idx="12">
                    <c:v>0</c:v>
                  </c:pt>
                  <c:pt idx="13">
                    <c:v>29/10/2024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22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04/12/2024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736</c:v>
                  </c:pt>
                  <c:pt idx="1">
                    <c:v>012-2024-00089</c:v>
                  </c:pt>
                  <c:pt idx="2">
                    <c:v>DESPACHO COMISORIO </c:v>
                  </c:pt>
                  <c:pt idx="3">
                    <c:v>OTROS ASUNTOS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08/11/2024</c:v>
                  </c:pt>
                  <c:pt idx="7">
                    <c:v>BANCO DAVIVIENDA</c:v>
                  </c:pt>
                  <c:pt idx="8">
                    <c:v>2</c:v>
                  </c:pt>
                  <c:pt idx="9">
                    <c:v>1</c:v>
                  </c:pt>
                  <c:pt idx="10">
                    <c:v>PABLO ANDRES GARCIA OROZCO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12/11/2024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COMISION</c:v>
                  </c:pt>
                  <c:pt idx="30">
                    <c:v>15/11/2024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735</c:v>
                  </c:pt>
                  <c:pt idx="1">
                    <c:v>2024-00139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07/11/2024</c:v>
                  </c:pt>
                  <c:pt idx="7">
                    <c:v>SEGUROS GENERALES SURAMERICANA</c:v>
                  </c:pt>
                  <c:pt idx="8">
                    <c:v>1</c:v>
                  </c:pt>
                  <c:pt idx="9">
                    <c:v>0</c:v>
                  </c:pt>
                  <c:pt idx="10">
                    <c:v>CLARA EUGENIA POSADA VALENCIA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14/11/2024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12/11/2024</c:v>
                  </c:pt>
                  <c:pt idx="24">
                    <c:v>N/A</c:v>
                  </c:pt>
                  <c:pt idx="25">
                    <c:v>5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12/11/2024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734</c:v>
                  </c:pt>
                  <c:pt idx="1">
                    <c:v>2024-00138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07/11/2024</c:v>
                  </c:pt>
                  <c:pt idx="7">
                    <c:v>ANA RITA CASTRILLÓN QUINTERO</c:v>
                  </c:pt>
                  <c:pt idx="8">
                    <c:v>2</c:v>
                  </c:pt>
                  <c:pt idx="9">
                    <c:v>0</c:v>
                  </c:pt>
                  <c:pt idx="10">
                    <c:v>ANA BEATRIZ MEJIA HERNANDEZ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12/11/2024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CORRIGE MANDAMIENTO </c:v>
                  </c:pt>
                  <c:pt idx="30">
                    <c:v>02/07/2025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733</c:v>
                  </c:pt>
                  <c:pt idx="1">
                    <c:v>2024-00136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06/11/2024</c:v>
                  </c:pt>
                  <c:pt idx="7">
                    <c:v>COOPERATIVA DE AHORRO Y CREDITO CREARCOOP</c:v>
                  </c:pt>
                  <c:pt idx="8">
                    <c:v>2</c:v>
                  </c:pt>
                  <c:pt idx="9">
                    <c:v>1</c:v>
                  </c:pt>
                  <c:pt idx="10">
                    <c:v>JULIAN RAMIREZ HERRERA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12/11/2024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CORRECCION MANDAMIENTO DE PAGO </c:v>
                  </c:pt>
                  <c:pt idx="30">
                    <c:v>10/04/2025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732</c:v>
                  </c:pt>
                  <c:pt idx="1">
                    <c:v>2024-00135</c:v>
                  </c:pt>
                  <c:pt idx="2">
                    <c:v>AMPARO POBREZA</c:v>
                  </c:pt>
                  <c:pt idx="3">
                    <c:v>AMPARO POBREZA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06/11/2024</c:v>
                  </c:pt>
                  <c:pt idx="7">
                    <c:v>ORLANDO DE JESUS JARAMILLO ARANGO</c:v>
                  </c:pt>
                  <c:pt idx="8">
                    <c:v>1</c:v>
                  </c:pt>
                  <c:pt idx="9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12/11/2024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ABOGADA </c:v>
                  </c:pt>
                  <c:pt idx="30">
                    <c:v>15/01/2025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731</c:v>
                  </c:pt>
                  <c:pt idx="1">
                    <c:v>2024-00134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06/11/2024</c:v>
                  </c:pt>
                  <c:pt idx="7">
                    <c:v>PROINTEX S.A.S</c:v>
                  </c:pt>
                  <c:pt idx="8">
                    <c:v>1</c:v>
                  </c:pt>
                  <c:pt idx="9">
                    <c:v>0</c:v>
                  </c:pt>
                  <c:pt idx="10">
                    <c:v>DENIM CREATION SAS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12/11/2024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26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02/12/2024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730</c:v>
                  </c:pt>
                  <c:pt idx="1">
                    <c:v>2024-00133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06/11/2024</c:v>
                  </c:pt>
                  <c:pt idx="7">
                    <c:v>BANCO DAVIVIENDA</c:v>
                  </c:pt>
                  <c:pt idx="8">
                    <c:v>2</c:v>
                  </c:pt>
                  <c:pt idx="9">
                    <c:v>0</c:v>
                  </c:pt>
                  <c:pt idx="10">
                    <c:v>GERMAN AUGUSTO ORTEGA MESA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12/11/2024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27/06/2025</c:v>
                  </c:pt>
                  <c:pt idx="24">
                    <c:v>N/A</c:v>
                  </c:pt>
                  <c:pt idx="25">
                    <c:v>231</c:v>
                  </c:pt>
                  <c:pt idx="26">
                    <c:v>N/A</c:v>
                  </c:pt>
                  <c:pt idx="27">
                    <c:v>TERMINA POR PAGO</c:v>
                  </c:pt>
                  <c:pt idx="28">
                    <c:v>2025-2</c:v>
                  </c:pt>
                  <c:pt idx="29">
                    <c:v>TERMINA POR PAGO DIRECTO CON GARANTIA MOBILIARIA</c:v>
                  </c:pt>
                  <c:pt idx="30">
                    <c:v>27/06/2025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729</c:v>
                  </c:pt>
                  <c:pt idx="1">
                    <c:v>2024-00132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06/11/2024</c:v>
                  </c:pt>
                  <c:pt idx="7">
                    <c:v>BANCOLOMBIA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LEIDY VIVIAN ALVAREZ GAVIRIA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12/11/2024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10/04/2025</c:v>
                  </c:pt>
                  <c:pt idx="24">
                    <c:v>N/A</c:v>
                  </c:pt>
                  <c:pt idx="25">
                    <c:v>154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APRUEBA LIQUIDACION CREDITO</c:v>
                  </c:pt>
                  <c:pt idx="30">
                    <c:v>09/06/2025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728</c:v>
                  </c:pt>
                  <c:pt idx="1">
                    <c:v>2024-00130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06/11/2024</c:v>
                  </c:pt>
                  <c:pt idx="7">
                    <c:v>BANCO FINANDINA </c:v>
                  </c:pt>
                  <c:pt idx="8">
                    <c:v>2</c:v>
                  </c:pt>
                  <c:pt idx="9">
                    <c:v>1</c:v>
                  </c:pt>
                  <c:pt idx="10">
                    <c:v>ROBINSON ALBERTO MORALES GARCIA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12/11/2024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13/06/2025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727</c:v>
                  </c:pt>
                  <c:pt idx="1">
                    <c:v>2024-00129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06/11/2024</c:v>
                  </c:pt>
                  <c:pt idx="7">
                    <c:v>BANCO FINANDINA </c:v>
                  </c:pt>
                  <c:pt idx="8">
                    <c:v>1</c:v>
                  </c:pt>
                  <c:pt idx="9">
                    <c:v>0</c:v>
                  </c:pt>
                  <c:pt idx="10">
                    <c:v>OCTAVIO ARANGO GONZALES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12/11/2024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17/06/2025</c:v>
                  </c:pt>
                  <c:pt idx="24">
                    <c:v>N/A</c:v>
                  </c:pt>
                  <c:pt idx="25">
                    <c:v>221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17/06/2025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726</c:v>
                  </c:pt>
                  <c:pt idx="1">
                    <c:v>2024-00127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05/11/2024</c:v>
                  </c:pt>
                  <c:pt idx="7">
                    <c:v>WILSON ORTIZ ARCILA</c:v>
                  </c:pt>
                  <c:pt idx="8">
                    <c:v>2</c:v>
                  </c:pt>
                  <c:pt idx="9">
                    <c:v>0</c:v>
                  </c:pt>
                  <c:pt idx="10">
                    <c:v>LUIS SALAMANCA VALENCIA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08/11/2024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12/11/2024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12/11/2024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725</c:v>
                  </c:pt>
                  <c:pt idx="1">
                    <c:v>2024-00126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05/11/2024</c:v>
                  </c:pt>
                  <c:pt idx="7">
                    <c:v>EXPOSITORES EN BIENES RAICES </c:v>
                  </c:pt>
                  <c:pt idx="8">
                    <c:v>2</c:v>
                  </c:pt>
                  <c:pt idx="9">
                    <c:v>1</c:v>
                  </c:pt>
                  <c:pt idx="10">
                    <c:v>CARLOS EDUARDO SERRANO VARGAS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MANDAMIENTO DE PAGO/ MEDIDA</c:v>
                  </c:pt>
                  <c:pt idx="30">
                    <c:v>08/11/2024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724</c:v>
                  </c:pt>
                  <c:pt idx="1">
                    <c:v>2024-00125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05/11/2024</c:v>
                  </c:pt>
                  <c:pt idx="7">
                    <c:v>CLAUDIA PATRICIA GRAVIER CALDERON </c:v>
                  </c:pt>
                  <c:pt idx="8">
                    <c:v>1</c:v>
                  </c:pt>
                  <c:pt idx="9">
                    <c:v>0</c:v>
                  </c:pt>
                  <c:pt idx="10">
                    <c:v>ALEJANDRO PEREAÑEZ SALAZAR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08/11/2024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08/11/2024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13/12/2024</c:v>
                  </c:pt>
                  <c:pt idx="38">
                    <c:v>ACTA REDIRECCIONA EN EXPEDIENTE</c:v>
                  </c:pt>
                </c:lvl>
                <c:lvl>
                  <c:pt idx="0">
                    <c:v>723</c:v>
                  </c:pt>
                  <c:pt idx="1">
                    <c:v>2024-00123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JUAN GUILLERMO RUIZ CORRE</c:v>
                  </c:pt>
                  <c:pt idx="8">
                    <c:v>2</c:v>
                  </c:pt>
                  <c:pt idx="9">
                    <c:v>1</c:v>
                  </c:pt>
                  <c:pt idx="10">
                    <c:v>ZORAIDA PATRICIA RUIZ CORREA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REQUIERE</c:v>
                  </c:pt>
                  <c:pt idx="30">
                    <c:v>02/07/2025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722</c:v>
                  </c:pt>
                  <c:pt idx="1">
                    <c:v>2024-00122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UNIDAD RESIDENCIAL CORAZON DE ENVIGADO</c:v>
                  </c:pt>
                  <c:pt idx="8">
                    <c:v>1</c:v>
                  </c:pt>
                  <c:pt idx="9">
                    <c:v>0</c:v>
                  </c:pt>
                  <c:pt idx="10">
                    <c:v>ALVARO DE JESUS TAMAYO BETANCUR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MANDAMIENTO DE PAGO/ MEDIDA</c:v>
                  </c:pt>
                  <c:pt idx="30">
                    <c:v>08/11/2024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721</c:v>
                  </c:pt>
                  <c:pt idx="1">
                    <c:v>2024-00121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JOSE IGNACIO ALVAREZ GOMEZ</c:v>
                  </c:pt>
                  <c:pt idx="8">
                    <c:v>2</c:v>
                  </c:pt>
                  <c:pt idx="9">
                    <c:v>1</c:v>
                  </c:pt>
                  <c:pt idx="10">
                    <c:v>GUSTAVO ADOLFO VALENCIA SALZAR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11/06/2025</c:v>
                  </c:pt>
                  <c:pt idx="24">
                    <c:v>N/A</c:v>
                  </c:pt>
                  <c:pt idx="25">
                    <c:v>220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OSAE- COSTAS </c:v>
                  </c:pt>
                  <c:pt idx="30">
                    <c:v>08/11/2024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720</c:v>
                  </c:pt>
                  <c:pt idx="1">
                    <c:v>2024-00120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SISTICREDITO S.A.S</c:v>
                  </c:pt>
                  <c:pt idx="8">
                    <c:v>1</c:v>
                  </c:pt>
                  <c:pt idx="9">
                    <c:v>0</c:v>
                  </c:pt>
                  <c:pt idx="10">
                    <c:v>JORGE ARMANDO CARO PANESO</c:v>
                  </c:pt>
                  <c:pt idx="11">
                    <c:v>1</c:v>
                  </c:pt>
                  <c:pt idx="12">
                    <c:v>0</c:v>
                  </c:pt>
                  <c:pt idx="13">
                    <c:v>20/11/2024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22/04/2025</c:v>
                  </c:pt>
                  <c:pt idx="24">
                    <c:v>N/A</c:v>
                  </c:pt>
                  <c:pt idx="25">
                    <c:v>171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21/04/2025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719</c:v>
                  </c:pt>
                  <c:pt idx="1">
                    <c:v>2024-00119</c:v>
                  </c:pt>
                  <c:pt idx="2">
                    <c:v>RESOLUCION DE CONTRATO </c:v>
                  </c:pt>
                  <c:pt idx="3">
                    <c:v>DECLARATIVO VERBAL OTROS PROCESO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FERNEY MAURICIO CASTAÑEDA CORREA</c:v>
                  </c:pt>
                  <c:pt idx="8">
                    <c:v>2</c:v>
                  </c:pt>
                  <c:pt idx="9">
                    <c:v>0</c:v>
                  </c:pt>
                  <c:pt idx="10">
                    <c:v>MIRIAM BUITRAGO LOPEZ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07/11/2024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12/12/2024</c:v>
                  </c:pt>
                  <c:pt idx="24">
                    <c:v>N/A</c:v>
                  </c:pt>
                  <c:pt idx="25">
                    <c:v>41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12/12/2024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718</c:v>
                  </c:pt>
                  <c:pt idx="1">
                    <c:v>2024-00116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BANCOLOMBIA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ESPERANZA AGUILAR </c:v>
                  </c:pt>
                  <c:pt idx="11">
                    <c:v>1</c:v>
                  </c:pt>
                  <c:pt idx="12">
                    <c:v>0</c:v>
                  </c:pt>
                  <c:pt idx="13">
                    <c:v>07/11/2024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11/06/2025</c:v>
                  </c:pt>
                  <c:pt idx="24">
                    <c:v>N/A</c:v>
                  </c:pt>
                  <c:pt idx="25">
                    <c:v>220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DECRETA SECUESTO Y COMISIONA</c:v>
                  </c:pt>
                  <c:pt idx="30">
                    <c:v>01/08/2025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SE REMITE COMISION 05/08/2025</c:v>
                  </c:pt>
                </c:lvl>
                <c:lvl>
                  <c:pt idx="0">
                    <c:v>717</c:v>
                  </c:pt>
                  <c:pt idx="1">
                    <c:v>2024-00115</c:v>
                  </c:pt>
                  <c:pt idx="2">
                    <c:v>SOLICITUD ENTREGA INMUEBLE</c:v>
                  </c:pt>
                  <c:pt idx="3">
                    <c:v>OTROS ASUNTOS 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EME PROPIEDAD RAIZ SAS</c:v>
                  </c:pt>
                  <c:pt idx="8">
                    <c:v>2</c:v>
                  </c:pt>
                  <c:pt idx="9">
                    <c:v>1</c:v>
                  </c:pt>
                  <c:pt idx="10">
                    <c:v>DAVID MATEO LEIVA SILVA </c:v>
                  </c:pt>
                  <c:pt idx="11">
                    <c:v>2</c:v>
                  </c:pt>
                  <c:pt idx="12">
                    <c:v>1</c:v>
                  </c:pt>
                  <c:pt idx="13">
                    <c:v>07/11/2024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12/12/2024</c:v>
                  </c:pt>
                  <c:pt idx="24">
                    <c:v>N/A</c:v>
                  </c:pt>
                  <c:pt idx="25">
                    <c:v>41</c:v>
                  </c:pt>
                  <c:pt idx="26">
                    <c:v>N/A</c:v>
                  </c:pt>
                  <c:pt idx="27">
                    <c:v>OTRAS TERMINACIONES EFECTIVAS</c:v>
                  </c:pt>
                  <c:pt idx="28">
                    <c:v>2024-4</c:v>
                  </c:pt>
                  <c:pt idx="29">
                    <c:v>TERMINA X CARENCIA ACTUAL </c:v>
                  </c:pt>
                  <c:pt idx="30">
                    <c:v>12/12/2024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REMITIDO 10/12/2024</c:v>
                  </c:pt>
                </c:lvl>
                <c:lvl>
                  <c:pt idx="0">
                    <c:v>716</c:v>
                  </c:pt>
                  <c:pt idx="1">
                    <c:v>2024-00114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PATRIMONIO AUTONOMO FAFP</c:v>
                  </c:pt>
                  <c:pt idx="8">
                    <c:v>1</c:v>
                  </c:pt>
                  <c:pt idx="9">
                    <c:v>0</c:v>
                  </c:pt>
                  <c:pt idx="10">
                    <c:v>GUSTAVO ADOLFO ARROYAVA TANGARIFE</c:v>
                  </c:pt>
                  <c:pt idx="11">
                    <c:v>1</c:v>
                  </c:pt>
                  <c:pt idx="12">
                    <c:v>0</c:v>
                  </c:pt>
                  <c:pt idx="13">
                    <c:v>07/11/2024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DÍAS </c:v>
                  </c:pt>
                  <c:pt idx="30">
                    <c:v>16/06/2025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715</c:v>
                  </c:pt>
                  <c:pt idx="1">
                    <c:v>2024-00113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SEGUROS COMERCIALES BOLIVAR S.A</c:v>
                  </c:pt>
                  <c:pt idx="8">
                    <c:v>2</c:v>
                  </c:pt>
                  <c:pt idx="9">
                    <c:v>0</c:v>
                  </c:pt>
                  <c:pt idx="10">
                    <c:v>ALEJANDRA BERMUDEZ ZAPATA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06/11/2024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28/05/2025</c:v>
                  </c:pt>
                  <c:pt idx="24">
                    <c:v>N/A</c:v>
                  </c:pt>
                  <c:pt idx="25">
                    <c:v>207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28/05/2025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714</c:v>
                  </c:pt>
                  <c:pt idx="1">
                    <c:v>2024-00112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POLJEAN SAS</c:v>
                  </c:pt>
                  <c:pt idx="8">
                    <c:v>1</c:v>
                  </c:pt>
                  <c:pt idx="9">
                    <c:v>0</c:v>
                  </c:pt>
                  <c:pt idx="10">
                    <c:v>DENIM CREATION SAS</c:v>
                  </c:pt>
                  <c:pt idx="11">
                    <c:v>2</c:v>
                  </c:pt>
                  <c:pt idx="12">
                    <c:v>1</c:v>
                  </c:pt>
                  <c:pt idx="13">
                    <c:v>06/11/2024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MANDAMIENTO DE PAGO/ MEDIDA</c:v>
                  </c:pt>
                  <c:pt idx="30">
                    <c:v>06/11/2024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713</c:v>
                  </c:pt>
                  <c:pt idx="1">
                    <c:v>2024-00111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CIUDADELA SAN PALBLO </c:v>
                  </c:pt>
                  <c:pt idx="8">
                    <c:v>2</c:v>
                  </c:pt>
                  <c:pt idx="9">
                    <c:v>1</c:v>
                  </c:pt>
                  <c:pt idx="10">
                    <c:v>RAFAEL JARAMILLO ORTIZ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06/11/2024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27/05/2025</c:v>
                  </c:pt>
                  <c:pt idx="24">
                    <c:v>N/A</c:v>
                  </c:pt>
                  <c:pt idx="25">
                    <c:v>206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27/05/2025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712</c:v>
                  </c:pt>
                  <c:pt idx="1">
                    <c:v>2024-00110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JORGE EDUVAN LEMA ZAPATA</c:v>
                  </c:pt>
                  <c:pt idx="8">
                    <c:v>1</c:v>
                  </c:pt>
                  <c:pt idx="9">
                    <c:v>0</c:v>
                  </c:pt>
                  <c:pt idx="10">
                    <c:v>ELKIN DE JESUS LAINES ZAPATA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06/11/2024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10/04/2025</c:v>
                  </c:pt>
                  <c:pt idx="24">
                    <c:v>N/A</c:v>
                  </c:pt>
                  <c:pt idx="25">
                    <c:v>159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10/02/2025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711</c:v>
                  </c:pt>
                  <c:pt idx="1">
                    <c:v>2024-00109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BANCO COOMEVA</c:v>
                  </c:pt>
                  <c:pt idx="8">
                    <c:v>2</c:v>
                  </c:pt>
                  <c:pt idx="9">
                    <c:v>0</c:v>
                  </c:pt>
                  <c:pt idx="10">
                    <c:v>ROBINSON DARIO ARANGO BOLIVAR</c:v>
                  </c:pt>
                  <c:pt idx="11">
                    <c:v>1</c:v>
                  </c:pt>
                  <c:pt idx="12">
                    <c:v>0</c:v>
                  </c:pt>
                  <c:pt idx="13">
                    <c:v>14/11/2024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MANDAMIENTO DE PAGO/ MEDIDA</c:v>
                  </c:pt>
                  <c:pt idx="30">
                    <c:v>06/11/2024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710</c:v>
                  </c:pt>
                  <c:pt idx="1">
                    <c:v>2024-00108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M&amp;M DIAGNOSTICS SAS</c:v>
                  </c:pt>
                  <c:pt idx="8">
                    <c:v>2</c:v>
                  </c:pt>
                  <c:pt idx="9">
                    <c:v>1</c:v>
                  </c:pt>
                  <c:pt idx="10">
                    <c:v>AMLAVIDA SALUD SAS</c:v>
                  </c:pt>
                  <c:pt idx="11">
                    <c:v>2</c:v>
                  </c:pt>
                  <c:pt idx="12">
                    <c:v>1</c:v>
                  </c:pt>
                  <c:pt idx="13">
                    <c:v>06/11/2024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14/11/2024</c:v>
                  </c:pt>
                  <c:pt idx="24">
                    <c:v>N/A</c:v>
                  </c:pt>
                  <c:pt idx="25">
                    <c:v>13</c:v>
                  </c:pt>
                  <c:pt idx="26">
                    <c:v>N/A</c:v>
                  </c:pt>
                  <c:pt idx="27">
                    <c:v>OTRAS TERMINACIONES EFECTIVAS DEL PROCESO </c:v>
                  </c:pt>
                  <c:pt idx="28">
                    <c:v>2024-4</c:v>
                  </c:pt>
                  <c:pt idx="29">
                    <c:v>NIEGA MANDAMIENTO DE PAGO</c:v>
                  </c:pt>
                  <c:pt idx="30">
                    <c:v>14/11/2024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709</c:v>
                  </c:pt>
                  <c:pt idx="1">
                    <c:v>2024-00106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31/10/2024</c:v>
                  </c:pt>
                  <c:pt idx="7">
                    <c:v>COOPERATIVA DE CREDITO </c:v>
                  </c:pt>
                  <c:pt idx="8">
                    <c:v>1</c:v>
                  </c:pt>
                  <c:pt idx="9">
                    <c:v>0</c:v>
                  </c:pt>
                  <c:pt idx="10">
                    <c:v>WILMAR MONTES CABRERA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06/11/2024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MANDAMIENTO DE PAGO/ MEDIDA</c:v>
                  </c:pt>
                  <c:pt idx="30">
                    <c:v>06/11/2024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708</c:v>
                  </c:pt>
                  <c:pt idx="1">
                    <c:v>2024-00105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30/10/2024</c:v>
                  </c:pt>
                  <c:pt idx="7">
                    <c:v>COOPERATIVA DE AHORRO Y CREDITO COOPANTEX</c:v>
                  </c:pt>
                  <c:pt idx="8">
                    <c:v>2</c:v>
                  </c:pt>
                  <c:pt idx="9">
                    <c:v>0</c:v>
                  </c:pt>
                  <c:pt idx="10">
                    <c:v>ESTPHANY GIRALDO GIRALDO</c:v>
                  </c:pt>
                  <c:pt idx="11">
                    <c:v>2</c:v>
                  </c:pt>
                  <c:pt idx="12">
                    <c:v>0</c:v>
                  </c:pt>
                  <c:pt idx="13">
                    <c:v>05/11/2024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MANDAMIENTO DE PAGO/ MEDIDA</c:v>
                  </c:pt>
                  <c:pt idx="30">
                    <c:v>06/11/2024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707</c:v>
                  </c:pt>
                  <c:pt idx="1">
                    <c:v>2024-00104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30/10/2024</c:v>
                  </c:pt>
                  <c:pt idx="7">
                    <c:v>SCOTIABANK COLPATRIA </c:v>
                  </c:pt>
                  <c:pt idx="8">
                    <c:v>1</c:v>
                  </c:pt>
                  <c:pt idx="9">
                    <c:v>0</c:v>
                  </c:pt>
                  <c:pt idx="10">
                    <c:v>DEISY GUIENT CASTRILLON ARENAS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05/11/2024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27/05/2025</c:v>
                  </c:pt>
                  <c:pt idx="24">
                    <c:v>N/A</c:v>
                  </c:pt>
                  <c:pt idx="25">
                    <c:v>207</c:v>
                  </c:pt>
                  <c:pt idx="26">
                    <c:v>N/A</c:v>
                  </c:pt>
                  <c:pt idx="27">
                    <c:v>TERMINA POR PAGO TOTAL </c:v>
                  </c:pt>
                  <c:pt idx="28">
                    <c:v>2025-2</c:v>
                  </c:pt>
                  <c:pt idx="29">
                    <c:v>TERMINA POR PAGO TOTAL </c:v>
                  </c:pt>
                  <c:pt idx="30">
                    <c:v>27/05/2025</c:v>
                  </c:pt>
                  <c:pt idx="31">
                    <c:v>CAMILA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PENDIENTE DESGLOSE DEL TITULO PARA PROCEDER A ARCHIVAR </c:v>
                  </c:pt>
                </c:lvl>
                <c:lvl>
                  <c:pt idx="0">
                    <c:v>706</c:v>
                  </c:pt>
                  <c:pt idx="1">
                    <c:v>2024-00102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29/10/2024</c:v>
                  </c:pt>
                  <c:pt idx="7">
                    <c:v>IDEAR NEGOCIOS S.A.S</c:v>
                  </c:pt>
                  <c:pt idx="8">
                    <c:v>2</c:v>
                  </c:pt>
                  <c:pt idx="9">
                    <c:v>1</c:v>
                  </c:pt>
                  <c:pt idx="10">
                    <c:v>MARIA FERNANDA ISAZA BLANCO</c:v>
                  </c:pt>
                  <c:pt idx="11">
                    <c:v>2</c:v>
                  </c:pt>
                  <c:pt idx="12">
                    <c:v>1</c:v>
                  </c:pt>
                  <c:pt idx="13">
                    <c:v>12/11/2024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MANDAMIENTO DE PAGO/ MEDIDA</c:v>
                  </c:pt>
                  <c:pt idx="30">
                    <c:v>05/11/2024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705</c:v>
                  </c:pt>
                  <c:pt idx="1">
                    <c:v>2024-00100</c:v>
                  </c:pt>
                  <c:pt idx="2">
                    <c:v>EJECUTIVO </c:v>
                  </c:pt>
                  <c:pt idx="3">
                    <c:v>POR  OBLIGACION DE HACER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29/10/2024</c:v>
                  </c:pt>
                  <c:pt idx="7">
                    <c:v>ANGELA MARIA ROJAS PALACIOS</c:v>
                  </c:pt>
                  <c:pt idx="8">
                    <c:v>1</c:v>
                  </c:pt>
                  <c:pt idx="9">
                    <c:v>0</c:v>
                  </c:pt>
                  <c:pt idx="10">
                    <c:v>JHON ESTHEINER GUTIERREZ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01/11/2024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33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02/12/2024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704</c:v>
                  </c:pt>
                  <c:pt idx="1">
                    <c:v>2024-00099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29/10/2024</c:v>
                  </c:pt>
                  <c:pt idx="7">
                    <c:v>BANCO AGRARIO DE COLOMBIA</c:v>
                  </c:pt>
                  <c:pt idx="8">
                    <c:v>2</c:v>
                  </c:pt>
                  <c:pt idx="9">
                    <c:v>0</c:v>
                  </c:pt>
                  <c:pt idx="10">
                    <c:v>JUAN FERNANDO MEJIA BOTERO</c:v>
                  </c:pt>
                  <c:pt idx="11">
                    <c:v>2</c:v>
                  </c:pt>
                  <c:pt idx="12">
                    <c:v>0</c:v>
                  </c:pt>
                  <c:pt idx="13">
                    <c:v>31/10/2024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09/04/2025</c:v>
                  </c:pt>
                  <c:pt idx="24">
                    <c:v>N/A</c:v>
                  </c:pt>
                  <c:pt idx="25">
                    <c:v>160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ORDENA CORRER TRASLADO </c:v>
                  </c:pt>
                  <c:pt idx="30">
                    <c:v>30/05/2025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703</c:v>
                  </c:pt>
                  <c:pt idx="1">
                    <c:v>2024-00098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29/10/2024</c:v>
                  </c:pt>
                  <c:pt idx="7">
                    <c:v>SCOTIABANK COLPATRIA</c:v>
                  </c:pt>
                  <c:pt idx="8">
                    <c:v>1</c:v>
                  </c:pt>
                  <c:pt idx="9">
                    <c:v>0</c:v>
                  </c:pt>
                  <c:pt idx="10">
                    <c:v>DIANA STELLA GOMEZ EUSSE</c:v>
                  </c:pt>
                  <c:pt idx="11">
                    <c:v>1</c:v>
                  </c:pt>
                  <c:pt idx="12">
                    <c:v>0</c:v>
                  </c:pt>
                  <c:pt idx="13">
                    <c:v>01/11/2024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11/04/2025</c:v>
                  </c:pt>
                  <c:pt idx="24">
                    <c:v>N/A</c:v>
                  </c:pt>
                  <c:pt idx="25">
                    <c:v>162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OSAE - COSTAS </c:v>
                  </c:pt>
                  <c:pt idx="30">
                    <c:v>11/04/2025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702</c:v>
                  </c:pt>
                  <c:pt idx="1">
                    <c:v>2024-00097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28/10/2024</c:v>
                  </c:pt>
                  <c:pt idx="7">
                    <c:v>BANCOLOMBIA </c:v>
                  </c:pt>
                  <c:pt idx="8">
                    <c:v>2</c:v>
                  </c:pt>
                  <c:pt idx="9">
                    <c:v>1</c:v>
                  </c:pt>
                  <c:pt idx="10">
                    <c:v>JUAN DIEGO LOPEZ GOMEZ </c:v>
                  </c:pt>
                  <c:pt idx="11">
                    <c:v>2</c:v>
                  </c:pt>
                  <c:pt idx="12">
                    <c:v>1</c:v>
                  </c:pt>
                  <c:pt idx="13">
                    <c:v>30/10/2024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09/04/2025</c:v>
                  </c:pt>
                  <c:pt idx="24">
                    <c:v>N/A</c:v>
                  </c:pt>
                  <c:pt idx="25">
                    <c:v>161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09/04/2025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701</c:v>
                  </c:pt>
                  <c:pt idx="1">
                    <c:v>2024-00096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28/10/2024</c:v>
                  </c:pt>
                  <c:pt idx="7">
                    <c:v>BANCOOMEVA </c:v>
                  </c:pt>
                  <c:pt idx="8">
                    <c:v>1</c:v>
                  </c:pt>
                  <c:pt idx="9">
                    <c:v>0</c:v>
                  </c:pt>
                  <c:pt idx="10">
                    <c:v>LAUREANO AGUIRRE MARTINEZ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29/10/2024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10/04/2025</c:v>
                  </c:pt>
                  <c:pt idx="24">
                    <c:v>N/A</c:v>
                  </c:pt>
                  <c:pt idx="25">
                    <c:v>162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10/04/2025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700</c:v>
                  </c:pt>
                  <c:pt idx="1">
                    <c:v>2024-00094</c:v>
                  </c:pt>
                  <c:pt idx="2">
                    <c:v>SOLICITUD ENTREGA INMUEBLE</c:v>
                  </c:pt>
                  <c:pt idx="3">
                    <c:v>OTROS ASUNTOS 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28/10/2024</c:v>
                  </c:pt>
                  <c:pt idx="7">
                    <c:v>ARRENDAMIENTOS ABACO SAS</c:v>
                  </c:pt>
                  <c:pt idx="8">
                    <c:v>2</c:v>
                  </c:pt>
                  <c:pt idx="9">
                    <c:v>0</c:v>
                  </c:pt>
                  <c:pt idx="10">
                    <c:v>HECTOR AUGUSTO VILLEGAS ALVAREZ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29/10/2024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03/03/2025</c:v>
                  </c:pt>
                  <c:pt idx="24">
                    <c:v>N/A</c:v>
                  </c:pt>
                  <c:pt idx="25">
                    <c:v>125</c:v>
                  </c:pt>
                  <c:pt idx="26">
                    <c:v>N/A</c:v>
                  </c:pt>
                  <c:pt idx="27">
                    <c:v>ARCHIVO - RESTITUYE</c:v>
                  </c:pt>
                  <c:pt idx="28">
                    <c:v>2025-1</c:v>
                  </c:pt>
                  <c:pt idx="29">
                    <c:v>ORDENA ARCHIVO</c:v>
                  </c:pt>
                  <c:pt idx="30">
                    <c:v>03/03/2025</c:v>
                  </c:pt>
                  <c:pt idx="31">
                    <c:v>LACIDES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699</c:v>
                  </c:pt>
                  <c:pt idx="1">
                    <c:v>2024-00093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25/10/2024</c:v>
                  </c:pt>
                  <c:pt idx="7">
                    <c:v>SEGUROS COMERCIALES BOLIVAR</c:v>
                  </c:pt>
                  <c:pt idx="8">
                    <c:v>2</c:v>
                  </c:pt>
                  <c:pt idx="9">
                    <c:v>1</c:v>
                  </c:pt>
                  <c:pt idx="10">
                    <c:v>JOSBAN FERNANDO FIGUEREDO DE ALBA</c:v>
                  </c:pt>
                  <c:pt idx="11">
                    <c:v>2</c:v>
                  </c:pt>
                  <c:pt idx="12">
                    <c:v>0</c:v>
                  </c:pt>
                  <c:pt idx="13">
                    <c:v>29/10/2024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29/10/2024</c:v>
                  </c:pt>
                  <c:pt idx="24">
                    <c:v>N/A</c:v>
                  </c:pt>
                  <c:pt idx="25">
                    <c:v>4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02/12/2024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698</c:v>
                  </c:pt>
                  <c:pt idx="1">
                    <c:v>2024-00092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25/10/2024</c:v>
                  </c:pt>
                  <c:pt idx="7">
                    <c:v>SEGUROS COMERCIALES BOLIVAR</c:v>
                  </c:pt>
                  <c:pt idx="8">
                    <c:v>1</c:v>
                  </c:pt>
                  <c:pt idx="9">
                    <c:v>0</c:v>
                  </c:pt>
                  <c:pt idx="10">
                    <c:v>DIEGO FERNEY JIMENEZ CRUZ</c:v>
                  </c:pt>
                  <c:pt idx="11">
                    <c:v>2</c:v>
                  </c:pt>
                  <c:pt idx="12">
                    <c:v>0</c:v>
                  </c:pt>
                  <c:pt idx="13">
                    <c:v>29/10/2024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20/11/2024</c:v>
                  </c:pt>
                  <c:pt idx="24">
                    <c:v>N/A</c:v>
                  </c:pt>
                  <c:pt idx="25">
                    <c:v>25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20/11/2024</c:v>
                  </c:pt>
                  <c:pt idx="31">
                    <c:v>CAMILA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697</c:v>
                  </c:pt>
                  <c:pt idx="1">
                    <c:v>2024-00089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25/10/2024</c:v>
                  </c:pt>
                  <c:pt idx="7">
                    <c:v>RENE ALEXANDER ESCAMILLA HERNANDEZ</c:v>
                  </c:pt>
                  <c:pt idx="8">
                    <c:v>2</c:v>
                  </c:pt>
                  <c:pt idx="9">
                    <c:v>0</c:v>
                  </c:pt>
                  <c:pt idx="10">
                    <c:v>BANCOLOMBIA </c:v>
                  </c:pt>
                  <c:pt idx="11">
                    <c:v>2</c:v>
                  </c:pt>
                  <c:pt idx="12">
                    <c:v>0</c:v>
                  </c:pt>
                  <c:pt idx="13">
                    <c:v>28/10/2024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PUBLIACION </c:v>
                  </c:pt>
                  <c:pt idx="30">
                    <c:v>01/08/2025</c:v>
                  </c:pt>
                  <c:pt idx="31">
                    <c:v>LACIDES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696</c:v>
                  </c:pt>
                  <c:pt idx="1">
                    <c:v>2024-00088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25/10/2024</c:v>
                  </c:pt>
                  <c:pt idx="7">
                    <c:v>BANCO POPULAR </c:v>
                  </c:pt>
                  <c:pt idx="8">
                    <c:v>1</c:v>
                  </c:pt>
                  <c:pt idx="9">
                    <c:v>0</c:v>
                  </c:pt>
                  <c:pt idx="10">
                    <c:v>MATERO ARISTIZABAL ANGEL</c:v>
                  </c:pt>
                  <c:pt idx="11">
                    <c:v>2</c:v>
                  </c:pt>
                  <c:pt idx="12">
                    <c:v>0</c:v>
                  </c:pt>
                  <c:pt idx="13">
                    <c:v>28/10/2024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09/04/2025</c:v>
                  </c:pt>
                  <c:pt idx="24">
                    <c:v>N/A</c:v>
                  </c:pt>
                  <c:pt idx="25">
                    <c:v>164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09/04/2025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695</c:v>
                  </c:pt>
                  <c:pt idx="1">
                    <c:v>2024-00087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24/10/2024</c:v>
                  </c:pt>
                  <c:pt idx="7">
                    <c:v>PARCELACIÓN BELLA TERRA PH</c:v>
                  </c:pt>
                  <c:pt idx="8">
                    <c:v>2</c:v>
                  </c:pt>
                  <c:pt idx="9">
                    <c:v>1</c:v>
                  </c:pt>
                  <c:pt idx="10">
                    <c:v>FRANCISCO GARRIDO BERNIER</c:v>
                  </c:pt>
                  <c:pt idx="11">
                    <c:v>1</c:v>
                  </c:pt>
                  <c:pt idx="12">
                    <c:v>0</c:v>
                  </c:pt>
                  <c:pt idx="13">
                    <c:v>30/10/2024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03/12/2024</c:v>
                  </c:pt>
                  <c:pt idx="24">
                    <c:v>N/A</c:v>
                  </c:pt>
                  <c:pt idx="25">
                    <c:v>39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03/12/2024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694</c:v>
                  </c:pt>
                  <c:pt idx="1">
                    <c:v>2024-00086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24/10/2024</c:v>
                  </c:pt>
                  <c:pt idx="7">
                    <c:v>BANCOLOMBIA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RAFAEL IGNACION RAMRIEZ GALLEGO</c:v>
                  </c:pt>
                  <c:pt idx="11">
                    <c:v>0</c:v>
                  </c:pt>
                  <c:pt idx="12">
                    <c:v>1</c:v>
                  </c:pt>
                  <c:pt idx="13">
                    <c:v>25/10/2024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13/02/2025</c:v>
                  </c:pt>
                  <c:pt idx="24">
                    <c:v>N/A</c:v>
                  </c:pt>
                  <c:pt idx="25">
                    <c:v>109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 DE MORA</c:v>
                  </c:pt>
                  <c:pt idx="30">
                    <c:v>13/02/2025</c:v>
                  </c:pt>
                  <c:pt idx="31">
                    <c:v>CAMILA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693</c:v>
                  </c:pt>
                  <c:pt idx="1">
                    <c:v>2024-00083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24/10/2024</c:v>
                  </c:pt>
                  <c:pt idx="7">
                    <c:v>BANCO DE BOGOTÁ </c:v>
                  </c:pt>
                  <c:pt idx="8">
                    <c:v>2</c:v>
                  </c:pt>
                  <c:pt idx="9">
                    <c:v>0</c:v>
                  </c:pt>
                  <c:pt idx="10">
                    <c:v>JENNIFER ANDREA RENDÓN SALAZAR</c:v>
                  </c:pt>
                  <c:pt idx="11">
                    <c:v>1</c:v>
                  </c:pt>
                  <c:pt idx="12">
                    <c:v>0</c:v>
                  </c:pt>
                  <c:pt idx="13">
                    <c:v>05/11/2024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12/12/2024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12/12/2024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692</c:v>
                  </c:pt>
                  <c:pt idx="1">
                    <c:v>021-2024-00205</c:v>
                  </c:pt>
                  <c:pt idx="2">
                    <c:v>DESPACHO COMISORIO</c:v>
                  </c:pt>
                  <c:pt idx="3">
                    <c:v>OTROS ASUNTOS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23/10/2024</c:v>
                  </c:pt>
                  <c:pt idx="7">
                    <c:v>MARIA ELSI ORTIZ MEJIA 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MARIA ELSI ORTIZ MEJIA </c:v>
                  </c:pt>
                  <c:pt idx="11">
                    <c:v>2</c:v>
                  </c:pt>
                  <c:pt idx="12">
                    <c:v>0</c:v>
                  </c:pt>
                  <c:pt idx="13">
                    <c:v>25/10/2024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COMITENTE</c:v>
                  </c:pt>
                  <c:pt idx="30">
                    <c:v>B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REMITIDO AUTO 19/11/2024 OK</c:v>
                  </c:pt>
                </c:lvl>
                <c:lvl>
                  <c:pt idx="0">
                    <c:v>691</c:v>
                  </c:pt>
                  <c:pt idx="1">
                    <c:v>2024-00082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23/10/2024</c:v>
                  </c:pt>
                  <c:pt idx="7">
                    <c:v>GILMAR ROSA RESTREPO VALENCIA</c:v>
                  </c:pt>
                  <c:pt idx="8">
                    <c:v>2</c:v>
                  </c:pt>
                  <c:pt idx="9">
                    <c:v>1</c:v>
                  </c:pt>
                  <c:pt idx="10">
                    <c:v>SERGIO IVAN SERNA GARCES </c:v>
                  </c:pt>
                  <c:pt idx="11">
                    <c:v>2</c:v>
                  </c:pt>
                  <c:pt idx="12">
                    <c:v>0</c:v>
                  </c:pt>
                  <c:pt idx="13">
                    <c:v>25/10/2024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15/11/2024</c:v>
                  </c:pt>
                  <c:pt idx="24">
                    <c:v>N/A</c:v>
                  </c:pt>
                  <c:pt idx="25">
                    <c:v>22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NIEGA CORRECCION </c:v>
                  </c:pt>
                  <c:pt idx="30">
                    <c:v>11/06/2025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690</c:v>
                  </c:pt>
                  <c:pt idx="1">
                    <c:v>2024-00080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23/10/2024</c:v>
                  </c:pt>
                  <c:pt idx="7">
                    <c:v>SEGUROS COMERCIALES BOLIVAR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FRANKLIN AUTANDER LEON ESPEJO</c:v>
                  </c:pt>
                  <c:pt idx="11">
                    <c:v>2</c:v>
                  </c:pt>
                  <c:pt idx="12">
                    <c:v>0</c:v>
                  </c:pt>
                  <c:pt idx="13">
                    <c:v>24/10/2024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16/12/2024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689</c:v>
                  </c:pt>
                  <c:pt idx="1">
                    <c:v>2024-00079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22/10/2024</c:v>
                  </c:pt>
                  <c:pt idx="7">
                    <c:v>SISTICREDITO S.A.S</c:v>
                  </c:pt>
                  <c:pt idx="8">
                    <c:v>2</c:v>
                  </c:pt>
                  <c:pt idx="9">
                    <c:v>0</c:v>
                  </c:pt>
                  <c:pt idx="10">
                    <c:v>CARLOS ALBERTO MENDOZA ALVAREZ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24/10/2024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26/05/2025</c:v>
                  </c:pt>
                  <c:pt idx="24">
                    <c:v>N/A</c:v>
                  </c:pt>
                  <c:pt idx="25">
                    <c:v>214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2025-2</c:v>
                  </c:pt>
                  <c:pt idx="29">
                    <c:v>TERMINA POR PAGO TOTAL </c:v>
                  </c:pt>
                  <c:pt idx="30">
                    <c:v>26/05/2025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03/06/2025</c:v>
                  </c:pt>
                </c:lvl>
                <c:lvl>
                  <c:pt idx="0">
                    <c:v>688</c:v>
                  </c:pt>
                  <c:pt idx="1">
                    <c:v>2024-00077</c:v>
                  </c:pt>
                  <c:pt idx="2">
                    <c:v>RESPONSABILIDAD CIVIL EXTRACONTRACTUAL</c:v>
                  </c:pt>
                  <c:pt idx="3">
                    <c:v>DECLARATIVO VERBAL SUMARIO OTROS PROCESO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22/10/2024</c:v>
                  </c:pt>
                  <c:pt idx="7">
                    <c:v>TAX POBLADO</c:v>
                  </c:pt>
                  <c:pt idx="8">
                    <c:v>1</c:v>
                  </c:pt>
                  <c:pt idx="9">
                    <c:v>0</c:v>
                  </c:pt>
                  <c:pt idx="10">
                    <c:v>COMPAÑIA MUNDIAL DE SEGUROS</c:v>
                  </c:pt>
                  <c:pt idx="11">
                    <c:v>0</c:v>
                  </c:pt>
                  <c:pt idx="12">
                    <c:v>1</c:v>
                  </c:pt>
                  <c:pt idx="13">
                    <c:v>24/10/2024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24/10/2024</c:v>
                  </c:pt>
                  <c:pt idx="24">
                    <c:v>N/A</c:v>
                  </c:pt>
                  <c:pt idx="25">
                    <c:v>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24/10/2024</c:v>
                  </c:pt>
                  <c:pt idx="31">
                    <c:v>CAMILA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REMITIDO 19/11/2024 OK</c:v>
                  </c:pt>
                </c:lvl>
                <c:lvl>
                  <c:pt idx="0">
                    <c:v>687</c:v>
                  </c:pt>
                  <c:pt idx="1">
                    <c:v>2024-00076</c:v>
                  </c:pt>
                  <c:pt idx="2">
                    <c:v>GARANTIA MOBILIARIA </c:v>
                  </c:pt>
                  <c:pt idx="3">
                    <c:v>OTROS ASUNTOS 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22/10/2024</c:v>
                  </c:pt>
                  <c:pt idx="7">
                    <c:v>BANCO FINANDINA</c:v>
                  </c:pt>
                  <c:pt idx="8">
                    <c:v>2</c:v>
                  </c:pt>
                  <c:pt idx="9">
                    <c:v>1</c:v>
                  </c:pt>
                  <c:pt idx="10">
                    <c:v>ANDRES FELIPE GOMEZ TORO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23/10/2024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17/03/2025</c:v>
                  </c:pt>
                  <c:pt idx="24">
                    <c:v>N/A</c:v>
                  </c:pt>
                  <c:pt idx="25">
                    <c:v>145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24/10/2024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27/03/2025</c:v>
                  </c:pt>
                </c:lvl>
                <c:lvl>
                  <c:pt idx="0">
                    <c:v>686</c:v>
                  </c:pt>
                  <c:pt idx="1">
                    <c:v>2024-00075</c:v>
                  </c:pt>
                  <c:pt idx="2">
                    <c:v>EJECUTIVO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22/10/2024</c:v>
                  </c:pt>
                  <c:pt idx="7">
                    <c:v>SOMOS SERVICIOS INTEGRALES</c:v>
                  </c:pt>
                  <c:pt idx="8">
                    <c:v>1</c:v>
                  </c:pt>
                  <c:pt idx="9">
                    <c:v>0</c:v>
                  </c:pt>
                  <c:pt idx="10">
                    <c:v>MARLOS ANDREY ALVAREZ VALDERRAMA</c:v>
                  </c:pt>
                  <c:pt idx="11">
                    <c:v>2</c:v>
                  </c:pt>
                  <c:pt idx="12">
                    <c:v>0</c:v>
                  </c:pt>
                  <c:pt idx="13">
                    <c:v>23/10/2024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24/10/2024</c:v>
                  </c:pt>
                  <c:pt idx="24">
                    <c:v>N/A</c:v>
                  </c:pt>
                  <c:pt idx="25">
                    <c:v>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PROPONE CONFLICTO COMPETENCIA</c:v>
                  </c:pt>
                  <c:pt idx="30">
                    <c:v>24/10/2024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COMPETENCIA ASIGNADA AL JUZGADO 32 CIVIL MCP MEDELLIN</c:v>
                  </c:pt>
                </c:lvl>
                <c:lvl>
                  <c:pt idx="0">
                    <c:v>685</c:v>
                  </c:pt>
                  <c:pt idx="1">
                    <c:v>2024-00074</c:v>
                  </c:pt>
                  <c:pt idx="2">
                    <c:v>GARANTIA MOBILIARIA </c:v>
                  </c:pt>
                  <c:pt idx="3">
                    <c:v>OTROS ASUNTOS 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21/10/2024</c:v>
                  </c:pt>
                  <c:pt idx="7">
                    <c:v>BANCO FINANDINA </c:v>
                  </c:pt>
                  <c:pt idx="8">
                    <c:v>2</c:v>
                  </c:pt>
                  <c:pt idx="9">
                    <c:v>0</c:v>
                  </c:pt>
                  <c:pt idx="10">
                    <c:v>BEATRIZ ELENA RAMIREZ DE RESTREPO </c:v>
                  </c:pt>
                  <c:pt idx="11">
                    <c:v>2</c:v>
                  </c:pt>
                  <c:pt idx="12">
                    <c:v>0</c:v>
                  </c:pt>
                  <c:pt idx="13">
                    <c:v>23/10/2024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23/04/2025</c:v>
                  </c:pt>
                  <c:pt idx="24">
                    <c:v>N/A</c:v>
                  </c:pt>
                  <c:pt idx="25">
                    <c:v>182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2025-2</c:v>
                  </c:pt>
                  <c:pt idx="29">
                    <c:v>TERMINA PROCESO - PAGO DIRECTO </c:v>
                  </c:pt>
                  <c:pt idx="30">
                    <c:v>23/04/2025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02/05/2025</c:v>
                  </c:pt>
                </c:lvl>
                <c:lvl>
                  <c:pt idx="0">
                    <c:v>684</c:v>
                  </c:pt>
                  <c:pt idx="1">
                    <c:v>2024-00073</c:v>
                  </c:pt>
                  <c:pt idx="2">
                    <c:v>REPOSICION/CANCELACION TITULO VALOR</c:v>
                  </c:pt>
                  <c:pt idx="3">
                    <c:v>DECLARATIVO VERBAL SUMARIO OTROS PROCESO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21/10/2024</c:v>
                  </c:pt>
                  <c:pt idx="7">
                    <c:v>BANCOLOMBIA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SANDRA MILENA ORTIZ ARCILA </c:v>
                  </c:pt>
                  <c:pt idx="11">
                    <c:v>1</c:v>
                  </c:pt>
                  <c:pt idx="12">
                    <c:v>0</c:v>
                  </c:pt>
                  <c:pt idx="13">
                    <c:v>22/10/2024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CANCELACION Y REPOSICION</c:v>
                  </c:pt>
                  <c:pt idx="30">
                    <c:v>25/04/2025</c:v>
                  </c:pt>
                  <c:pt idx="31">
                    <c:v>LACIDES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683</c:v>
                  </c:pt>
                  <c:pt idx="1">
                    <c:v>2024-00072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21/10/2024</c:v>
                  </c:pt>
                  <c:pt idx="7">
                    <c:v>COMPAÑIA DE FINANCIAMIENTO TUYA S.A</c:v>
                  </c:pt>
                  <c:pt idx="8">
                    <c:v>2</c:v>
                  </c:pt>
                  <c:pt idx="9">
                    <c:v>1</c:v>
                  </c:pt>
                  <c:pt idx="10">
                    <c:v>MIGUEL ANGEL MARIN ZABALA</c:v>
                  </c:pt>
                  <c:pt idx="11">
                    <c:v>0</c:v>
                  </c:pt>
                  <c:pt idx="12">
                    <c:v>1</c:v>
                  </c:pt>
                  <c:pt idx="13">
                    <c:v>22/10/2024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RECHAZA REFORMA DEMANDA</c:v>
                  </c:pt>
                  <c:pt idx="30">
                    <c:v>05/12/2024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682</c:v>
                  </c:pt>
                  <c:pt idx="1">
                    <c:v>2024-00070</c:v>
                  </c:pt>
                  <c:pt idx="2">
                    <c:v>GARANTIA MOBILIARIA </c:v>
                  </c:pt>
                  <c:pt idx="3">
                    <c:v>OTROS ASUNTOS 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21/10/2024</c:v>
                  </c:pt>
                  <c:pt idx="7">
                    <c:v>RCI COLOMBIA COMPAÑIA DE FINANCIAMIENTO </c:v>
                  </c:pt>
                  <c:pt idx="8">
                    <c:v>1</c:v>
                  </c:pt>
                  <c:pt idx="9">
                    <c:v>0</c:v>
                  </c:pt>
                  <c:pt idx="10">
                    <c:v>YOINER FABIAN ARIAS RAMIREZ </c:v>
                  </c:pt>
                  <c:pt idx="11">
                    <c:v>1</c:v>
                  </c:pt>
                  <c:pt idx="12">
                    <c:v>0</c:v>
                  </c:pt>
                  <c:pt idx="13">
                    <c:v>21/10/2024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15/11/2024</c:v>
                  </c:pt>
                  <c:pt idx="24">
                    <c:v>N/A</c:v>
                  </c:pt>
                  <c:pt idx="25">
                    <c:v>24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 </c:v>
                  </c:pt>
                  <c:pt idx="30">
                    <c:v>15/11/2024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681</c:v>
                  </c:pt>
                  <c:pt idx="1">
                    <c:v>2024-00068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18/10/2024</c:v>
                  </c:pt>
                  <c:pt idx="7">
                    <c:v>COOPERATIVA FINANCIERA COTRAFA</c:v>
                  </c:pt>
                  <c:pt idx="8">
                    <c:v>0</c:v>
                  </c:pt>
                  <c:pt idx="9">
                    <c:v>1</c:v>
                  </c:pt>
                  <c:pt idx="10">
                    <c:v>NELSON ARNULFO ARREDONDO ARANGO </c:v>
                  </c:pt>
                  <c:pt idx="11">
                    <c:v>2</c:v>
                  </c:pt>
                  <c:pt idx="12">
                    <c:v>0</c:v>
                  </c:pt>
                  <c:pt idx="13">
                    <c:v>21/10/2024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09/04/2025</c:v>
                  </c:pt>
                  <c:pt idx="24">
                    <c:v>N/A</c:v>
                  </c:pt>
                  <c:pt idx="25">
                    <c:v>171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09/04/2025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680</c:v>
                  </c:pt>
                  <c:pt idx="1">
                    <c:v>2024-00067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18/10/2024</c:v>
                  </c:pt>
                  <c:pt idx="7">
                    <c:v>COOPERATIVA FINANCIERA DE ANTIOQUIA</c:v>
                  </c:pt>
                  <c:pt idx="8">
                    <c:v>1</c:v>
                  </c:pt>
                  <c:pt idx="9">
                    <c:v>0</c:v>
                  </c:pt>
                  <c:pt idx="10">
                    <c:v>LUZ ELENA MUÑOZ MUÑOZ 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21/10/2024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21/10/2024</c:v>
                  </c:pt>
                  <c:pt idx="31">
                    <c:v>LACIDES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REMITIDO 19/11/2024 OK</c:v>
                  </c:pt>
                </c:lvl>
                <c:lvl>
                  <c:pt idx="0">
                    <c:v>679</c:v>
                  </c:pt>
                  <c:pt idx="1">
                    <c:v>2024-00065</c:v>
                  </c:pt>
                  <c:pt idx="2">
                    <c:v>DIVISORIO </c:v>
                  </c:pt>
                  <c:pt idx="3">
                    <c:v>DIVISORIO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17/10/2024</c:v>
                  </c:pt>
                  <c:pt idx="7">
                    <c:v>SANDRA MILENA RINCON CANO</c:v>
                  </c:pt>
                  <c:pt idx="8">
                    <c:v>1</c:v>
                  </c:pt>
                  <c:pt idx="9">
                    <c:v>0</c:v>
                  </c:pt>
                  <c:pt idx="10">
                    <c:v>CESAR FLOREZ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22/10/2024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SUSPENSION PROCESO </c:v>
                  </c:pt>
                  <c:pt idx="29">
                    <c:v>SANEA Y ORDENA SUSPENSION</c:v>
                  </c:pt>
                  <c:pt idx="30">
                    <c:v>22/04/2025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678</c:v>
                  </c:pt>
                  <c:pt idx="1">
                    <c:v>2024-00064</c:v>
                  </c:pt>
                  <c:pt idx="2">
                    <c:v>EJECUTIVO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17/10/2024</c:v>
                  </c:pt>
                  <c:pt idx="7">
                    <c:v>DEAL CLOSE S.A.S</c:v>
                  </c:pt>
                  <c:pt idx="8">
                    <c:v>2</c:v>
                  </c:pt>
                  <c:pt idx="9">
                    <c:v>1</c:v>
                  </c:pt>
                  <c:pt idx="10">
                    <c:v>CONZCO S.A.S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6">
                    <c:v>N/A</c:v>
                  </c:pt>
                  <c:pt idx="29">
                    <c:v>INCORPORA - PONE EN CONOCIMIENTO </c:v>
                  </c:pt>
                  <c:pt idx="30">
                    <c:v>03/06/2025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677</c:v>
                  </c:pt>
                  <c:pt idx="1">
                    <c:v>2024-00063</c:v>
                  </c:pt>
                  <c:pt idx="2">
                    <c:v>GARANTIA MOBILIARIA </c:v>
                  </c:pt>
                  <c:pt idx="3">
                    <c:v>OTROS ASUNTOS 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17/10/2024</c:v>
                  </c:pt>
                  <c:pt idx="7">
                    <c:v>TOYOTA FINANCIAL SERVICES COLOMBIA </c:v>
                  </c:pt>
                  <c:pt idx="8">
                    <c:v>1</c:v>
                  </c:pt>
                  <c:pt idx="9">
                    <c:v>0</c:v>
                  </c:pt>
                  <c:pt idx="10">
                    <c:v>JHON JAIRO RODRIGUEZ ARDILA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23/01/2025</c:v>
                  </c:pt>
                  <c:pt idx="24">
                    <c:v>N/A</c:v>
                  </c:pt>
                  <c:pt idx="25">
                    <c:v>96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21/02/2025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676</c:v>
                  </c:pt>
                  <c:pt idx="1">
                    <c:v>2024-00062</c:v>
                  </c:pt>
                  <c:pt idx="2">
                    <c:v>EJECUTIVO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17/10/2024</c:v>
                  </c:pt>
                  <c:pt idx="7">
                    <c:v>CONJUNTO RESIDENCIAL AQUAMONTE</c:v>
                  </c:pt>
                  <c:pt idx="8">
                    <c:v>0</c:v>
                  </c:pt>
                  <c:pt idx="9">
                    <c:v>1</c:v>
                  </c:pt>
                  <c:pt idx="10">
                    <c:v>PAULA ANDREA BOLIVAR ISAZA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18/10/2024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675</c:v>
                  </c:pt>
                  <c:pt idx="1">
                    <c:v>2024-00061</c:v>
                  </c:pt>
                  <c:pt idx="2">
                    <c:v>EJECUTIVO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17/10/2024</c:v>
                  </c:pt>
                  <c:pt idx="7">
                    <c:v>SEGUROS COMERCIALES BOLIVAR</c:v>
                  </c:pt>
                  <c:pt idx="8">
                    <c:v>1</c:v>
                  </c:pt>
                  <c:pt idx="9">
                    <c:v>0</c:v>
                  </c:pt>
                  <c:pt idx="10">
                    <c:v>ZAHARA DOLID COLORADO ARANGO </c:v>
                  </c:pt>
                  <c:pt idx="11">
                    <c:v>1</c:v>
                  </c:pt>
                  <c:pt idx="12">
                    <c:v>0</c:v>
                  </c:pt>
                  <c:pt idx="13">
                    <c:v>17/10/2024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18/10/2024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REMITIDO 24/10/2024 OK</c:v>
                  </c:pt>
                </c:lvl>
                <c:lvl>
                  <c:pt idx="0">
                    <c:v>674</c:v>
                  </c:pt>
                  <c:pt idx="1">
                    <c:v>2024-00059</c:v>
                  </c:pt>
                  <c:pt idx="2">
                    <c:v>EJECUTIVO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16/10/2024</c:v>
                  </c:pt>
                  <c:pt idx="7">
                    <c:v>SCOTIABANK COLPATRIA </c:v>
                  </c:pt>
                  <c:pt idx="8">
                    <c:v>2</c:v>
                  </c:pt>
                  <c:pt idx="9">
                    <c:v>1</c:v>
                  </c:pt>
                  <c:pt idx="10">
                    <c:v>AVELARDO VELASQUEZ ORDONEZ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17/10/2024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CORRE TRASLADO  LIQUIDACION CREDITO </c:v>
                  </c:pt>
                  <c:pt idx="30">
                    <c:v>20/01/2025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673</c:v>
                  </c:pt>
                  <c:pt idx="1">
                    <c:v>2024-00057</c:v>
                  </c:pt>
                  <c:pt idx="2">
                    <c:v>EJECUTIVO</c:v>
                  </c:pt>
                  <c:pt idx="3">
                    <c:v>POR SUMAS DE DINERO 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15/10/2024</c:v>
                  </c:pt>
                  <c:pt idx="7">
                    <c:v>BANCO DE BOGOTÁ</c:v>
                  </c:pt>
                  <c:pt idx="8">
                    <c:v>1</c:v>
                  </c:pt>
                  <c:pt idx="9">
                    <c:v>0</c:v>
                  </c:pt>
                  <c:pt idx="10">
                    <c:v>LORENA PINEDA NICOLLS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16/10/2024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49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INCORPORA Y ORDENA CORRER TRASLADO LIQUIDACION</c:v>
                  </c:pt>
                  <c:pt idx="30">
                    <c:v>23/04/2025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672</c:v>
                  </c:pt>
                  <c:pt idx="1">
                    <c:v>2024-00055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15/10/2024</c:v>
                  </c:pt>
                  <c:pt idx="7">
                    <c:v>BANCO DAVIVIENDA </c:v>
                  </c:pt>
                  <c:pt idx="8">
                    <c:v>0</c:v>
                  </c:pt>
                  <c:pt idx="9">
                    <c:v>1</c:v>
                  </c:pt>
                  <c:pt idx="10">
                    <c:v>LUISA FERNANDA GIRALDO CEBALLOS GRANADA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16/10/2024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REQUERE DEMANDANTE </c:v>
                  </c:pt>
                  <c:pt idx="30">
                    <c:v>15/05/2025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671</c:v>
                  </c:pt>
                  <c:pt idx="1">
                    <c:v>2024-00054</c:v>
                  </c:pt>
                  <c:pt idx="2">
                    <c:v>EJECUTIVO</c:v>
                  </c:pt>
                  <c:pt idx="3">
                    <c:v>POR SUMAS DE DINERO 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15/10/2024</c:v>
                  </c:pt>
                  <c:pt idx="7">
                    <c:v>BANCO DE BOGOTÁ</c:v>
                  </c:pt>
                  <c:pt idx="8">
                    <c:v>1</c:v>
                  </c:pt>
                  <c:pt idx="9">
                    <c:v>0</c:v>
                  </c:pt>
                  <c:pt idx="10">
                    <c:v>ANDRES DAVID ALZATE LONDOÑO </c:v>
                  </c:pt>
                  <c:pt idx="11">
                    <c:v>2</c:v>
                  </c:pt>
                  <c:pt idx="12">
                    <c:v>0</c:v>
                  </c:pt>
                  <c:pt idx="13">
                    <c:v>16/10/2024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03/06/2025</c:v>
                  </c:pt>
                  <c:pt idx="24">
                    <c:v>N/A</c:v>
                  </c:pt>
                  <c:pt idx="25">
                    <c:v>228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2025-2</c:v>
                  </c:pt>
                  <c:pt idx="29">
                    <c:v>SE REMITE PROCESO A 19 CIVIL MPAL MEDELLIN - EXISTE PROCESO IGUAL </c:v>
                  </c:pt>
                  <c:pt idx="30">
                    <c:v>03/06/2025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09/06/2025</c:v>
                  </c:pt>
                  <c:pt idx="38">
                    <c:v>SE REMITE A JUZGADO 019 CIVIL MUNICIPAL DE MEDELLIN - YA SE ADELANTA PROCESO POR LO MIMSO </c:v>
                  </c:pt>
                </c:lvl>
                <c:lvl>
                  <c:pt idx="0">
                    <c:v>670</c:v>
                  </c:pt>
                  <c:pt idx="1">
                    <c:v>2024-00053</c:v>
                  </c:pt>
                  <c:pt idx="2">
                    <c:v>EJECUTIVO</c:v>
                  </c:pt>
                  <c:pt idx="3">
                    <c:v>POR SUMAS DE DINERO 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15/10/2024</c:v>
                  </c:pt>
                  <c:pt idx="7">
                    <c:v>BANCO AGRARIO DE COLOMBIA</c:v>
                  </c:pt>
                  <c:pt idx="8">
                    <c:v>2</c:v>
                  </c:pt>
                  <c:pt idx="9">
                    <c:v>0</c:v>
                  </c:pt>
                  <c:pt idx="10">
                    <c:v>OSWALDO TURIZO JIMENEZ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16/10/2024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49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APRUEBA LIQUIDACION </c:v>
                  </c:pt>
                  <c:pt idx="30">
                    <c:v>23/07/2025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5">
                    <c:v>X</c:v>
                  </c:pt>
                  <c:pt idx="38">
                    <c:v>PENDIENTE OFICIOS</c:v>
                  </c:pt>
                </c:lvl>
                <c:lvl>
                  <c:pt idx="0">
                    <c:v>669</c:v>
                  </c:pt>
                  <c:pt idx="1">
                    <c:v>2024-00052</c:v>
                  </c:pt>
                  <c:pt idx="2">
                    <c:v>GARANTIA MOBILIARIA </c:v>
                  </c:pt>
                  <c:pt idx="3">
                    <c:v>OTROS ASUNTOS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15/10/2024</c:v>
                  </c:pt>
                  <c:pt idx="7">
                    <c:v>BANCO DAVIVIENDA </c:v>
                  </c:pt>
                  <c:pt idx="8">
                    <c:v>1</c:v>
                  </c:pt>
                  <c:pt idx="9">
                    <c:v>0</c:v>
                  </c:pt>
                  <c:pt idx="10">
                    <c:v>DIANA CRISTINA ACOSTA POSADA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16/10/2024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31/10/2024</c:v>
                  </c:pt>
                  <c:pt idx="24">
                    <c:v>N/A</c:v>
                  </c:pt>
                  <c:pt idx="25">
                    <c:v>16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31/10/2024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668</c:v>
                  </c:pt>
                  <c:pt idx="1">
                    <c:v>2024-00051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11/10/2024</c:v>
                  </c:pt>
                  <c:pt idx="7">
                    <c:v>SCOTIABANK COLPATRIA S.A</c:v>
                  </c:pt>
                  <c:pt idx="8">
                    <c:v>0</c:v>
                  </c:pt>
                  <c:pt idx="9">
                    <c:v>1</c:v>
                  </c:pt>
                  <c:pt idx="10">
                    <c:v>JENNY PATRICIA GUTIERREZ MARIN</c:v>
                  </c:pt>
                  <c:pt idx="11">
                    <c:v>1</c:v>
                  </c:pt>
                  <c:pt idx="12">
                    <c:v>0</c:v>
                  </c:pt>
                  <c:pt idx="13">
                    <c:v>15/10/2024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16/10/2024</c:v>
                  </c:pt>
                  <c:pt idx="24">
                    <c:v>N/A</c:v>
                  </c:pt>
                  <c:pt idx="25">
                    <c:v>5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16/10/2024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REMITIDA 17/10/24 OK</c:v>
                  </c:pt>
                </c:lvl>
                <c:lvl>
                  <c:pt idx="0">
                    <c:v>667</c:v>
                  </c:pt>
                  <c:pt idx="1">
                    <c:v>2024-00049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11/10/2024</c:v>
                  </c:pt>
                  <c:pt idx="7">
                    <c:v>BANCO DAVIVIENDA</c:v>
                  </c:pt>
                  <c:pt idx="8">
                    <c:v>1</c:v>
                  </c:pt>
                  <c:pt idx="9">
                    <c:v>0</c:v>
                  </c:pt>
                  <c:pt idx="10">
                    <c:v>CERON LOPEZ YINETH</c:v>
                  </c:pt>
                  <c:pt idx="11">
                    <c:v>0</c:v>
                  </c:pt>
                  <c:pt idx="12">
                    <c:v>1</c:v>
                  </c:pt>
                  <c:pt idx="13">
                    <c:v>11/10/2024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EMABRGO </c:v>
                  </c:pt>
                  <c:pt idx="30">
                    <c:v>21/08/2025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PENDIENTE OFICIOS</c:v>
                  </c:pt>
                </c:lvl>
                <c:lvl>
                  <c:pt idx="0">
                    <c:v>666</c:v>
                  </c:pt>
                  <c:pt idx="1">
                    <c:v>2024-00046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10/10/2024</c:v>
                  </c:pt>
                  <c:pt idx="7">
                    <c:v>SISTICREDITO S.A.S</c:v>
                  </c:pt>
                  <c:pt idx="8">
                    <c:v>2</c:v>
                  </c:pt>
                  <c:pt idx="9">
                    <c:v>1</c:v>
                  </c:pt>
                  <c:pt idx="10">
                    <c:v>DONOVAN ALBEIRO GOMEZ OSPINA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17/06/2025</c:v>
                  </c:pt>
                  <c:pt idx="24">
                    <c:v>N/A</c:v>
                  </c:pt>
                  <c:pt idx="25">
                    <c:v>247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17/06/2025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665</c:v>
                  </c:pt>
                  <c:pt idx="1">
                    <c:v>2024-00045</c:v>
                  </c:pt>
                  <c:pt idx="2">
                    <c:v>SOLICITUD ENTREGA INMUEBLE</c:v>
                  </c:pt>
                  <c:pt idx="3">
                    <c:v>OTROS ASUNTOS 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10/10/2024</c:v>
                  </c:pt>
                  <c:pt idx="7">
                    <c:v>PROINTEGRAL INMOBILIARIA Y CONSTRUCTORA</c:v>
                  </c:pt>
                  <c:pt idx="8">
                    <c:v>1</c:v>
                  </c:pt>
                  <c:pt idx="9">
                    <c:v>0</c:v>
                  </c:pt>
                  <c:pt idx="10">
                    <c:v>KUB&amp;CO S.A.S</c:v>
                  </c:pt>
                  <c:pt idx="11">
                    <c:v>2</c:v>
                  </c:pt>
                  <c:pt idx="12">
                    <c:v>0</c:v>
                  </c:pt>
                  <c:pt idx="13">
                    <c:v>11/10/2024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06/02/2025</c:v>
                  </c:pt>
                  <c:pt idx="24">
                    <c:v>N/A</c:v>
                  </c:pt>
                  <c:pt idx="25">
                    <c:v>116</c:v>
                  </c:pt>
                  <c:pt idx="26">
                    <c:v>N/A</c:v>
                  </c:pt>
                  <c:pt idx="27">
                    <c:v>OTRAS TERMINACIONES EFECTIVAS</c:v>
                  </c:pt>
                  <c:pt idx="28">
                    <c:v>2025-1</c:v>
                  </c:pt>
                  <c:pt idx="29">
                    <c:v>TERMINA X CARENCIA ACTUAL </c:v>
                  </c:pt>
                  <c:pt idx="30">
                    <c:v>06/02/2025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  <c:pt idx="38">
                    <c:v>TERMINA POR CARENCIA ACTUAL DE OBJETO</c:v>
                  </c:pt>
                </c:lvl>
                <c:lvl>
                  <c:pt idx="0">
                    <c:v>664</c:v>
                  </c:pt>
                  <c:pt idx="1">
                    <c:v>2024-00044</c:v>
                  </c:pt>
                  <c:pt idx="2">
                    <c:v>EJECUTIVO 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10/10/2024</c:v>
                  </c:pt>
                  <c:pt idx="7">
                    <c:v>BANCO FINANDINA S.A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JOSE MARIN VELEZ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10/10/2024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11/10/2024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663</c:v>
                  </c:pt>
                  <c:pt idx="1">
                    <c:v>2024-00043</c:v>
                  </c:pt>
                  <c:pt idx="2">
                    <c:v>MONITORIO</c:v>
                  </c:pt>
                  <c:pt idx="3">
                    <c:v>MONITORIO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09/10/2024</c:v>
                  </c:pt>
                  <c:pt idx="7">
                    <c:v>ANA SOFIA VEGA YEPES</c:v>
                  </c:pt>
                  <c:pt idx="8">
                    <c:v>1</c:v>
                  </c:pt>
                  <c:pt idx="9">
                    <c:v>0</c:v>
                  </c:pt>
                  <c:pt idx="10">
                    <c:v>ISAAC BUENO HINCAPIE</c:v>
                  </c:pt>
                  <c:pt idx="11">
                    <c:v>0</c:v>
                  </c:pt>
                  <c:pt idx="12">
                    <c:v>1</c:v>
                  </c:pt>
                  <c:pt idx="13">
                    <c:v>10/10/2024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10/10/2024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662</c:v>
                  </c:pt>
                  <c:pt idx="1">
                    <c:v>2024-00041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09/10/2024</c:v>
                  </c:pt>
                  <c:pt idx="7">
                    <c:v>BANCOLOMBIA</c:v>
                  </c:pt>
                  <c:pt idx="8">
                    <c:v>2</c:v>
                  </c:pt>
                  <c:pt idx="9">
                    <c:v>1</c:v>
                  </c:pt>
                  <c:pt idx="10">
                    <c:v>BLANCA IRENE GARCIA RAMIREZ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10/10/2024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02/07/2025</c:v>
                  </c:pt>
                  <c:pt idx="24">
                    <c:v>N/A</c:v>
                  </c:pt>
                  <c:pt idx="25">
                    <c:v>263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02/07/2025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661</c:v>
                  </c:pt>
                  <c:pt idx="1">
                    <c:v>2024-00040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09/10/2024</c:v>
                  </c:pt>
                  <c:pt idx="7">
                    <c:v>CONJUNTO RESIDENCIAL PALMERAS</c:v>
                  </c:pt>
                  <c:pt idx="8">
                    <c:v>1</c:v>
                  </c:pt>
                  <c:pt idx="9">
                    <c:v>0</c:v>
                  </c:pt>
                  <c:pt idx="10">
                    <c:v>MARYURI PACHECO RADAS Y OTROS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10/10/2024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10/10/2024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660</c:v>
                  </c:pt>
                  <c:pt idx="1">
                    <c:v>2024-00038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09/10/2024</c:v>
                  </c:pt>
                  <c:pt idx="7">
                    <c:v>BANCO AGRARIO DE COLOMBIA </c:v>
                  </c:pt>
                  <c:pt idx="8">
                    <c:v>0</c:v>
                  </c:pt>
                  <c:pt idx="9">
                    <c:v>1</c:v>
                  </c:pt>
                  <c:pt idx="10">
                    <c:v>LUISA FERNANDA MONCADA GUAPACHA </c:v>
                  </c:pt>
                  <c:pt idx="11">
                    <c:v>2</c:v>
                  </c:pt>
                  <c:pt idx="12">
                    <c:v>0</c:v>
                  </c:pt>
                  <c:pt idx="13">
                    <c:v>31/10/2024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25/02/2025</c:v>
                  </c:pt>
                  <c:pt idx="24">
                    <c:v>N/A</c:v>
                  </c:pt>
                  <c:pt idx="25">
                    <c:v>136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25/02/2025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659</c:v>
                  </c:pt>
                  <c:pt idx="1">
                    <c:v>2024-00037</c:v>
                  </c:pt>
                  <c:pt idx="2">
                    <c:v>REGULACION CANON ARRENDAMIENTO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09/10/2024</c:v>
                  </c:pt>
                  <c:pt idx="7">
                    <c:v>PAULA ANDREA CARO VILLADA </c:v>
                  </c:pt>
                  <c:pt idx="8">
                    <c:v>1</c:v>
                  </c:pt>
                  <c:pt idx="9">
                    <c:v>0</c:v>
                  </c:pt>
                  <c:pt idx="10">
                    <c:v>LA CUMBRE S.A.S INMOBILIARIA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31/10/2024</c:v>
                  </c:pt>
                  <c:pt idx="24">
                    <c:v>N/A</c:v>
                  </c:pt>
                  <c:pt idx="25">
                    <c:v>22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31/10/2024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658</c:v>
                  </c:pt>
                  <c:pt idx="1">
                    <c:v>2024-00035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07/10/2024</c:v>
                  </c:pt>
                  <c:pt idx="7">
                    <c:v>COOPERATIVA FINANCIERA COTRAFA </c:v>
                  </c:pt>
                  <c:pt idx="8">
                    <c:v>2</c:v>
                  </c:pt>
                  <c:pt idx="9">
                    <c:v>0</c:v>
                  </c:pt>
                  <c:pt idx="10">
                    <c:v>MIGUEL CARDONA ATEHORTUA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MANDAMIENTO DE PAGO/ MEDIDA</c:v>
                  </c:pt>
                  <c:pt idx="30">
                    <c:v>08/10/2024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657</c:v>
                  </c:pt>
                  <c:pt idx="1">
                    <c:v>2024-00034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07/10/2024</c:v>
                  </c:pt>
                  <c:pt idx="7">
                    <c:v>WODSAI ENRIQUE USUGA ARIAS</c:v>
                  </c:pt>
                  <c:pt idx="8">
                    <c:v>1</c:v>
                  </c:pt>
                  <c:pt idx="9">
                    <c:v>0</c:v>
                  </c:pt>
                  <c:pt idx="10">
                    <c:v>LEON DALMIRO USUGA SEGURO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07/10/2024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26/05/2025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656</c:v>
                  </c:pt>
                  <c:pt idx="1">
                    <c:v>016-2021-00080</c:v>
                  </c:pt>
                  <c:pt idx="2">
                    <c:v>DESPACHO COMISORIO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04/10/2024</c:v>
                  </c:pt>
                  <c:pt idx="7">
                    <c:v>COOPERATIVOA DE AHORRO Y CREDITO GOMEZ PLATA</c:v>
                  </c:pt>
                  <c:pt idx="8">
                    <c:v>1</c:v>
                  </c:pt>
                  <c:pt idx="9">
                    <c:v>0</c:v>
                  </c:pt>
                  <c:pt idx="10">
                    <c:v>LEON ANDRES ESTRADA BOUHUT</c:v>
                  </c:pt>
                  <c:pt idx="11">
                    <c:v>1</c:v>
                  </c:pt>
                  <c:pt idx="12">
                    <c:v>0</c:v>
                  </c:pt>
                  <c:pt idx="13">
                    <c:v>09/10/2024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AVOCA CONOCIMIENTO </c:v>
                  </c:pt>
                  <c:pt idx="30">
                    <c:v>23/07/2025</c:v>
                  </c:pt>
                  <c:pt idx="31">
                    <c:v>CAMILA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09/10/2024 Remite Auto al Competente</c:v>
                  </c:pt>
                </c:lvl>
                <c:lvl>
                  <c:pt idx="0">
                    <c:v>655</c:v>
                  </c:pt>
                  <c:pt idx="1">
                    <c:v>2024-00031</c:v>
                  </c:pt>
                  <c:pt idx="2">
                    <c:v>RESOLUCION DE CONTRATO </c:v>
                  </c:pt>
                  <c:pt idx="3">
                    <c:v>DECLARATIVO VERBAL SUMARIO OTROS PROCESO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04/10/2024</c:v>
                  </c:pt>
                  <c:pt idx="7">
                    <c:v>ESTEFANIA GIL MORALES</c:v>
                  </c:pt>
                  <c:pt idx="8">
                    <c:v>2</c:v>
                  </c:pt>
                  <c:pt idx="9">
                    <c:v>0</c:v>
                  </c:pt>
                  <c:pt idx="10">
                    <c:v>INSTITUTO TECNICO SHADDAI SAS</c:v>
                  </c:pt>
                  <c:pt idx="11">
                    <c:v>2</c:v>
                  </c:pt>
                  <c:pt idx="12">
                    <c:v>0</c:v>
                  </c:pt>
                  <c:pt idx="13">
                    <c:v>07/10/2024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58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02/12/2024</c:v>
                  </c:pt>
                  <c:pt idx="31">
                    <c:v>CAMILA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654</c:v>
                  </c:pt>
                  <c:pt idx="1">
                    <c:v>2024-00030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04/10/2024</c:v>
                  </c:pt>
                  <c:pt idx="7">
                    <c:v>BANCO BBVA </c:v>
                  </c:pt>
                  <c:pt idx="8">
                    <c:v>1</c:v>
                  </c:pt>
                  <c:pt idx="9">
                    <c:v>0</c:v>
                  </c:pt>
                  <c:pt idx="10">
                    <c:v>GLORIA CECILIA ARROYAVE MORA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04/10/2024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07/10/2024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07/10/2024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653</c:v>
                  </c:pt>
                  <c:pt idx="1">
                    <c:v>2024-00029</c:v>
                  </c:pt>
                  <c:pt idx="2">
                    <c:v>SOLICITUD ENTREGA INMUEBLE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04/10/2024</c:v>
                  </c:pt>
                  <c:pt idx="7">
                    <c:v>CIRCULO INMOBILIARIA DEL SUR</c:v>
                  </c:pt>
                  <c:pt idx="8">
                    <c:v>0</c:v>
                  </c:pt>
                  <c:pt idx="9">
                    <c:v>1</c:v>
                  </c:pt>
                  <c:pt idx="10">
                    <c:v>IRMA TATIANA CESPEDES MORENO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04/10/2024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10/04/2025</c:v>
                  </c:pt>
                  <c:pt idx="24">
                    <c:v>N/A</c:v>
                  </c:pt>
                  <c:pt idx="25">
                    <c:v>186</c:v>
                  </c:pt>
                  <c:pt idx="26">
                    <c:v>N/A</c:v>
                  </c:pt>
                  <c:pt idx="27">
                    <c:v>ARCHIVO - RESTITUYE </c:v>
                  </c:pt>
                  <c:pt idx="29">
                    <c:v>TERMINA - ENTREGA INMUBELE - ARCHIVO </c:v>
                  </c:pt>
                  <c:pt idx="30">
                    <c:v>10/04/2025</c:v>
                  </c:pt>
                  <c:pt idx="31">
                    <c:v>LACIDES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VENCE 5 DIAS REQUERIMIENTO ( 3/3/25)</c:v>
                  </c:pt>
                </c:lvl>
                <c:lvl>
                  <c:pt idx="0">
                    <c:v>652</c:v>
                  </c:pt>
                  <c:pt idx="1">
                    <c:v>2024-00028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04/10/2024</c:v>
                  </c:pt>
                  <c:pt idx="7">
                    <c:v>BANCO W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LINA RESTREPO LONDOÑO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04/10/2024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04/10/2024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651</c:v>
                  </c:pt>
                  <c:pt idx="1">
                    <c:v>2024-00026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03/10/2024</c:v>
                  </c:pt>
                  <c:pt idx="7">
                    <c:v>BANCO COMERCIAL AV. VILLAS </c:v>
                  </c:pt>
                  <c:pt idx="8">
                    <c:v>2</c:v>
                  </c:pt>
                  <c:pt idx="9">
                    <c:v>1</c:v>
                  </c:pt>
                  <c:pt idx="10">
                    <c:v>MARIA PATRICIA VELEZ CASTRILLON</c:v>
                  </c:pt>
                  <c:pt idx="11">
                    <c:v>2</c:v>
                  </c:pt>
                  <c:pt idx="12">
                    <c:v>0</c:v>
                  </c:pt>
                  <c:pt idx="13">
                    <c:v>04/10/2024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 </c:v>
                  </c:pt>
                  <c:pt idx="30">
                    <c:v>04/10/2024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650</c:v>
                  </c:pt>
                  <c:pt idx="1">
                    <c:v>2024-00025</c:v>
                  </c:pt>
                  <c:pt idx="2">
                    <c:v>AMPARO POBREZA</c:v>
                  </c:pt>
                  <c:pt idx="3">
                    <c:v>AMPARO POBREZA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03/10/2024</c:v>
                  </c:pt>
                  <c:pt idx="7">
                    <c:v>MARIANA CABALLERO ZARATE </c:v>
                  </c:pt>
                  <c:pt idx="8">
                    <c:v>1</c:v>
                  </c:pt>
                  <c:pt idx="9">
                    <c:v>0</c:v>
                  </c:pt>
                  <c:pt idx="10">
                    <c:v>ARIEL ANTONIO CABALLERO SANCHEZ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25/02/2025</c:v>
                  </c:pt>
                  <c:pt idx="24">
                    <c:v>N/A</c:v>
                  </c:pt>
                  <c:pt idx="25">
                    <c:v>142</c:v>
                  </c:pt>
                  <c:pt idx="26">
                    <c:v>N/A</c:v>
                  </c:pt>
                  <c:pt idx="27">
                    <c:v>DESISTIMIENTO SOLICITUD</c:v>
                  </c:pt>
                  <c:pt idx="28">
                    <c:v>2025-1</c:v>
                  </c:pt>
                  <c:pt idx="29">
                    <c:v>DESISTIMIENTO AMPARO POBREZA</c:v>
                  </c:pt>
                  <c:pt idx="30">
                    <c:v>25/02/2025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649</c:v>
                  </c:pt>
                  <c:pt idx="1">
                    <c:v>2024-00024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02/10/2024</c:v>
                  </c:pt>
                  <c:pt idx="7">
                    <c:v>BASTION SEGURIDAD PRIVADA LIMITADA</c:v>
                  </c:pt>
                  <c:pt idx="8">
                    <c:v>0</c:v>
                  </c:pt>
                  <c:pt idx="9">
                    <c:v>1</c:v>
                  </c:pt>
                  <c:pt idx="10">
                    <c:v>BLOQUE SOLUCIONES CIVILES</c:v>
                  </c:pt>
                  <c:pt idx="11">
                    <c:v>0</c:v>
                  </c:pt>
                  <c:pt idx="12">
                    <c:v>1</c:v>
                  </c:pt>
                  <c:pt idx="13">
                    <c:v>02/10/2024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03/10/2024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648</c:v>
                  </c:pt>
                  <c:pt idx="1">
                    <c:v>2024-00022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02/10/2024</c:v>
                  </c:pt>
                  <c:pt idx="7">
                    <c:v>COOPERATIVA FIANCIERA COTRAFA </c:v>
                  </c:pt>
                  <c:pt idx="8">
                    <c:v>1</c:v>
                  </c:pt>
                  <c:pt idx="9">
                    <c:v>0</c:v>
                  </c:pt>
                  <c:pt idx="10">
                    <c:v>ANLLY JULIET GIRALDO PARRA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02/10/2024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02/10/2024</c:v>
                  </c:pt>
                  <c:pt idx="24">
                    <c:v>N/A</c:v>
                  </c:pt>
                  <c:pt idx="25">
                    <c:v>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02/10/2024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647</c:v>
                  </c:pt>
                  <c:pt idx="1">
                    <c:v>2024-00020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01/10/2024</c:v>
                  </c:pt>
                  <c:pt idx="7">
                    <c:v>HAMILTON MEJIA BETANCUR</c:v>
                  </c:pt>
                  <c:pt idx="8">
                    <c:v>2</c:v>
                  </c:pt>
                  <c:pt idx="9">
                    <c:v>0</c:v>
                  </c:pt>
                  <c:pt idx="10">
                    <c:v>VERSUS NADA S.A.S</c:v>
                  </c:pt>
                  <c:pt idx="11">
                    <c:v>2</c:v>
                  </c:pt>
                  <c:pt idx="12">
                    <c:v>1</c:v>
                  </c:pt>
                  <c:pt idx="13">
                    <c:v>01/10/2024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01/10/2024</c:v>
                  </c:pt>
                  <c:pt idx="24">
                    <c:v>N/A</c:v>
                  </c:pt>
                  <c:pt idx="25">
                    <c:v>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01/10/2024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646</c:v>
                  </c:pt>
                  <c:pt idx="1">
                    <c:v>2024-00018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01/10/2024</c:v>
                  </c:pt>
                  <c:pt idx="7">
                    <c:v>SGUROS COMERCIALES BOLIVAR </c:v>
                  </c:pt>
                  <c:pt idx="8">
                    <c:v>1</c:v>
                  </c:pt>
                  <c:pt idx="9">
                    <c:v>0</c:v>
                  </c:pt>
                  <c:pt idx="10">
                    <c:v>JONATHAN LOPEZ MUÑETON</c:v>
                  </c:pt>
                  <c:pt idx="11">
                    <c:v>1</c:v>
                  </c:pt>
                  <c:pt idx="12">
                    <c:v>0</c:v>
                  </c:pt>
                  <c:pt idx="13">
                    <c:v>01/10/2024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01/10/2024</c:v>
                  </c:pt>
                  <c:pt idx="24">
                    <c:v>N/A</c:v>
                  </c:pt>
                  <c:pt idx="25">
                    <c:v>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01/10/2024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645</c:v>
                  </c:pt>
                  <c:pt idx="1">
                    <c:v>2024-00017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30/09/2024</c:v>
                  </c:pt>
                  <c:pt idx="7">
                    <c:v>TRANSPORTES ENVIGADO</c:v>
                  </c:pt>
                  <c:pt idx="8">
                    <c:v>0</c:v>
                  </c:pt>
                  <c:pt idx="9">
                    <c:v>1</c:v>
                  </c:pt>
                  <c:pt idx="10">
                    <c:v>ADRIANA MARIA ALVAREZ GRISALES </c:v>
                  </c:pt>
                  <c:pt idx="11">
                    <c:v>0</c:v>
                  </c:pt>
                  <c:pt idx="12">
                    <c:v>1</c:v>
                  </c:pt>
                  <c:pt idx="13">
                    <c:v>01/10/2024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01/10/2024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644</c:v>
                  </c:pt>
                  <c:pt idx="1">
                    <c:v>2024-00016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30/09/2024</c:v>
                  </c:pt>
                  <c:pt idx="7">
                    <c:v>RCI COLOMBIA COMPAÑIA DE FINANCIAMIENTO</c:v>
                  </c:pt>
                  <c:pt idx="8">
                    <c:v>1</c:v>
                  </c:pt>
                  <c:pt idx="9">
                    <c:v>2</c:v>
                  </c:pt>
                  <c:pt idx="10">
                    <c:v>EDITH BIBIANA FIGUEROA HURTADO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30/09/2024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01/10/2024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Competencia asignada al Juzgado 32 CiviL Municipal Bogota</c:v>
                  </c:pt>
                </c:lvl>
                <c:lvl>
                  <c:pt idx="0">
                    <c:v>643</c:v>
                  </c:pt>
                  <c:pt idx="1">
                    <c:v>2024-00012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27/09/2024</c:v>
                  </c:pt>
                  <c:pt idx="7">
                    <c:v>JULIO CESAR DE LA CANDELARIA RODAS MEJIA</c:v>
                  </c:pt>
                  <c:pt idx="8">
                    <c:v>2</c:v>
                  </c:pt>
                  <c:pt idx="9">
                    <c:v>1</c:v>
                  </c:pt>
                  <c:pt idx="10">
                    <c:v>NATALIA MARIA CORREA ARBOLEDA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07/10/2024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30/09/2024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2024-3</c:v>
                  </c:pt>
                  <c:pt idx="29">
                    <c:v>RECHAZA POR COMPETENCIA</c:v>
                  </c:pt>
                  <c:pt idx="30">
                    <c:v>30/09/2024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642</c:v>
                  </c:pt>
                  <c:pt idx="1">
                    <c:v>2024-00011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27/09/2024</c:v>
                  </c:pt>
                  <c:pt idx="7">
                    <c:v>DILASER SAS</c:v>
                  </c:pt>
                  <c:pt idx="8">
                    <c:v>1</c:v>
                  </c:pt>
                  <c:pt idx="9">
                    <c:v>0</c:v>
                  </c:pt>
                  <c:pt idx="10">
                    <c:v>SANDRA LILIANA CASTELLANOS CALIXTO</c:v>
                  </c:pt>
                  <c:pt idx="11">
                    <c:v>1</c:v>
                  </c:pt>
                  <c:pt idx="12">
                    <c:v>0</c:v>
                  </c:pt>
                  <c:pt idx="13">
                    <c:v>27/09/2024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07/10/2024</c:v>
                  </c:pt>
                  <c:pt idx="24">
                    <c:v>N/A</c:v>
                  </c:pt>
                  <c:pt idx="25">
                    <c:v>10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07/10/2024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641</c:v>
                  </c:pt>
                  <c:pt idx="1">
                    <c:v>2024-00009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26/09/2024</c:v>
                  </c:pt>
                  <c:pt idx="7">
                    <c:v>SEGUROS COMERCIALES BOLIVAR </c:v>
                  </c:pt>
                  <c:pt idx="8">
                    <c:v>0</c:v>
                  </c:pt>
                  <c:pt idx="9">
                    <c:v>1</c:v>
                  </c:pt>
                  <c:pt idx="10">
                    <c:v>ANDREY GABRIEL SANCHEZ Y OTROS</c:v>
                  </c:pt>
                  <c:pt idx="11">
                    <c:v>0</c:v>
                  </c:pt>
                  <c:pt idx="12">
                    <c:v>1</c:v>
                  </c:pt>
                  <c:pt idx="13">
                    <c:v>27/09/2024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10/10/2024</c:v>
                  </c:pt>
                  <c:pt idx="24">
                    <c:v>N/A</c:v>
                  </c:pt>
                  <c:pt idx="25">
                    <c:v>14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10/10/2024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640</c:v>
                  </c:pt>
                  <c:pt idx="1">
                    <c:v>003-2024-00704</c:v>
                  </c:pt>
                  <c:pt idx="2">
                    <c:v>DESPACHO COMISORIO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26/09/2024</c:v>
                  </c:pt>
                  <c:pt idx="7">
                    <c:v>BANCOLOMBIA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TECNIMOLDCA S.A.S</c:v>
                  </c:pt>
                  <c:pt idx="11">
                    <c:v>1</c:v>
                  </c:pt>
                  <c:pt idx="12">
                    <c:v>0</c:v>
                  </c:pt>
                  <c:pt idx="13">
                    <c:v>27/09/2024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30/05/2025</c:v>
                  </c:pt>
                  <c:pt idx="24">
                    <c:v>N/A</c:v>
                  </c:pt>
                  <c:pt idx="25">
                    <c:v>244</c:v>
                  </c:pt>
                  <c:pt idx="26">
                    <c:v>N/A</c:v>
                  </c:pt>
                  <c:pt idx="27">
                    <c:v>OTRAS TERMINACIONES EFECTIVAS</c:v>
                  </c:pt>
                  <c:pt idx="28">
                    <c:v>2025-2</c:v>
                  </c:pt>
                  <c:pt idx="29">
                    <c:v>TERMINAR SOLICITUD DE COMISION</c:v>
                  </c:pt>
                  <c:pt idx="30">
                    <c:v>30/05/2025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639</c:v>
                  </c:pt>
                  <c:pt idx="1">
                    <c:v>2024-00008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25/09/2024</c:v>
                  </c:pt>
                  <c:pt idx="7">
                    <c:v>BEATRIZ ELENA OTALVARO MARIN</c:v>
                  </c:pt>
                  <c:pt idx="8">
                    <c:v>2</c:v>
                  </c:pt>
                  <c:pt idx="9">
                    <c:v>1</c:v>
                  </c:pt>
                  <c:pt idx="10">
                    <c:v>BAMCOLOMBIA Y OTROS</c:v>
                  </c:pt>
                  <c:pt idx="11">
                    <c:v>2</c:v>
                  </c:pt>
                  <c:pt idx="12">
                    <c:v>1</c:v>
                  </c:pt>
                  <c:pt idx="13">
                    <c:v>27/09/2024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REITERA REQUERIMIENTO 5 DIAS </c:v>
                  </c:pt>
                  <c:pt idx="30">
                    <c:v>11/04/2025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638</c:v>
                  </c:pt>
                  <c:pt idx="1">
                    <c:v>2024-00006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25/09/2024</c:v>
                  </c:pt>
                  <c:pt idx="7">
                    <c:v>COOVIPROC</c:v>
                  </c:pt>
                  <c:pt idx="8">
                    <c:v>1</c:v>
                  </c:pt>
                  <c:pt idx="9">
                    <c:v>0</c:v>
                  </c:pt>
                  <c:pt idx="10">
                    <c:v>VICTOR HUGO RESTREPO SALAZAR Y OTROS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27/09/2024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27/09/2024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637</c:v>
                  </c:pt>
                  <c:pt idx="1">
                    <c:v>2024-00005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24/09/2024</c:v>
                  </c:pt>
                  <c:pt idx="7">
                    <c:v>CONJUNTO RESIDENCIA TIERRA GRATA</c:v>
                  </c:pt>
                  <c:pt idx="8">
                    <c:v>0</c:v>
                  </c:pt>
                  <c:pt idx="9">
                    <c:v>1</c:v>
                  </c:pt>
                  <c:pt idx="10">
                    <c:v>ANGELA MERCEDS ROMERO HERNANDEZ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27/09/2024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27/09/2024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2024-3</c:v>
                  </c:pt>
                  <c:pt idx="29">
                    <c:v>RECHAZA POR COMPETENCIA</c:v>
                  </c:pt>
                  <c:pt idx="30">
                    <c:v>27/09/2024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SALIÓ EN LA ESTADISTICA DEL 2024-3</c:v>
                  </c:pt>
                </c:lvl>
                <c:lvl>
                  <c:pt idx="0">
                    <c:v>636</c:v>
                  </c:pt>
                  <c:pt idx="1">
                    <c:v>2024-00004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24/09/2024</c:v>
                  </c:pt>
                  <c:pt idx="7">
                    <c:v>CAUS: MARIA GABRIELA TORO DE CALLE</c:v>
                  </c:pt>
                  <c:pt idx="8">
                    <c:v>1</c:v>
                  </c:pt>
                  <c:pt idx="9">
                    <c:v>0</c:v>
                  </c:pt>
                  <c:pt idx="10">
                    <c:v>ADRIANA MARIA CALLE TORO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27/09/2024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ORDENA OFICIAR </c:v>
                  </c:pt>
                  <c:pt idx="30">
                    <c:v>03/06/2025</c:v>
                  </c:pt>
                  <c:pt idx="31">
                    <c:v>CAMILA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635</c:v>
                  </c:pt>
                  <c:pt idx="1">
                    <c:v>2024-00003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24/09/2024</c:v>
                  </c:pt>
                  <c:pt idx="7">
                    <c:v>ANA MARIA LONDOÑO CARDONA</c:v>
                  </c:pt>
                  <c:pt idx="8">
                    <c:v>2</c:v>
                  </c:pt>
                  <c:pt idx="9">
                    <c:v>1</c:v>
                  </c:pt>
                  <c:pt idx="10">
                    <c:v>COOPENSIONADOS</c:v>
                  </c:pt>
                  <c:pt idx="11">
                    <c:v>2</c:v>
                  </c:pt>
                  <c:pt idx="12">
                    <c:v>1</c:v>
                  </c:pt>
                  <c:pt idx="13">
                    <c:v>27/09/2024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CONOCIMIENTO </c:v>
                  </c:pt>
                  <c:pt idx="30">
                    <c:v>01/08/2025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VENCE EL 3/3/·2025</c:v>
                  </c:pt>
                </c:lvl>
                <c:lvl>
                  <c:pt idx="0">
                    <c:v>634</c:v>
                  </c:pt>
                  <c:pt idx="1">
                    <c:v>2024-00002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24/09/2024</c:v>
                  </c:pt>
                  <c:pt idx="7">
                    <c:v>ARRENDAMIENTOS ENVIGADO</c:v>
                  </c:pt>
                  <c:pt idx="8">
                    <c:v>1</c:v>
                  </c:pt>
                  <c:pt idx="9">
                    <c:v>0</c:v>
                  </c:pt>
                  <c:pt idx="10">
                    <c:v>ALEXIS COROMOTO RAMOS HERNANDEZ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27/09/2024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2024-3</c:v>
                  </c:pt>
                  <c:pt idx="29">
                    <c:v>RECHAZA POR COMPETENCIA</c:v>
                  </c:pt>
                  <c:pt idx="30">
                    <c:v>27/09/2024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633</c:v>
                  </c:pt>
                  <c:pt idx="1">
                    <c:v>003-2023-01262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JULIANA - URIBE MEJIA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30/04/2025</c:v>
                  </c:pt>
                  <c:pt idx="24">
                    <c:v>N/A</c:v>
                  </c:pt>
                  <c:pt idx="25">
                    <c:v>202</c:v>
                  </c:pt>
                  <c:pt idx="26">
                    <c:v>N/A</c:v>
                  </c:pt>
                  <c:pt idx="27">
                    <c:v>ORDENA SEGUIR ADELANTAE CON LA EJECUCIÓN </c:v>
                  </c:pt>
                  <c:pt idx="28">
                    <c:v>2025-2</c:v>
                  </c:pt>
                  <c:pt idx="29">
                    <c:v>ORDENA CORRER TRALSADO LIQUIDACION CREDITO </c:v>
                  </c:pt>
                  <c:pt idx="30">
                    <c:v>30/07/2025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632</c:v>
                  </c:pt>
                  <c:pt idx="1">
                    <c:v>003-2023-01276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JAIRO DE JESUS SALDARRIAGA ORTIZ</c:v>
                  </c:pt>
                  <c:pt idx="8">
                    <c:v>1</c:v>
                  </c:pt>
                  <c:pt idx="9">
                    <c:v>2</c:v>
                  </c:pt>
                  <c:pt idx="10">
                    <c:v>N/A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 </c:v>
                  </c:pt>
                  <c:pt idx="30">
                    <c:v>01/08/2025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631</c:v>
                  </c:pt>
                  <c:pt idx="1">
                    <c:v>003-2023-01277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DIEGO ARTURO TAMAYO ZAPATA</c:v>
                  </c:pt>
                  <c:pt idx="8">
                    <c:v>2</c:v>
                  </c:pt>
                  <c:pt idx="9">
                    <c:v>1</c:v>
                  </c:pt>
                  <c:pt idx="10">
                    <c:v>N/A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AV. CONOCIMIENTO</c:v>
                  </c:pt>
                  <c:pt idx="30">
                    <c:v>08/10/2024</c:v>
                  </c:pt>
                  <c:pt idx="31">
                    <c:v>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630</c:v>
                  </c:pt>
                  <c:pt idx="1">
                    <c:v>003-2023-01323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06/01/1900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FUNDACION COOMEVA</c:v>
                  </c:pt>
                  <c:pt idx="8">
                    <c:v>1</c:v>
                  </c:pt>
                  <c:pt idx="9">
                    <c:v>0</c:v>
                  </c:pt>
                  <c:pt idx="10">
                    <c:v>OSCAR DARIO TABARES ELORZA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EMBARGO Y OFICIO </c:v>
                  </c:pt>
                  <c:pt idx="30">
                    <c:v>05/06/2025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629</c:v>
                  </c:pt>
                  <c:pt idx="1">
                    <c:v>003-2023-01326</c:v>
                  </c:pt>
                  <c:pt idx="2">
                    <c:v>PERTENENCIA </c:v>
                  </c:pt>
                  <c:pt idx="3">
                    <c:v>VERBAL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RUBEN DARIO BERRIO VELEZ</c:v>
                  </c:pt>
                  <c:pt idx="8">
                    <c:v>0</c:v>
                  </c:pt>
                  <c:pt idx="9">
                    <c:v>1</c:v>
                  </c:pt>
                  <c:pt idx="10">
                    <c:v>RUBEN DARIO BERRIO VELEZ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AV. CONOCIMIENTO</c:v>
                  </c:pt>
                  <c:pt idx="30">
                    <c:v>08/10/2024</c:v>
                  </c:pt>
                  <c:pt idx="31">
                    <c:v>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628</c:v>
                  </c:pt>
                  <c:pt idx="1">
                    <c:v>003-2023-01327</c:v>
                  </c:pt>
                  <c:pt idx="2">
                    <c:v>RESPONSABILIDAD CIVIL EXTRACONTRACTUAL</c:v>
                  </c:pt>
                  <c:pt idx="3">
                    <c:v>DECLARATIVO VERBAL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WILSON DE JESUS SEPULVEDA VARGAS</c:v>
                  </c:pt>
                  <c:pt idx="8">
                    <c:v>1</c:v>
                  </c:pt>
                  <c:pt idx="9">
                    <c:v>0</c:v>
                  </c:pt>
                  <c:pt idx="10">
                    <c:v>LA EQUIDAD SEGUROS GENERALES O.C.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REQUIERE </c:v>
                  </c:pt>
                  <c:pt idx="30">
                    <c:v>25/07/2025</c:v>
                  </c:pt>
                  <c:pt idx="31">
                    <c:v>CAMILA 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VENCE DT. 20/08/2025</c:v>
                  </c:pt>
                </c:lvl>
                <c:lvl>
                  <c:pt idx="0">
                    <c:v>627</c:v>
                  </c:pt>
                  <c:pt idx="1">
                    <c:v>003-2023-01339</c:v>
                  </c:pt>
                  <c:pt idx="2">
                    <c:v>PERTENENCIA </c:v>
                  </c:pt>
                  <c:pt idx="3">
                    <c:v>VERBAL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EDGAR ALEXANDER RUIZ GARCIA</c:v>
                  </c:pt>
                  <c:pt idx="8">
                    <c:v>2</c:v>
                  </c:pt>
                  <c:pt idx="9">
                    <c:v>1</c:v>
                  </c:pt>
                  <c:pt idx="10">
                    <c:v>HERED INDET. DE ALEXANDER VANEGAS ZAPATA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CONOCIMIENTO</c:v>
                  </c:pt>
                  <c:pt idx="30">
                    <c:v>10/04/2025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626</c:v>
                  </c:pt>
                  <c:pt idx="1">
                    <c:v>003-2023-01340</c:v>
                  </c:pt>
                  <c:pt idx="2">
                    <c:v>PERTENENCIA </c:v>
                  </c:pt>
                  <c:pt idx="3">
                    <c:v>VERBAL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MARTHA INES MONTOYA POVEDA</c:v>
                  </c:pt>
                  <c:pt idx="8">
                    <c:v>1</c:v>
                  </c:pt>
                  <c:pt idx="9">
                    <c:v>0</c:v>
                  </c:pt>
                  <c:pt idx="10">
                    <c:v>HERED INDET. DE PATRICIA RESTREPO VELASQUEZ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AV. CONOCIMIENTO</c:v>
                  </c:pt>
                  <c:pt idx="30">
                    <c:v>08/10/2024</c:v>
                  </c:pt>
                  <c:pt idx="31">
                    <c:v>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625</c:v>
                  </c:pt>
                  <c:pt idx="1">
                    <c:v>003-2023-01347</c:v>
                  </c:pt>
                  <c:pt idx="2">
                    <c:v>RESPONSABILIDAD CIVIL EXTRACONTRACTUAL</c:v>
                  </c:pt>
                  <c:pt idx="3">
                    <c:v>DECLARATIVO VERBAL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JUAN DAVID CARMONA MEDINA</c:v>
                  </c:pt>
                  <c:pt idx="8">
                    <c:v>0</c:v>
                  </c:pt>
                  <c:pt idx="9">
                    <c:v>1</c:v>
                  </c:pt>
                  <c:pt idx="10">
                    <c:v>HDI  SEGUROS  S.A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INCPORPORA Y RESUELVE </c:v>
                  </c:pt>
                  <c:pt idx="30">
                    <c:v>28/05/2025</c:v>
                  </c:pt>
                  <c:pt idx="31">
                    <c:v>CAMILA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624</c:v>
                  </c:pt>
                  <c:pt idx="1">
                    <c:v>003-2023-01348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AURA ALICIA - RESTREPO</c:v>
                  </c:pt>
                  <c:pt idx="8">
                    <c:v>1</c:v>
                  </c:pt>
                  <c:pt idx="9">
                    <c:v>0</c:v>
                  </c:pt>
                  <c:pt idx="10">
                    <c:v>CESAR AUGUSTO POSADA DURANGO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ACATA AUDIENCIA </c:v>
                  </c:pt>
                  <c:pt idx="30">
                    <c:v>21/08/2025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- FIJA FECHA PARA EL 14 DE AGOSTO DE 2025 A LAS 9AM 
- P. EMPLAZAMIENTO</c:v>
                  </c:pt>
                </c:lvl>
                <c:lvl>
                  <c:pt idx="0">
                    <c:v>623</c:v>
                  </c:pt>
                  <c:pt idx="1">
                    <c:v>003-2023-01360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MARGARITA DEL CARMEN - GONZALEZ DE GOMEZ</c:v>
                  </c:pt>
                  <c:pt idx="8">
                    <c:v>2</c:v>
                  </c:pt>
                  <c:pt idx="9">
                    <c:v>1</c:v>
                  </c:pt>
                  <c:pt idx="10">
                    <c:v>ANDRES VALDES TRUJILLO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30/04/2025</c:v>
                  </c:pt>
                  <c:pt idx="24">
                    <c:v>N/A</c:v>
                  </c:pt>
                  <c:pt idx="25">
                    <c:v>202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DECRETAR SECUESTRO Y COMISIONA </c:v>
                  </c:pt>
                  <c:pt idx="30">
                    <c:v>30/04/2025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622</c:v>
                  </c:pt>
                  <c:pt idx="1">
                    <c:v>003-2023-01367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OSCAR DE  JESUS VELEZ MORALES</c:v>
                  </c:pt>
                  <c:pt idx="8">
                    <c:v>1</c:v>
                  </c:pt>
                  <c:pt idx="9">
                    <c:v>0</c:v>
                  </c:pt>
                  <c:pt idx="10">
                    <c:v>JOSE LUIS RESTREPO BOLIVAR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15/07/2025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621</c:v>
                  </c:pt>
                  <c:pt idx="1">
                    <c:v>003-2023-01388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CONSTRUCIVILES LM SAS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22/07/2025</c:v>
                  </c:pt>
                  <c:pt idx="24">
                    <c:v>N/A</c:v>
                  </c:pt>
                  <c:pt idx="25">
                    <c:v>284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2025-3</c:v>
                  </c:pt>
                  <c:pt idx="29">
                    <c:v>ORDENA TRASLADO LIQUIDACION CREDITO</c:v>
                  </c:pt>
                  <c:pt idx="30">
                    <c:v> 30/7/2025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620</c:v>
                  </c:pt>
                  <c:pt idx="1">
                    <c:v>003-2023-01408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SOLUCIONES INMOBILIARIAS DEL SUR</c:v>
                  </c:pt>
                  <c:pt idx="8">
                    <c:v>1</c:v>
                  </c:pt>
                  <c:pt idx="9">
                    <c:v>0</c:v>
                  </c:pt>
                  <c:pt idx="10">
                    <c:v>NICOLAS LONDOÑO BETANCUR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31/07/2025</c:v>
                  </c:pt>
                  <c:pt idx="24">
                    <c:v>N/A</c:v>
                  </c:pt>
                  <c:pt idx="25">
                    <c:v>293</c:v>
                  </c:pt>
                  <c:pt idx="26">
                    <c:v>N/A</c:v>
                  </c:pt>
                  <c:pt idx="27">
                    <c:v>TERMINA X CONCILIACION </c:v>
                  </c:pt>
                  <c:pt idx="28">
                    <c:v>2025-3</c:v>
                  </c:pt>
                  <c:pt idx="29">
                    <c:v>TERMINA POR CONCILIACION EN AUDIENCIA </c:v>
                  </c:pt>
                  <c:pt idx="30">
                    <c:v>31/07/2025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05/07/2025</c:v>
                  </c:pt>
                </c:lvl>
                <c:lvl>
                  <c:pt idx="0">
                    <c:v>619</c:v>
                  </c:pt>
                  <c:pt idx="1">
                    <c:v>003-2023-01429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CARLOS MARIO CASTILLO SIERRA</c:v>
                  </c:pt>
                  <c:pt idx="8">
                    <c:v>1</c:v>
                  </c:pt>
                  <c:pt idx="9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REQUIERE </c:v>
                  </c:pt>
                  <c:pt idx="30">
                    <c:v>23/07/2025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618</c:v>
                  </c:pt>
                  <c:pt idx="1">
                    <c:v>003-2023-01435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FUNDACION DE LA MUJER COLOMBIA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MARILUZ RAMIREZ MANTILLA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TOMA NOTA REMANENTES</c:v>
                  </c:pt>
                  <c:pt idx="30">
                    <c:v>17/01/2025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617</c:v>
                  </c:pt>
                  <c:pt idx="1">
                    <c:v>003-2023-01450</c:v>
                  </c:pt>
                  <c:pt idx="2">
                    <c:v>NULIDAD ABSOLUTA CONTRATO</c:v>
                  </c:pt>
                  <c:pt idx="3">
                    <c:v>DECLARATIVO VERBAL OTROS PROCESO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BLANCA LIBIA GARZON CASTAÑO</c:v>
                  </c:pt>
                  <c:pt idx="8">
                    <c:v>1</c:v>
                  </c:pt>
                  <c:pt idx="9">
                    <c:v>1</c:v>
                  </c:pt>
                  <c:pt idx="10">
                    <c:v>MARIO DE JESUS GARZON CASTAÑO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FIJA FECHA AUDICENCIA DECRETA PRUEBAS </c:v>
                  </c:pt>
                  <c:pt idx="30">
                    <c:v>01/07/2025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AUDIENCIA PARA EL 18 DE SEPTIEMBRE DE 2025 9: AM</c:v>
                  </c:pt>
                </c:lvl>
                <c:lvl>
                  <c:pt idx="0">
                    <c:v>616</c:v>
                  </c:pt>
                  <c:pt idx="1">
                    <c:v>003-2023-01460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JOHN JAIRO MORENO LOPEZ</c:v>
                  </c:pt>
                  <c:pt idx="8">
                    <c:v>1</c:v>
                  </c:pt>
                  <c:pt idx="9">
                    <c:v>2</c:v>
                  </c:pt>
                  <c:pt idx="10">
                    <c:v>JUAN JOSE MORENO ROJO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05/02/2025</c:v>
                  </c:pt>
                  <c:pt idx="24">
                    <c:v>N/A</c:v>
                  </c:pt>
                  <c:pt idx="25">
                    <c:v>117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05/02/2025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615</c:v>
                  </c:pt>
                  <c:pt idx="1">
                    <c:v>003-2023-01461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ARRENDAMIENTOS ABURRA SUR S.A.S</c:v>
                  </c:pt>
                  <c:pt idx="8">
                    <c:v>2</c:v>
                  </c:pt>
                  <c:pt idx="9">
                    <c:v>1</c:v>
                  </c:pt>
                  <c:pt idx="10">
                    <c:v>JULIAN GIRALDO PABON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AV. CONOCIMIENTO</c:v>
                  </c:pt>
                  <c:pt idx="30">
                    <c:v>08/10/2024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614</c:v>
                  </c:pt>
                  <c:pt idx="1">
                    <c:v>003-2023-01462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ALBERTO ALONSO MEJIA RAMIREZ</c:v>
                  </c:pt>
                  <c:pt idx="8">
                    <c:v>1</c:v>
                  </c:pt>
                  <c:pt idx="9">
                    <c:v>0</c:v>
                  </c:pt>
                  <c:pt idx="10">
                    <c:v>DIANA CAROLINA BOTERO RUIZ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CONLA EJECUCION</c:v>
                  </c:pt>
                  <c:pt idx="28">
                    <c:v>2025-2</c:v>
                  </c:pt>
                  <c:pt idx="29">
                    <c:v>DECRETA MEDIDA CAUTELAR </c:v>
                  </c:pt>
                  <c:pt idx="30">
                    <c:v>12/06/2025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613</c:v>
                  </c:pt>
                  <c:pt idx="1">
                    <c:v>003-2023-01474</c:v>
                  </c:pt>
                  <c:pt idx="2">
                    <c:v>DIVISORIO</c:v>
                  </c:pt>
                  <c:pt idx="3">
                    <c:v>DIVISORIO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MARIA ESTELLA - ARSITIZABAL MONTOYA</c:v>
                  </c:pt>
                  <c:pt idx="8">
                    <c:v>0</c:v>
                  </c:pt>
                  <c:pt idx="9">
                    <c:v>1</c:v>
                  </c:pt>
                  <c:pt idx="10">
                    <c:v>MARIA PATRICIA - QUINTERO ARISTIZABAL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AV. CONOCIMIENTO</c:v>
                  </c:pt>
                  <c:pt idx="30">
                    <c:v>08/10/2024</c:v>
                  </c:pt>
                  <c:pt idx="31">
                    <c:v>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612</c:v>
                  </c:pt>
                  <c:pt idx="1">
                    <c:v>003-2023-01498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2</c:v>
                  </c:pt>
                  <c:pt idx="10">
                    <c:v>ALBA MERY - AGUDELO AYALA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54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TERMINA POR PAGO CON OSAE</c:v>
                  </c:pt>
                  <c:pt idx="30">
                    <c:v>15/01/2025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611</c:v>
                  </c:pt>
                  <c:pt idx="1">
                    <c:v>003-2023-01500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COTRAFA COOPERATIVA FINANCIERA</c:v>
                  </c:pt>
                  <c:pt idx="8">
                    <c:v>2</c:v>
                  </c:pt>
                  <c:pt idx="9">
                    <c:v>1</c:v>
                  </c:pt>
                  <c:pt idx="10">
                    <c:v>MARIA NANCY VELA ARIAS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16/07/2025</c:v>
                  </c:pt>
                  <c:pt idx="24">
                    <c:v>N/A</c:v>
                  </c:pt>
                  <c:pt idx="25">
                    <c:v>278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2025-3</c:v>
                  </c:pt>
                  <c:pt idx="29">
                    <c:v>OSAE -. COSTAS</c:v>
                  </c:pt>
                  <c:pt idx="30">
                    <c:v>16/07/2025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610</c:v>
                  </c:pt>
                  <c:pt idx="1">
                    <c:v>003-2023-01516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LEIDY CAROLINA ALVAREZ OSORIO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REQ. ART. 317</c:v>
                  </c:pt>
                  <c:pt idx="30">
                    <c:v>15/05/2025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609</c:v>
                  </c:pt>
                  <c:pt idx="1">
                    <c:v>003-2023-01525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CONJUNTO RESIDENCIAL VILLA NUEVA DE LA AYURA</c:v>
                  </c:pt>
                  <c:pt idx="8">
                    <c:v>0</c:v>
                  </c:pt>
                  <c:pt idx="9">
                    <c:v>1</c:v>
                  </c:pt>
                  <c:pt idx="10">
                    <c:v>IVAN DARIO SERNA MENDOZA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25/06/2025</c:v>
                  </c:pt>
                  <c:pt idx="24">
                    <c:v>N/A</c:v>
                  </c:pt>
                  <c:pt idx="25">
                    <c:v>257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2025-2</c:v>
                  </c:pt>
                  <c:pt idx="29">
                    <c:v>TERMINA POR PAGO TOTAL </c:v>
                  </c:pt>
                  <c:pt idx="30">
                    <c:v>25/06/2025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608</c:v>
                  </c:pt>
                  <c:pt idx="1">
                    <c:v>003-2023-01529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 FERNANDO SANTA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09/12/2024</c:v>
                  </c:pt>
                  <c:pt idx="24">
                    <c:v>N/A</c:v>
                  </c:pt>
                  <c:pt idx="25">
                    <c:v>61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ORDENA TRASLADO LIQUDIACION </c:v>
                  </c:pt>
                  <c:pt idx="30">
                    <c:v>29/04/2025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  <c:pt idx="35">
                    <c:v>X</c:v>
                  </c:pt>
                  <c:pt idx="38">
                    <c:v>VENCIMIENTO TERMINO 03/12/2024</c:v>
                  </c:pt>
                </c:lvl>
                <c:lvl>
                  <c:pt idx="0">
                    <c:v>607</c:v>
                  </c:pt>
                  <c:pt idx="1">
                    <c:v>003-2023-01547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ALBERTO ALONSO MEJIA RAMIREZ</c:v>
                  </c:pt>
                  <c:pt idx="8">
                    <c:v>2</c:v>
                  </c:pt>
                  <c:pt idx="9">
                    <c:v>1</c:v>
                  </c:pt>
                  <c:pt idx="10">
                    <c:v>HERMEN ALEXANDER GOMEZ SANCHEZ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ORDENA OFICIAR</c:v>
                  </c:pt>
                  <c:pt idx="30">
                    <c:v>16/07/2025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606</c:v>
                  </c:pt>
                  <c:pt idx="1">
                    <c:v>003-2023-01594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FINANDINA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GABRIEL JAIME PALACIO GONZALEZ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22/07/2025</c:v>
                  </c:pt>
                  <c:pt idx="24">
                    <c:v>N/A</c:v>
                  </c:pt>
                  <c:pt idx="25">
                    <c:v>284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22/07/2025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605</c:v>
                  </c:pt>
                  <c:pt idx="1">
                    <c:v>003-2023-01597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DE OCCIDENTE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JORGE ALONSO ALVAREZ BARRERA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04/07/2025</c:v>
                  </c:pt>
                  <c:pt idx="24">
                    <c:v>N/A</c:v>
                  </c:pt>
                  <c:pt idx="25">
                    <c:v>266</c:v>
                  </c:pt>
                  <c:pt idx="26">
                    <c:v>N/A</c:v>
                  </c:pt>
                  <c:pt idx="27">
                    <c:v>DESISTIMIENTO TACITO </c:v>
                  </c:pt>
                  <c:pt idx="28">
                    <c:v>2025-3</c:v>
                  </c:pt>
                  <c:pt idx="29">
                    <c:v>DESISTIMIENTO TACITO</c:v>
                  </c:pt>
                  <c:pt idx="30">
                    <c:v>08/10/2024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604</c:v>
                  </c:pt>
                  <c:pt idx="1">
                    <c:v>003-2023-01610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ADRIANA PATRICIA MOLINA ALVAREZ</c:v>
                  </c:pt>
                  <c:pt idx="8">
                    <c:v>1</c:v>
                  </c:pt>
                  <c:pt idx="9">
                    <c:v>0</c:v>
                  </c:pt>
                  <c:pt idx="10">
                    <c:v>FLOR MARINA ALVAREZ DE MOLINA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</c:v>
                  </c:pt>
                  <c:pt idx="30">
                    <c:v>30/05/2025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603</c:v>
                  </c:pt>
                  <c:pt idx="1">
                    <c:v>003-2023-01613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SCOTIABANK COLPATRIA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EVELIN ALEXANDRA MONCADA MANRIQUE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31/03/2025</c:v>
                  </c:pt>
                  <c:pt idx="24">
                    <c:v>N/A</c:v>
                  </c:pt>
                  <c:pt idx="25">
                    <c:v>173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31/03/2025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INGRESAR ESTDISTICA DEL 2025-2</c:v>
                  </c:pt>
                </c:lvl>
                <c:lvl>
                  <c:pt idx="0">
                    <c:v>602</c:v>
                  </c:pt>
                  <c:pt idx="1">
                    <c:v>003-2024-00015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COOPERATIVA NACIONAL DE TRABAJADORES COOPETRABAN</c:v>
                  </c:pt>
                  <c:pt idx="8">
                    <c:v>1</c:v>
                  </c:pt>
                  <c:pt idx="9">
                    <c:v>0</c:v>
                  </c:pt>
                  <c:pt idx="10">
                    <c:v>JORGE IVAN - ROJAS ROJAS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07/04/2025</c:v>
                  </c:pt>
                  <c:pt idx="24">
                    <c:v>N/A</c:v>
                  </c:pt>
                  <c:pt idx="25">
                    <c:v>179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07/04/2025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601</c:v>
                  </c:pt>
                  <c:pt idx="1">
                    <c:v>003-2024-00018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ELECTROBELLO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MIRYAM GARZA CRISTANCHO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19/06/2025</c:v>
                  </c:pt>
                  <c:pt idx="24">
                    <c:v>N/A</c:v>
                  </c:pt>
                  <c:pt idx="25">
                    <c:v>251</c:v>
                  </c:pt>
                  <c:pt idx="26">
                    <c:v>N/A</c:v>
                  </c:pt>
                  <c:pt idx="27">
                    <c:v>TERMINA X PAGO </c:v>
                  </c:pt>
                  <c:pt idx="28">
                    <c:v>2025-2</c:v>
                  </c:pt>
                  <c:pt idx="29">
                    <c:v>OFICIO REMITIDO APODERADO</c:v>
                  </c:pt>
                  <c:pt idx="30">
                    <c:v>09/07/2025</c:v>
                  </c:pt>
                  <c:pt idx="31">
                    <c:v>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600</c:v>
                  </c:pt>
                  <c:pt idx="1">
                    <c:v>003-2024-00020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ELECTROBELLO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LAURA CAROLINA MURIEL HURTADO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19/02/2025</c:v>
                  </c:pt>
                  <c:pt idx="24">
                    <c:v>N/A</c:v>
                  </c:pt>
                  <c:pt idx="25">
                    <c:v>131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 </c:v>
                  </c:pt>
                  <c:pt idx="30">
                    <c:v>19/02/2025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Vencimiento Termino 26/11/2024</c:v>
                  </c:pt>
                </c:lvl>
                <c:lvl>
                  <c:pt idx="0">
                    <c:v>599</c:v>
                  </c:pt>
                  <c:pt idx="1">
                    <c:v>003-2024-00022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ELECTROBELLO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ELIZABETH PALACIO ECHEVERRI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54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 </c:v>
                  </c:pt>
                  <c:pt idx="30">
                    <c:v>02/12/2024</c:v>
                  </c:pt>
                  <c:pt idx="31">
                    <c:v>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598</c:v>
                  </c:pt>
                  <c:pt idx="1">
                    <c:v>003-2024-00030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JULIAN CASTAÑO ROJAS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30/07/2025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597</c:v>
                  </c:pt>
                  <c:pt idx="1">
                    <c:v>003-2024-00034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1</c:v>
                  </c:pt>
                  <c:pt idx="10">
                    <c:v>CARLOS MAURICIO GONZALEZ MEDINA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POEN EN CONOCIMIENTO</c:v>
                  </c:pt>
                  <c:pt idx="30">
                    <c:v>22/07/2025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596</c:v>
                  </c:pt>
                  <c:pt idx="1">
                    <c:v>003-2024-00059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2</c:v>
                  </c:pt>
                  <c:pt idx="10">
                    <c:v>ANDREA - GUZMAN RESTREPO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25/02/2025</c:v>
                  </c:pt>
                  <c:pt idx="24">
                    <c:v>N/A</c:v>
                  </c:pt>
                  <c:pt idx="25">
                    <c:v>137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25/02/2025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595</c:v>
                  </c:pt>
                  <c:pt idx="1">
                    <c:v>003-2024-00064</c:v>
                  </c:pt>
                  <c:pt idx="2">
                    <c:v>PERTENENCIA </c:v>
                  </c:pt>
                  <c:pt idx="3">
                    <c:v>VERBAL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ALBA MERY MESA CALLE</c:v>
                  </c:pt>
                  <c:pt idx="8">
                    <c:v>2</c:v>
                  </c:pt>
                  <c:pt idx="9">
                    <c:v>1</c:v>
                  </c:pt>
                  <c:pt idx="10">
                    <c:v>HERED. DET. E INDET. DE JUAN GONZALO GIRALDO  RESTREPO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11/12/2024</c:v>
                  </c:pt>
                  <c:pt idx="24">
                    <c:v>N/A</c:v>
                  </c:pt>
                  <c:pt idx="25">
                    <c:v>63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11/12/2024</c:v>
                  </c:pt>
                  <c:pt idx="31">
                    <c:v>CAMILA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594</c:v>
                  </c:pt>
                  <c:pt idx="1">
                    <c:v>003-2024-00116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FUNDACION DE LAMUJER COLOMBIA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SANDRO DE JESUS - SEPULVEDA MAYA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20/06/2025</c:v>
                  </c:pt>
                  <c:pt idx="24">
                    <c:v>N/A</c:v>
                  </c:pt>
                  <c:pt idx="25">
                    <c:v>252</c:v>
                  </c:pt>
                  <c:pt idx="26">
                    <c:v>N/A</c:v>
                  </c:pt>
                  <c:pt idx="27">
                    <c:v>TERMINA X PAGO TOTAL </c:v>
                  </c:pt>
                  <c:pt idx="28">
                    <c:v>2025-2</c:v>
                  </c:pt>
                  <c:pt idx="29">
                    <c:v>TERMINA X PAGO TOTAL </c:v>
                  </c:pt>
                  <c:pt idx="30">
                    <c:v>20/06/2025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593</c:v>
                  </c:pt>
                  <c:pt idx="1">
                    <c:v>003-2024-00117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JUAN DIEGO MONCADA MUÑOZ</c:v>
                  </c:pt>
                  <c:pt idx="8">
                    <c:v>0</c:v>
                  </c:pt>
                  <c:pt idx="9">
                    <c:v>1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DOCUMENTACION Y RESPONDE </c:v>
                  </c:pt>
                  <c:pt idx="30">
                    <c:v>01/08/2025</c:v>
                  </c:pt>
                  <c:pt idx="31">
                    <c:v>LACIDES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592</c:v>
                  </c:pt>
                  <c:pt idx="1">
                    <c:v>003-2024-00154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SERVICOMERCIAL TRIPLEX Y MADERAS  S.A.S.</c:v>
                  </c:pt>
                  <c:pt idx="8">
                    <c:v>1</c:v>
                  </c:pt>
                  <c:pt idx="9">
                    <c:v>2</c:v>
                  </c:pt>
                  <c:pt idx="10">
                    <c:v>ENMADERAS ASOCIADOS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15/05/2025</c:v>
                  </c:pt>
                  <c:pt idx="24">
                    <c:v>N/A</c:v>
                  </c:pt>
                  <c:pt idx="25">
                    <c:v>217</c:v>
                  </c:pt>
                  <c:pt idx="26">
                    <c:v>N/A</c:v>
                  </c:pt>
                  <c:pt idx="27">
                    <c:v>ORDENA SEGUIR ADELANTE CON LA EJECUCIÓN 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15/05/2025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591</c:v>
                  </c:pt>
                  <c:pt idx="1">
                    <c:v>003-2024-00160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DORIAN CARVAJAL CAÑAS</c:v>
                  </c:pt>
                  <c:pt idx="8">
                    <c:v>2</c:v>
                  </c:pt>
                  <c:pt idx="9">
                    <c:v>1</c:v>
                  </c:pt>
                  <c:pt idx="10">
                    <c:v>VERONICA OBANDO TEJADA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01/08/2025</c:v>
                  </c:pt>
                  <c:pt idx="24">
                    <c:v>N/A</c:v>
                  </c:pt>
                  <c:pt idx="25">
                    <c:v>293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01/08/2025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590</c:v>
                  </c:pt>
                  <c:pt idx="1">
                    <c:v>003-2024-00174</c:v>
                  </c:pt>
                  <c:pt idx="2">
                    <c:v>PERTENENCIA </c:v>
                  </c:pt>
                  <c:pt idx="3">
                    <c:v>VERBAL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CRISTIAN DE JESUS VELEZ BAENA</c:v>
                  </c:pt>
                  <c:pt idx="8">
                    <c:v>1</c:v>
                  </c:pt>
                  <c:pt idx="9">
                    <c:v>0</c:v>
                  </c:pt>
                  <c:pt idx="10">
                    <c:v>ACCION FIDUCIARIA S.A.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10/12/2024</c:v>
                  </c:pt>
                  <c:pt idx="24">
                    <c:v>N/A</c:v>
                  </c:pt>
                  <c:pt idx="25">
                    <c:v>62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10/12/2024</c:v>
                  </c:pt>
                  <c:pt idx="31">
                    <c:v>CAMILA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589</c:v>
                  </c:pt>
                  <c:pt idx="1">
                    <c:v>003-2024-00177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RONALD JAVIER - LOPEZ RIOS</c:v>
                  </c:pt>
                  <c:pt idx="8">
                    <c:v>0</c:v>
                  </c:pt>
                  <c:pt idx="9">
                    <c:v>1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REQUIRE LIQUIDADOR Y DEUDOR </c:v>
                  </c:pt>
                  <c:pt idx="30">
                    <c:v>24/06/2025</c:v>
                  </c:pt>
                  <c:pt idx="31">
                    <c:v>LACIDES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588</c:v>
                  </c:pt>
                  <c:pt idx="1">
                    <c:v>003-2024-00204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MI LUGAR INMOBILIARIO</c:v>
                  </c:pt>
                  <c:pt idx="8">
                    <c:v>1</c:v>
                  </c:pt>
                  <c:pt idx="9">
                    <c:v>0</c:v>
                  </c:pt>
                  <c:pt idx="10">
                    <c:v>ADRIANA MARIA MEJIA HERRERA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NO ACCEDE A SUSPENSION PROCESO Y ORDENA</c:v>
                  </c:pt>
                  <c:pt idx="30">
                    <c:v>14/05/2025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587</c:v>
                  </c:pt>
                  <c:pt idx="1">
                    <c:v>003-2024-00214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LUISA FERNANDAQ ARDILA ATEHORTUA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03/07/2025</c:v>
                  </c:pt>
                  <c:pt idx="24">
                    <c:v>N/A</c:v>
                  </c:pt>
                  <c:pt idx="25">
                    <c:v>265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2025-3</c:v>
                  </c:pt>
                  <c:pt idx="29">
                    <c:v>TERMINA PROCESO POR DESISTIMIENTO TACITO </c:v>
                  </c:pt>
                  <c:pt idx="30">
                    <c:v>03/07/2025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586</c:v>
                  </c:pt>
                  <c:pt idx="1">
                    <c:v>003-2024-00225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COOPERATIVA FINANCIERA DE ANTIOQUIA</c:v>
                  </c:pt>
                  <c:pt idx="8">
                    <c:v>1</c:v>
                  </c:pt>
                  <c:pt idx="9">
                    <c:v>0</c:v>
                  </c:pt>
                  <c:pt idx="10">
                    <c:v>JOHANA ANDREA ALVAREZ PEREZ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CONOCIMIENTO</c:v>
                  </c:pt>
                  <c:pt idx="30">
                    <c:v>29/04/2025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585</c:v>
                  </c:pt>
                  <c:pt idx="1">
                    <c:v>003-2024-00228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DE BOGOTA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RICARDO LEON MARQUEZ GOMEZ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18/06/2025</c:v>
                  </c:pt>
                  <c:pt idx="24">
                    <c:v>N/A</c:v>
                  </c:pt>
                  <c:pt idx="25">
                    <c:v>250</c:v>
                  </c:pt>
                  <c:pt idx="26">
                    <c:v>N/A</c:v>
                  </c:pt>
                  <c:pt idx="27">
                    <c:v>TERMINA POR PAGO </c:v>
                  </c:pt>
                  <c:pt idx="28">
                    <c:v>2025-2</c:v>
                  </c:pt>
                  <c:pt idx="29">
                    <c:v>TERMINA PROCESO POR PAGO</c:v>
                  </c:pt>
                  <c:pt idx="30">
                    <c:v>18/06/2025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26/06/2025</c:v>
                  </c:pt>
                </c:lvl>
                <c:lvl>
                  <c:pt idx="0">
                    <c:v>584</c:v>
                  </c:pt>
                  <c:pt idx="1">
                    <c:v>003-2024-00230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EDIFICARQ  CJ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OLIVE COUNTRY SUITES  S.A.S.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RESUELVE RECURSO - NO REPONE  - ACEPTA SUSTITUCION </c:v>
                  </c:pt>
                  <c:pt idx="30">
                    <c:v>14/05/2025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583</c:v>
                  </c:pt>
                  <c:pt idx="1">
                    <c:v>003-2024-00250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GLORIA LANETH BETANCUR MONCADA</c:v>
                  </c:pt>
                  <c:pt idx="8">
                    <c:v>2</c:v>
                  </c:pt>
                  <c:pt idx="9">
                    <c:v>1</c:v>
                  </c:pt>
                  <c:pt idx="10">
                    <c:v>MARIA DOLORES MONCADA DE BETANCUR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INADMITE</c:v>
                  </c:pt>
                  <c:pt idx="30">
                    <c:v>22/01/2025</c:v>
                  </c:pt>
                  <c:pt idx="31">
                    <c:v>CAMILA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582</c:v>
                  </c:pt>
                  <c:pt idx="1">
                    <c:v>003-2024-00256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DIEGO CAÑAS RAMIREZ</c:v>
                  </c:pt>
                  <c:pt idx="8">
                    <c:v>1</c:v>
                  </c:pt>
                  <c:pt idx="9">
                    <c:v>0</c:v>
                  </c:pt>
                  <c:pt idx="10">
                    <c:v>WILSON FERNANDO BASTIDAS MUÑOZ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ACEPTA SUSTITUCION PODER</c:v>
                  </c:pt>
                  <c:pt idx="30">
                    <c:v>07/05/2025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581</c:v>
                  </c:pt>
                  <c:pt idx="1">
                    <c:v>003-2024-00308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CARLOS MARIO DUQUE LOPEZ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REQUIERE </c:v>
                  </c:pt>
                  <c:pt idx="30">
                    <c:v>23/07/2025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580</c:v>
                  </c:pt>
                  <c:pt idx="1">
                    <c:v>003-2024-00309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EMMA VIRGEN CARDONA</c:v>
                  </c:pt>
                  <c:pt idx="8">
                    <c:v>1</c:v>
                  </c:pt>
                  <c:pt idx="9">
                    <c:v>0</c:v>
                  </c:pt>
                  <c:pt idx="10">
                    <c:v>HERED. DET. E INDET. DE OSCAR ARANGO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</c:v>
                  </c:pt>
                  <c:pt idx="30">
                    <c:v>24/06/2025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579</c:v>
                  </c:pt>
                  <c:pt idx="1">
                    <c:v>003-2024-00319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MARIA EUGENIA MESA ARROYAVE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15/07/2025</c:v>
                  </c:pt>
                  <c:pt idx="24">
                    <c:v>N/A</c:v>
                  </c:pt>
                  <c:pt idx="25">
                    <c:v>277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15/07/2025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578</c:v>
                  </c:pt>
                  <c:pt idx="1">
                    <c:v>003-2024-00349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PARCELACION TRES CORRIENTES 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HENRY - MUÑOZ CRUZ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ORDENA OFICIAR A SURA </c:v>
                  </c:pt>
                  <c:pt idx="30">
                    <c:v>15/07/2025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577</c:v>
                  </c:pt>
                  <c:pt idx="1">
                    <c:v>003-2024-00354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CONFECCIONES TEXBLANCO  S.A.S.</c:v>
                  </c:pt>
                  <c:pt idx="8">
                    <c:v>1</c:v>
                  </c:pt>
                  <c:pt idx="9">
                    <c:v>1</c:v>
                  </c:pt>
                  <c:pt idx="10">
                    <c:v>1. TEG SEGURIDAD LTDA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ORDENA OFICIAR</c:v>
                  </c:pt>
                  <c:pt idx="30">
                    <c:v>31/01/2025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576</c:v>
                  </c:pt>
                  <c:pt idx="1">
                    <c:v>003-2024-00355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SEGUROS COMERCIALES BOLIVAR S.A.</c:v>
                  </c:pt>
                  <c:pt idx="8">
                    <c:v>1</c:v>
                  </c:pt>
                  <c:pt idx="9">
                    <c:v>2</c:v>
                  </c:pt>
                  <c:pt idx="10">
                    <c:v>FREDY PATIÑO LIZARAZO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EMBARGO</c:v>
                  </c:pt>
                  <c:pt idx="30">
                    <c:v>15/01/2025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575</c:v>
                  </c:pt>
                  <c:pt idx="1">
                    <c:v>003-2024-00358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ARRENDAMIENTOS DEL SUR S.A.S.</c:v>
                  </c:pt>
                  <c:pt idx="8">
                    <c:v>2</c:v>
                  </c:pt>
                  <c:pt idx="9">
                    <c:v>1</c:v>
                  </c:pt>
                  <c:pt idx="10">
                    <c:v>JUAN ESTEBAN VIILA  RAMIREZ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10/04/2025</c:v>
                  </c:pt>
                  <c:pt idx="24">
                    <c:v>N/A</c:v>
                  </c:pt>
                  <c:pt idx="25">
                    <c:v>182</c:v>
                  </c:pt>
                  <c:pt idx="26">
                    <c:v>N/A</c:v>
                  </c:pt>
                  <c:pt idx="27">
                    <c:v>ORDENA SEGUIR ADELANTE CON LA EJECUCIÓN </c:v>
                  </c:pt>
                  <c:pt idx="28">
                    <c:v>2025-2</c:v>
                  </c:pt>
                  <c:pt idx="29">
                    <c:v>REQUIERE ART. 317</c:v>
                  </c:pt>
                  <c:pt idx="30">
                    <c:v>06/05/2025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574</c:v>
                  </c:pt>
                  <c:pt idx="1">
                    <c:v>003-2024-00362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ALBERTO ANTONIO ZAPATA HERRERA</c:v>
                  </c:pt>
                  <c:pt idx="8">
                    <c:v>1</c:v>
                  </c:pt>
                  <c:pt idx="9">
                    <c:v>0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REALIZA ACLARACION </c:v>
                  </c:pt>
                  <c:pt idx="30">
                    <c:v>23/07/2025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573</c:v>
                  </c:pt>
                  <c:pt idx="1">
                    <c:v>003-2024-00374</c:v>
                  </c:pt>
                  <c:pt idx="2">
                    <c:v>PERTENENCIA </c:v>
                  </c:pt>
                  <c:pt idx="3">
                    <c:v>VERBAL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ROQUE ALONSO RENDON JIMENEZ</c:v>
                  </c:pt>
                  <c:pt idx="8">
                    <c:v>0</c:v>
                  </c:pt>
                  <c:pt idx="9">
                    <c:v>1</c:v>
                  </c:pt>
                  <c:pt idx="10">
                    <c:v>RAFIR KALAYKHAN MOZES HENRY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ACTA INSPECCION </c:v>
                  </c:pt>
                  <c:pt idx="30">
                    <c:v>21/08/2025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572</c:v>
                  </c:pt>
                  <c:pt idx="1">
                    <c:v>003-2024-00407</c:v>
                  </c:pt>
                  <c:pt idx="2">
                    <c:v>PERTENENCIA </c:v>
                  </c:pt>
                  <c:pt idx="3">
                    <c:v>VERBAL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MARIA BARBARA GAVIRIA BLANDON</c:v>
                  </c:pt>
                  <c:pt idx="8">
                    <c:v>1</c:v>
                  </c:pt>
                  <c:pt idx="9">
                    <c:v>2</c:v>
                  </c:pt>
                  <c:pt idx="10">
                    <c:v>MARIA CECILIA LONDOÑO ROZO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17/01/2025</c:v>
                  </c:pt>
                  <c:pt idx="24">
                    <c:v>N/A</c:v>
                  </c:pt>
                  <c:pt idx="25">
                    <c:v>99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17/01/2025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571</c:v>
                  </c:pt>
                  <c:pt idx="1">
                    <c:v>003-2024-00427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AV VILLAS</c:v>
                  </c:pt>
                  <c:pt idx="8">
                    <c:v>2</c:v>
                  </c:pt>
                  <c:pt idx="9">
                    <c:v>1</c:v>
                  </c:pt>
                  <c:pt idx="10">
                    <c:v>HECTOR FADEL ARANGO RODRIGUEZ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OFICIA</c:v>
                  </c:pt>
                  <c:pt idx="30">
                    <c:v>28/01/2025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570</c:v>
                  </c:pt>
                  <c:pt idx="1">
                    <c:v>003-2024-00429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CONJUNTO RESIDENCIAL SAN FRANCISCO HILLS 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ALIANZA FIDUCIARIA  S.A.  FIDEICOMISO ENTREPARQUES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07/02/2025</c:v>
                  </c:pt>
                  <c:pt idx="24">
                    <c:v>N/A</c:v>
                  </c:pt>
                  <c:pt idx="25">
                    <c:v>119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ORDENA OFICIAR NUEVAMENTE Y CORREGIR </c:v>
                  </c:pt>
                  <c:pt idx="30">
                    <c:v>30/05/2025</c:v>
                  </c:pt>
                  <c:pt idx="31">
                    <c:v>LACIDES 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31/03/2025</c:v>
                  </c:pt>
                  <c:pt idx="38">
                    <c:v>TERMIANCION POR PAGO</c:v>
                  </c:pt>
                </c:lvl>
                <c:lvl>
                  <c:pt idx="0">
                    <c:v>569</c:v>
                  </c:pt>
                  <c:pt idx="1">
                    <c:v>003-2024-00430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SEBASTIAN ORDOÑEZ RAMIREZ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DESISTIMIENTO TACITO DE MEDIDA </c:v>
                  </c:pt>
                  <c:pt idx="30">
                    <c:v>25/04/2025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568</c:v>
                  </c:pt>
                  <c:pt idx="1">
                    <c:v>003-2024-00442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DE OCCIDENTE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JOSE DARIO RESTREPO JARAMILLO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04/02/2025</c:v>
                  </c:pt>
                  <c:pt idx="24">
                    <c:v>N/A</c:v>
                  </c:pt>
                  <c:pt idx="25">
                    <c:v>116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2025-1</c:v>
                  </c:pt>
                  <c:pt idx="29">
                    <c:v>DECRETA MEDIDA CAUTELAR </c:v>
                  </c:pt>
                  <c:pt idx="30">
                    <c:v>30/07/2025</c:v>
                  </c:pt>
                  <c:pt idx="31">
                    <c:v>LACIDES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567</c:v>
                  </c:pt>
                  <c:pt idx="1">
                    <c:v>003-2024-00456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SISTECREDITO S.A.S</c:v>
                  </c:pt>
                  <c:pt idx="8">
                    <c:v>2</c:v>
                  </c:pt>
                  <c:pt idx="9">
                    <c:v>1</c:v>
                  </c:pt>
                  <c:pt idx="10">
                    <c:v>CIRO RAUL LOPEZ BRAVO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15/01/2025</c:v>
                  </c:pt>
                  <c:pt idx="24">
                    <c:v>N/A</c:v>
                  </c:pt>
                  <c:pt idx="25">
                    <c:v>97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15/01/2025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566</c:v>
                  </c:pt>
                  <c:pt idx="1">
                    <c:v>003-2024-00462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PARCELACION PRADOLARGO 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GUILLERMO VALENCIA OSORIO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22/01/2025</c:v>
                  </c:pt>
                  <c:pt idx="24">
                    <c:v>N/A</c:v>
                  </c:pt>
                  <c:pt idx="25">
                    <c:v>104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DEMANDANTE </c:v>
                  </c:pt>
                  <c:pt idx="30">
                    <c:v>15/05/2025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565</c:v>
                  </c:pt>
                  <c:pt idx="1">
                    <c:v>003-2024-00467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BANCOOMEVA</c:v>
                  </c:pt>
                  <c:pt idx="8">
                    <c:v>0</c:v>
                  </c:pt>
                  <c:pt idx="9">
                    <c:v>1</c:v>
                  </c:pt>
                  <c:pt idx="10">
                    <c:v>CLINISALUD DEL SUR S.A.S.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02/05/2025</c:v>
                  </c:pt>
                  <c:pt idx="24">
                    <c:v>N/A</c:v>
                  </c:pt>
                  <c:pt idx="25">
                    <c:v>204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REQUIERE PARTE DEMANDANTE </c:v>
                  </c:pt>
                  <c:pt idx="30">
                    <c:v>02/05/2025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564</c:v>
                  </c:pt>
                  <c:pt idx="1">
                    <c:v>003-2024-00473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ARRENDAMIENTOS ENVIGADO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MARIA ONEIDA RONCANCIO MARTINEZ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25/03/2025</c:v>
                  </c:pt>
                  <c:pt idx="24">
                    <c:v>N/A</c:v>
                  </c:pt>
                  <c:pt idx="25">
                    <c:v>167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TERMINA POR PAGO CON OSAE
AUTO ORDEN DE PAGAR TITULOS </c:v>
                  </c:pt>
                  <c:pt idx="30">
                    <c:v>25/03/2025
26/05/2025</c:v>
                  </c:pt>
                  <c:pt idx="31">
                    <c:v>LACIDES 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31/03/2025</c:v>
                  </c:pt>
                  <c:pt idx="38">
                    <c:v>PENDIENTE ENTREGA TITULOS - FRACCIONARLOS Y PAGAR </c:v>
                  </c:pt>
                </c:lvl>
                <c:lvl>
                  <c:pt idx="0">
                    <c:v>563</c:v>
                  </c:pt>
                  <c:pt idx="1">
                    <c:v>003-2024-00480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RENTA INVERSIONES INMOBILIARIAS S.A.S.</c:v>
                  </c:pt>
                  <c:pt idx="8">
                    <c:v>2</c:v>
                  </c:pt>
                  <c:pt idx="9">
                    <c:v>1</c:v>
                  </c:pt>
                  <c:pt idx="10">
                    <c:v>LUIS ALFONSO GARCIA IBAÑEZ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AUTO PONE EN CONOCIMINETO </c:v>
                  </c:pt>
                  <c:pt idx="30">
                    <c:v>25/04/2025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562</c:v>
                  </c:pt>
                  <c:pt idx="1">
                    <c:v>003-2024-00482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ELECTROBELLO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RAUL ARGELIS PRADA MELENDEZ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13/03/2025</c:v>
                  </c:pt>
                  <c:pt idx="24">
                    <c:v>N/A</c:v>
                  </c:pt>
                  <c:pt idx="25">
                    <c:v>155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2025-1</c:v>
                  </c:pt>
                  <c:pt idx="29">
                    <c:v>TERMINA POR DESISTIMIENTO TACITO</c:v>
                  </c:pt>
                  <c:pt idx="30">
                    <c:v>13/03/2025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28/03/2025</c:v>
                  </c:pt>
                </c:lvl>
                <c:lvl>
                  <c:pt idx="0">
                    <c:v>561</c:v>
                  </c:pt>
                  <c:pt idx="1">
                    <c:v>003-2024-00562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JOSE OCHOA ECHEVERRI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25/04/2025</c:v>
                  </c:pt>
                  <c:pt idx="24">
                    <c:v>N/A</c:v>
                  </c:pt>
                  <c:pt idx="25">
                    <c:v>197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DECRETA MEDIDA EMBARGO - OFICIA</c:v>
                  </c:pt>
                  <c:pt idx="30">
                    <c:v>25/04/2025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560</c:v>
                  </c:pt>
                  <c:pt idx="1">
                    <c:v>003-2024-00563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CONDOMINIO VERANDA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 FELIPE VASQUEZ OSORIO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27/01/2025</c:v>
                  </c:pt>
                  <c:pt idx="24">
                    <c:v>N/A</c:v>
                  </c:pt>
                  <c:pt idx="25">
                    <c:v>109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08/10/2024</c:v>
                  </c:pt>
                  <c:pt idx="31">
                    <c:v>LACIDES 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559</c:v>
                  </c:pt>
                  <c:pt idx="1">
                    <c:v>003-2024-00565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FALABELLA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JENNY DEL CARMEN MURILLO HOYOS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DESISTIMIENTO TACITO - MEDIDA</c:v>
                  </c:pt>
                  <c:pt idx="30">
                    <c:v>25/04/2025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558</c:v>
                  </c:pt>
                  <c:pt idx="1">
                    <c:v>003-2024-00569</c:v>
                  </c:pt>
                  <c:pt idx="2">
                    <c:v>PERTENENCIA </c:v>
                  </c:pt>
                  <c:pt idx="3">
                    <c:v>VERBAL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DORIAN HERLEY OROZCO HERNANDEZ</c:v>
                  </c:pt>
                  <c:pt idx="8">
                    <c:v>1</c:v>
                  </c:pt>
                  <c:pt idx="9">
                    <c:v>0</c:v>
                  </c:pt>
                  <c:pt idx="10">
                    <c:v>PERSONAS INDETERMINADAS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06/02/2025</c:v>
                  </c:pt>
                  <c:pt idx="24">
                    <c:v>N/A</c:v>
                  </c:pt>
                  <c:pt idx="25">
                    <c:v>118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06/02/2025</c:v>
                  </c:pt>
                  <c:pt idx="31">
                    <c:v>CAMILA 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18/02/2025</c:v>
                  </c:pt>
                </c:lvl>
                <c:lvl>
                  <c:pt idx="0">
                    <c:v>557</c:v>
                  </c:pt>
                  <c:pt idx="1">
                    <c:v>003-2024-00572</c:v>
                  </c:pt>
                  <c:pt idx="2">
                    <c:v>CONTROVERSIA P.H</c:v>
                  </c:pt>
                  <c:pt idx="3">
                    <c:v>CONTROVERSIA P.H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DIANA MARYORY - QUINTERO Q.</c:v>
                  </c:pt>
                  <c:pt idx="8">
                    <c:v>1</c:v>
                  </c:pt>
                  <c:pt idx="9">
                    <c:v>1</c:v>
                  </c:pt>
                  <c:pt idx="10">
                    <c:v>NUBIA ALICIA RMIREZ DIAZ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09/10/2024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556</c:v>
                  </c:pt>
                  <c:pt idx="1">
                    <c:v>003-2024-00591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2</c:v>
                  </c:pt>
                  <c:pt idx="10">
                    <c:v>INVERSIONES FEVELO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54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INCORPORA Y RESUELVE </c:v>
                  </c:pt>
                  <c:pt idx="30">
                    <c:v>23/07/2025</c:v>
                  </c:pt>
                  <c:pt idx="31">
                    <c:v>CAMILA </c:v>
                  </c:pt>
                  <c:pt idx="32">
                    <c:v>03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555</c:v>
                  </c:pt>
                  <c:pt idx="1">
                    <c:v>003-2024-00593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NUEVO SUR INMOBILIARIA  S.A.S.</c:v>
                  </c:pt>
                  <c:pt idx="8">
                    <c:v>2</c:v>
                  </c:pt>
                  <c:pt idx="9">
                    <c:v>1</c:v>
                  </c:pt>
                  <c:pt idx="10">
                    <c:v>MONICA ALEXANDRA VELASQUEZ MONTOYA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</c:v>
                  </c:pt>
                  <c:pt idx="30">
                    <c:v>24/07/2025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554</c:v>
                  </c:pt>
                  <c:pt idx="1">
                    <c:v>003-2024-00607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JAIME ALVAREZ ACEVEDO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 OSWALDO ALVAREZ GONZALEZ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DOCUMENTACION Y RQEUIERE </c:v>
                  </c:pt>
                  <c:pt idx="30">
                    <c:v>30/07/2025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PENDIENTE EMPLAZAMIENTO</c:v>
                  </c:pt>
                </c:lvl>
                <c:lvl>
                  <c:pt idx="0">
                    <c:v>553</c:v>
                  </c:pt>
                  <c:pt idx="1">
                    <c:v>003-2024-00614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BBVA COLOMBIA</c:v>
                  </c:pt>
                  <c:pt idx="8">
                    <c:v>0</c:v>
                  </c:pt>
                  <c:pt idx="9">
                    <c:v>1</c:v>
                  </c:pt>
                  <c:pt idx="10">
                    <c:v>JOSE LUIS NARANJO DUQUE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19/02/2025</c:v>
                  </c:pt>
                  <c:pt idx="24">
                    <c:v>N/A</c:v>
                  </c:pt>
                  <c:pt idx="25">
                    <c:v>131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ORDENA CORRER TRASLADO LIQUIDACION CREDITO</c:v>
                  </c:pt>
                  <c:pt idx="30">
                    <c:v>11/07/2025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552</c:v>
                  </c:pt>
                  <c:pt idx="1">
                    <c:v>003-2024-00617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BLADIMIR DE JESUS JARAMILLO TABORDA</c:v>
                  </c:pt>
                  <c:pt idx="8">
                    <c:v>1</c:v>
                  </c:pt>
                  <c:pt idx="9">
                    <c:v>2</c:v>
                  </c:pt>
                  <c:pt idx="10">
                    <c:v>ELCY DE JESUS TABORDA TABORDA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DESIGNA TERNA DE CURADORES </c:v>
                  </c:pt>
                  <c:pt idx="30">
                    <c:v>23/07/2025</c:v>
                  </c:pt>
                  <c:pt idx="31">
                    <c:v>CAMILA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551</c:v>
                  </c:pt>
                  <c:pt idx="1">
                    <c:v>003-2024-00621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BLANDONA S.A</c:v>
                  </c:pt>
                  <c:pt idx="8">
                    <c:v>2</c:v>
                  </c:pt>
                  <c:pt idx="9">
                    <c:v>1</c:v>
                  </c:pt>
                  <c:pt idx="10">
                    <c:v>MARITZA BUSTAMENTE ARBOLEDA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27/03/2025</c:v>
                  </c:pt>
                  <c:pt idx="24">
                    <c:v>N/A</c:v>
                  </c:pt>
                  <c:pt idx="25">
                    <c:v>169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PROCESO POR PAGO SIN OSAE</c:v>
                  </c:pt>
                  <c:pt idx="30">
                    <c:v>27/03/2025</c:v>
                  </c:pt>
                  <c:pt idx="31">
                    <c:v>LACIDES 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550</c:v>
                  </c:pt>
                  <c:pt idx="1">
                    <c:v>003-2024-00622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BALADONA 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MARITZA BUSTAMANTE ARBOLEDA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25/04/2025</c:v>
                  </c:pt>
                  <c:pt idx="24">
                    <c:v>N/A</c:v>
                  </c:pt>
                  <c:pt idx="25">
                    <c:v>197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25/04/2025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549</c:v>
                  </c:pt>
                  <c:pt idx="1">
                    <c:v>003-2024-00626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SEGUROS COMERCIALES BOLIVAR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ECOHEALTH 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24/04/2025</c:v>
                  </c:pt>
                  <c:pt idx="24">
                    <c:v>N/A</c:v>
                  </c:pt>
                  <c:pt idx="25">
                    <c:v>196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PONE EN CONOCIMIENTO </c:v>
                  </c:pt>
                  <c:pt idx="30">
                    <c:v>15/07/2025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548</c:v>
                  </c:pt>
                  <c:pt idx="1">
                    <c:v>003-2024-00623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MARIA AURORA - OCHOA PELAEZ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DARIO OCHOA PELAEZ 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16/10/2024</c:v>
                  </c:pt>
                  <c:pt idx="24">
                    <c:v>N/A</c:v>
                  </c:pt>
                  <c:pt idx="25">
                    <c:v>8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16/10/2024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547</c:v>
                  </c:pt>
                  <c:pt idx="1">
                    <c:v>003-2024-00627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GUILLERMO - SERNA ZULUAGA</c:v>
                  </c:pt>
                  <c:pt idx="8">
                    <c:v>2</c:v>
                  </c:pt>
                  <c:pt idx="9">
                    <c:v>1</c:v>
                  </c:pt>
                  <c:pt idx="10">
                    <c:v>SILVIA LUZ SANCHEZ GALLO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14/03/2025</c:v>
                  </c:pt>
                  <c:pt idx="24">
                    <c:v>N/A</c:v>
                  </c:pt>
                  <c:pt idx="25">
                    <c:v>156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2025-1</c:v>
                  </c:pt>
                  <c:pt idx="29">
                    <c:v>RECHAZA POR COMPETENCIA</c:v>
                  </c:pt>
                  <c:pt idx="30">
                    <c:v>14/03/2025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REMITIDO EL 17/03/2025 - SE TRASLADA TITULOS A JUZGADO 1 CIVIL MUNICIPAL </c:v>
                  </c:pt>
                </c:lvl>
                <c:lvl>
                  <c:pt idx="0">
                    <c:v>546</c:v>
                  </c:pt>
                  <c:pt idx="1">
                    <c:v>003-2024-00631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ZORAIDA VILLADA ZAPATA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24/04/2025</c:v>
                  </c:pt>
                  <c:pt idx="24">
                    <c:v>N/A</c:v>
                  </c:pt>
                  <c:pt idx="25">
                    <c:v>196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NO ACEPTA RENUNCIA PODER </c:v>
                  </c:pt>
                  <c:pt idx="30">
                    <c:v>11/07/2025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545</c:v>
                  </c:pt>
                  <c:pt idx="1">
                    <c:v>003-2024-00639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COTRAFA COOPERATIVA FINANCIERA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GERARDO DE JESUS IDARRAGA ACEVEDO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03/02/2025</c:v>
                  </c:pt>
                  <c:pt idx="24">
                    <c:v>N/A</c:v>
                  </c:pt>
                  <c:pt idx="25">
                    <c:v>115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INCORPORA Y DISPONE TRÁMITE </c:v>
                  </c:pt>
                  <c:pt idx="30">
                    <c:v>20/06/2025</c:v>
                  </c:pt>
                  <c:pt idx="31">
                    <c:v>LACIDES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544</c:v>
                  </c:pt>
                  <c:pt idx="1">
                    <c:v>003-2024-00648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VIVIANA ZARAMA JIMENEZ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12/05/2025</c:v>
                  </c:pt>
                  <c:pt idx="24">
                    <c:v>N/A</c:v>
                  </c:pt>
                  <c:pt idx="25">
                    <c:v>214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2025-2</c:v>
                  </c:pt>
                  <c:pt idx="29">
                    <c:v>TERMINA PROCESO POR PAGO SIN OSAE</c:v>
                  </c:pt>
                  <c:pt idx="30">
                    <c:v>12/05/2025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19/05/2025</c:v>
                  </c:pt>
                  <c:pt idx="38">
                    <c:v>NO SE HACE LA SUBCOMISIÓN, EN ATENCION A QUE PRESENTÓ SOLICITUD TERMINACIÓN </c:v>
                  </c:pt>
                </c:lvl>
                <c:lvl>
                  <c:pt idx="0">
                    <c:v>543</c:v>
                  </c:pt>
                  <c:pt idx="1">
                    <c:v>003-2024-00663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COOPERATIVA JHON F. KENNEDY</c:v>
                  </c:pt>
                  <c:pt idx="8">
                    <c:v>2</c:v>
                  </c:pt>
                  <c:pt idx="9">
                    <c:v>1</c:v>
                  </c:pt>
                  <c:pt idx="10">
                    <c:v>MAGDA LORENA CABRERA AGUDELO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11/03/2025</c:v>
                  </c:pt>
                  <c:pt idx="24">
                    <c:v>N/A</c:v>
                  </c:pt>
                  <c:pt idx="25">
                    <c:v>153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11/03/2025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542</c:v>
                  </c:pt>
                  <c:pt idx="1">
                    <c:v>003-2024-00673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SANTIAGO -  RAVE HENAO</c:v>
                  </c:pt>
                  <c:pt idx="8">
                    <c:v>1</c:v>
                  </c:pt>
                  <c:pt idx="9">
                    <c:v>0</c:v>
                  </c:pt>
                  <c:pt idx="10">
                    <c:v>RENTA INVERSIONES INMOBILIARIAS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MEDIDA EMBARGO - OFICIA</c:v>
                  </c:pt>
                  <c:pt idx="30">
                    <c:v>11/04/2025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541</c:v>
                  </c:pt>
                  <c:pt idx="1">
                    <c:v>003-2024-00680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SUPRECREDITO 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GABRIEL MONTOYA GONZALEZ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CONOCIMEINTO</c:v>
                  </c:pt>
                  <c:pt idx="30">
                    <c:v>30/07/2025</c:v>
                  </c:pt>
                  <c:pt idx="31">
                    <c:v>LACIDES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540</c:v>
                  </c:pt>
                  <c:pt idx="1">
                    <c:v>003-2024-00685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COOPEREN COOPERATIVA DE AHORRO Y CREDITO</c:v>
                  </c:pt>
                  <c:pt idx="8">
                    <c:v>1</c:v>
                  </c:pt>
                  <c:pt idx="9">
                    <c:v>0</c:v>
                  </c:pt>
                  <c:pt idx="10">
                    <c:v>WILSON CLARET ARRIETA PALENCIA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PONE CONOCIMIENTO</c:v>
                  </c:pt>
                  <c:pt idx="30">
                    <c:v>26/05/2025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539</c:v>
                  </c:pt>
                  <c:pt idx="1">
                    <c:v>003-2024-00690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ARRENDAMIENTOS DEL SUR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ANDRES SANTOS LEAL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11/03/2025</c:v>
                  </c:pt>
                  <c:pt idx="24">
                    <c:v>N/A</c:v>
                  </c:pt>
                  <c:pt idx="25">
                    <c:v>153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AUTORIZA RETIRO </c:v>
                  </c:pt>
                  <c:pt idx="30">
                    <c:v>11/03/2025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21/03/2025</c:v>
                  </c:pt>
                </c:lvl>
                <c:lvl>
                  <c:pt idx="0">
                    <c:v>538</c:v>
                  </c:pt>
                  <c:pt idx="1">
                    <c:v>003-2024-00700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BBVA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 MIGUEL MARQUEZ BEDOYA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11/07/2025</c:v>
                  </c:pt>
                  <c:pt idx="24">
                    <c:v>N/A</c:v>
                  </c:pt>
                  <c:pt idx="25">
                    <c:v>273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2025-3</c:v>
                  </c:pt>
                  <c:pt idx="29">
                    <c:v>DECRETA SECUESTRO</c:v>
                  </c:pt>
                  <c:pt idx="30">
                    <c:v>11/07/2025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REMISION COMISION J.PROMISCUO MPAL DE LA UNION - 25//8/2025
REMISIÓN A JUZGADO LA CEJA : HECHO EL 27/5/2025</c:v>
                  </c:pt>
                </c:lvl>
                <c:lvl>
                  <c:pt idx="0">
                    <c:v>537</c:v>
                  </c:pt>
                  <c:pt idx="1">
                    <c:v>003-2024-00713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CMT ELECTRODOMESTICOS S.A.</c:v>
                  </c:pt>
                  <c:pt idx="8">
                    <c:v>1</c:v>
                  </c:pt>
                  <c:pt idx="9">
                    <c:v>1</c:v>
                  </c:pt>
                  <c:pt idx="10">
                    <c:v>FABIAN DE JESUS FLOREZ TORO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29/05/2025</c:v>
                  </c:pt>
                  <c:pt idx="24">
                    <c:v>N/A</c:v>
                  </c:pt>
                  <c:pt idx="25">
                    <c:v>231</c:v>
                  </c:pt>
                  <c:pt idx="26">
                    <c:v>N/A</c:v>
                  </c:pt>
                  <c:pt idx="27">
                    <c:v>DESISTIMIENTO TACITO </c:v>
                  </c:pt>
                  <c:pt idx="28">
                    <c:v>2025-2</c:v>
                  </c:pt>
                  <c:pt idx="29">
                    <c:v>TERMINA X DESISTIMIENTO TACITO </c:v>
                  </c:pt>
                  <c:pt idx="30">
                    <c:v>29/05/2025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536</c:v>
                  </c:pt>
                  <c:pt idx="1">
                    <c:v>003-2024-00715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CMT ELECTRODOMESTICOS S.A.</c:v>
                  </c:pt>
                  <c:pt idx="8">
                    <c:v>1</c:v>
                  </c:pt>
                  <c:pt idx="9">
                    <c:v>2</c:v>
                  </c:pt>
                  <c:pt idx="10">
                    <c:v>LINA PAOLA MERLANO SALAZAR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11/07/2025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535</c:v>
                  </c:pt>
                  <c:pt idx="1">
                    <c:v>003-2024-00724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BLANCA DORIS - RAMIREZ DE ROMAN</c:v>
                  </c:pt>
                  <c:pt idx="8">
                    <c:v>2</c:v>
                  </c:pt>
                  <c:pt idx="9">
                    <c:v>1</c:v>
                  </c:pt>
                  <c:pt idx="10">
                    <c:v>PEDRO HERIBERTO ROMAN CARDONA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DESIGNA CURADOR </c:v>
                  </c:pt>
                  <c:pt idx="30">
                    <c:v>23/07/2025</c:v>
                  </c:pt>
                  <c:pt idx="31">
                    <c:v>LACIDES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534</c:v>
                  </c:pt>
                  <c:pt idx="1">
                    <c:v>003-2024-00735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COOPERATIVA JHON F. KENNEDY </c:v>
                  </c:pt>
                  <c:pt idx="8">
                    <c:v>1</c:v>
                  </c:pt>
                  <c:pt idx="9">
                    <c:v>0</c:v>
                  </c:pt>
                  <c:pt idx="10">
                    <c:v>FERNEL ALBERTO MONTALVO BENITEZ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09/06/2025</c:v>
                  </c:pt>
                  <c:pt idx="24">
                    <c:v>N/A</c:v>
                  </c:pt>
                  <c:pt idx="25">
                    <c:v>241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ORDENA CORRER TRASLADO LIQUIDACION </c:v>
                  </c:pt>
                  <c:pt idx="30">
                    <c:v>11/07/2025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533</c:v>
                  </c:pt>
                  <c:pt idx="1">
                    <c:v>003-2024-00738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CMT ELECTRODOMESTICOS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JULY ANDREA VILLA MONSALVE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20/06/2025</c:v>
                  </c:pt>
                  <c:pt idx="24">
                    <c:v>N/A</c:v>
                  </c:pt>
                  <c:pt idx="25">
                    <c:v>252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2025-2</c:v>
                  </c:pt>
                  <c:pt idx="29">
                    <c:v>TERMINA POR PAGO  CON OSAE</c:v>
                  </c:pt>
                  <c:pt idx="30">
                    <c:v>03/07/2025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532</c:v>
                  </c:pt>
                  <c:pt idx="1">
                    <c:v>003-2024-00743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2</c:v>
                  </c:pt>
                  <c:pt idx="10">
                    <c:v>VIVIANA ZARAMA JIMENEZ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CORRIGE MANDAMIENTO</c:v>
                  </c:pt>
                  <c:pt idx="30">
                    <c:v>03/04/2025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531</c:v>
                  </c:pt>
                  <c:pt idx="1">
                    <c:v>003-2024-00757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RICARDO PIEDRAHITA MONTOYA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31/01/2025</c:v>
                  </c:pt>
                  <c:pt idx="24">
                    <c:v>N/A</c:v>
                  </c:pt>
                  <c:pt idx="25">
                    <c:v>113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REMITE ENLACE Y REQUIERE </c:v>
                  </c:pt>
                  <c:pt idx="30">
                    <c:v>30/07/2025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530</c:v>
                  </c:pt>
                  <c:pt idx="1">
                    <c:v>003-2024-00762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NELSON MONTOYA PRESIGA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01/04/2025</c:v>
                  </c:pt>
                  <c:pt idx="24">
                    <c:v>N/A</c:v>
                  </c:pt>
                  <c:pt idx="25">
                    <c:v>173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APRUEBA LIQUIDACION CREDITO /DECRETA MEDIDA </c:v>
                  </c:pt>
                  <c:pt idx="30">
                    <c:v>11/06/2025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529</c:v>
                  </c:pt>
                  <c:pt idx="1">
                    <c:v>003-2024-00763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DANIELA ALEXANDRA LOPEZ SANCHEZ</c:v>
                  </c:pt>
                  <c:pt idx="8">
                    <c:v>0</c:v>
                  </c:pt>
                  <c:pt idx="9">
                    <c:v>1</c:v>
                  </c:pt>
                  <c:pt idx="10">
                    <c:v>WILLIAM ALBERTO ZORRILLA DIAZ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24/07/2025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528</c:v>
                  </c:pt>
                  <c:pt idx="1">
                    <c:v>003-2024-00764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FONDO DE EMPLEADOS - FEISA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MARIA ELENA CALDERON MEJIA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DEMANDANTE</c:v>
                  </c:pt>
                  <c:pt idx="30">
                    <c:v>01/04/2025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RECURSO REPOSICION</c:v>
                  </c:pt>
                </c:lvl>
                <c:lvl>
                  <c:pt idx="0">
                    <c:v>527</c:v>
                  </c:pt>
                  <c:pt idx="1">
                    <c:v>003-2024-00771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SCOTIABANK COLPATRIA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JUN PABLO CASTAÑO RUIZ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03/04/2025</c:v>
                  </c:pt>
                  <c:pt idx="24">
                    <c:v>N/A</c:v>
                  </c:pt>
                  <c:pt idx="25">
                    <c:v>175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APRUEBA LIQUIDACION CREDITO </c:v>
                  </c:pt>
                  <c:pt idx="30">
                    <c:v>30/07/2025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526</c:v>
                  </c:pt>
                  <c:pt idx="1">
                    <c:v>003-2024-00774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BANCOOMEVA</c:v>
                  </c:pt>
                  <c:pt idx="8">
                    <c:v>1</c:v>
                  </c:pt>
                  <c:pt idx="9">
                    <c:v>0</c:v>
                  </c:pt>
                  <c:pt idx="10">
                    <c:v>KAREN MARIA OROZCO SANTANA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10/07/2025</c:v>
                  </c:pt>
                  <c:pt idx="24">
                    <c:v>N/A</c:v>
                  </c:pt>
                  <c:pt idx="25">
                    <c:v>272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10/07/2025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525</c:v>
                  </c:pt>
                  <c:pt idx="1">
                    <c:v>003-2024-00782</c:v>
                  </c:pt>
                  <c:pt idx="2">
                    <c:v>PERTENENCIA </c:v>
                  </c:pt>
                  <c:pt idx="3">
                    <c:v>VERBAL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LUZ AMERICA NARANJO GIRALDO</c:v>
                  </c:pt>
                  <c:pt idx="8">
                    <c:v>0</c:v>
                  </c:pt>
                  <c:pt idx="9">
                    <c:v>1</c:v>
                  </c:pt>
                  <c:pt idx="10">
                    <c:v>LILIANA GIRALDO MOLINA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15/01/2025</c:v>
                  </c:pt>
                  <c:pt idx="24">
                    <c:v>N/A</c:v>
                  </c:pt>
                  <c:pt idx="25">
                    <c:v>97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15/01/2025</c:v>
                  </c:pt>
                  <c:pt idx="31">
                    <c:v>CAMILA 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524</c:v>
                  </c:pt>
                  <c:pt idx="1">
                    <c:v>003-2024-00783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CATALINA FERNANDEZ RESTREPO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AUTO ACLARACION CORRECCION Y ADICION</c:v>
                  </c:pt>
                  <c:pt idx="30">
                    <c:v>10/04/2025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523</c:v>
                  </c:pt>
                  <c:pt idx="1">
                    <c:v>003-2024-00785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CENTRO EMPRESARIAL S-48 TOWER P.H.</c:v>
                  </c:pt>
                  <c:pt idx="8">
                    <c:v>2</c:v>
                  </c:pt>
                  <c:pt idx="9">
                    <c:v>1</c:v>
                  </c:pt>
                  <c:pt idx="10">
                    <c:v>ANDRES FELIPE - DAZA RESTREPO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AUTORIZA NOTIFICACION AVISO </c:v>
                  </c:pt>
                  <c:pt idx="30">
                    <c:v>05/05/2025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522</c:v>
                  </c:pt>
                  <c:pt idx="1">
                    <c:v>003-2024-00786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CENTRO EMPRESARIAL S-48 TOWER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BEATRIZ ELENA SANTAMARIA CUADROS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31/01/2025</c:v>
                  </c:pt>
                  <c:pt idx="24">
                    <c:v>N/A</c:v>
                  </c:pt>
                  <c:pt idx="25">
                    <c:v>113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TERMINA POR PAGO CON OSAE</c:v>
                  </c:pt>
                  <c:pt idx="30">
                    <c:v>07/05/2025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521</c:v>
                  </c:pt>
                  <c:pt idx="1">
                    <c:v>003-2024-00790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CIUDADELA SAN PABLO</c:v>
                  </c:pt>
                  <c:pt idx="8">
                    <c:v>0</c:v>
                  </c:pt>
                  <c:pt idx="9">
                    <c:v>1</c:v>
                  </c:pt>
                  <c:pt idx="10">
                    <c:v>BEATRIZ ELENA SANTAMARIA CUADROS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27/05/2025</c:v>
                  </c:pt>
                  <c:pt idx="24">
                    <c:v>N/A</c:v>
                  </c:pt>
                  <c:pt idx="25">
                    <c:v>229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2025-2</c:v>
                  </c:pt>
                  <c:pt idx="29">
                    <c:v>TERMINA PROCESO POR PAGO SIN OSAE</c:v>
                  </c:pt>
                  <c:pt idx="30">
                    <c:v>27/05/2025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VENCE EL 22/11/2024</c:v>
                  </c:pt>
                </c:lvl>
                <c:lvl>
                  <c:pt idx="0">
                    <c:v>520</c:v>
                  </c:pt>
                  <c:pt idx="1">
                    <c:v>003-2024-00797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MI LUGAR INMOBILIARIO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FERNANDO MONTOYA OBANDO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10/03/2025</c:v>
                  </c:pt>
                  <c:pt idx="24">
                    <c:v>N/A</c:v>
                  </c:pt>
                  <c:pt idx="25">
                    <c:v>152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APRUBA LIQUIDACION </c:v>
                  </c:pt>
                  <c:pt idx="30">
                    <c:v>30/05/2025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SE REMITE COMISION A JUZGADO 001 PROMISCUO MUNICIPAL DE BETULIA - ANTIOQUIA -09/6/2025</c:v>
                  </c:pt>
                </c:lvl>
                <c:lvl>
                  <c:pt idx="0">
                    <c:v>519</c:v>
                  </c:pt>
                  <c:pt idx="1">
                    <c:v>003-2024-00804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CORDIANDIONA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DANNY JOHAO MUÑOZ FERNANDEZ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POR 5 DIAS</c:v>
                  </c:pt>
                  <c:pt idx="30">
                    <c:v>02/04/2025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518</c:v>
                  </c:pt>
                  <c:pt idx="1">
                    <c:v>003-2024-00814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COOPERATIVA JHON F. KENNEDY</c:v>
                  </c:pt>
                  <c:pt idx="8">
                    <c:v>1</c:v>
                  </c:pt>
                  <c:pt idx="9">
                    <c:v>0</c:v>
                  </c:pt>
                  <c:pt idx="10">
                    <c:v>WILLIAM DARIO - TIRADO BOLIVAR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28/01/2025</c:v>
                  </c:pt>
                  <c:pt idx="24">
                    <c:v>N/A</c:v>
                  </c:pt>
                  <c:pt idx="25">
                    <c:v>110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28/01/2025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517</c:v>
                  </c:pt>
                  <c:pt idx="1">
                    <c:v>003-2024-00815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CRISTIAN FELIPE FERNANDEZ BUITRAGO </c:v>
                  </c:pt>
                  <c:pt idx="8">
                    <c:v>1</c:v>
                  </c:pt>
                  <c:pt idx="9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TRASLADO INVENTARIOS </c:v>
                  </c:pt>
                  <c:pt idx="30">
                    <c:v>29/07/2025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516</c:v>
                  </c:pt>
                  <c:pt idx="1">
                    <c:v>003-2024-00827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RCI COLOMBIA  S.A.  COMPAÑIA DE FINANCIAMIENTO</c:v>
                  </c:pt>
                  <c:pt idx="8">
                    <c:v>1</c:v>
                  </c:pt>
                  <c:pt idx="9">
                    <c:v>2</c:v>
                  </c:pt>
                  <c:pt idx="10">
                    <c:v>ANDERSON DAVID PEÑARANDA</c:v>
                  </c:pt>
                  <c:pt idx="11">
                    <c:v>1</c:v>
                  </c:pt>
                  <c:pt idx="12">
                    <c:v>2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31/03/2025</c:v>
                  </c:pt>
                  <c:pt idx="24">
                    <c:v>N/A</c:v>
                  </c:pt>
                  <c:pt idx="25">
                    <c:v>173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AUTO PONE EN CONOCIMIENTO </c:v>
                  </c:pt>
                  <c:pt idx="30">
                    <c:v>31/03/2025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515</c:v>
                  </c:pt>
                  <c:pt idx="1">
                    <c:v>003-2024-00834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TOMAS MORENO RUIZ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18/10/2024</c:v>
                  </c:pt>
                  <c:pt idx="24">
                    <c:v>N/A</c:v>
                  </c:pt>
                  <c:pt idx="25">
                    <c:v>10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 </c:v>
                  </c:pt>
                  <c:pt idx="30">
                    <c:v>18/10/2024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514</c:v>
                  </c:pt>
                  <c:pt idx="1">
                    <c:v>002-2024-00726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TATIANA CORRALES RAMIREZ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10/07/2025</c:v>
                  </c:pt>
                  <c:pt idx="24">
                    <c:v>N/A</c:v>
                  </c:pt>
                  <c:pt idx="25">
                    <c:v>262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 </c:v>
                  </c:pt>
                  <c:pt idx="30">
                    <c:v>10/07/2025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513</c:v>
                  </c:pt>
                  <c:pt idx="1">
                    <c:v>002-2024-00725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ENVIGADO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ASTRID RUBIELA HENAO DE LONDOÑO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03/12/2024</c:v>
                  </c:pt>
                  <c:pt idx="24">
                    <c:v>N/A</c:v>
                  </c:pt>
                  <c:pt idx="25">
                    <c:v>45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24/02/2025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SALE</c:v>
                  </c:pt>
                </c:lvl>
                <c:lvl>
                  <c:pt idx="0">
                    <c:v>512</c:v>
                  </c:pt>
                  <c:pt idx="1">
                    <c:v>002-2024-00724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MARIA OLGA ARANGO VASQUEZ</c:v>
                  </c:pt>
                  <c:pt idx="8">
                    <c:v>1</c:v>
                  </c:pt>
                  <c:pt idx="9">
                    <c:v>2</c:v>
                  </c:pt>
                  <c:pt idx="10">
                    <c:v>CARLOS HUMBERTO VELEZ VILLEGAS</c:v>
                  </c:pt>
                  <c:pt idx="11">
                    <c:v>1</c:v>
                  </c:pt>
                  <c:pt idx="12">
                    <c:v>2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18/06/2025</c:v>
                  </c:pt>
                  <c:pt idx="24">
                    <c:v>N/A</c:v>
                  </c:pt>
                  <c:pt idx="25">
                    <c:v>240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ORDENA CORRER TRASLADO LIQUIDACION CREDITO</c:v>
                  </c:pt>
                  <c:pt idx="30">
                    <c:v>30/07/2025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511</c:v>
                  </c:pt>
                  <c:pt idx="1">
                    <c:v>002-2024-00722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DE TRABAJADORES EDATEL - COEDA</c:v>
                  </c:pt>
                  <c:pt idx="8">
                    <c:v>2</c:v>
                  </c:pt>
                  <c:pt idx="9">
                    <c:v>1</c:v>
                  </c:pt>
                  <c:pt idx="10">
                    <c:v>ANDREY GABRIEL SANCHEZ GONZALEZ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16/07/2025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510</c:v>
                  </c:pt>
                  <c:pt idx="1">
                    <c:v>002-2024-00721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ELIZABETH BUSTOS GIRALDO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03/04/2025</c:v>
                  </c:pt>
                  <c:pt idx="24">
                    <c:v>N/A</c:v>
                  </c:pt>
                  <c:pt idx="25">
                    <c:v>165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MODIFICA LIQUIDACION </c:v>
                  </c:pt>
                  <c:pt idx="30">
                    <c:v>29/07/2025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509</c:v>
                  </c:pt>
                  <c:pt idx="1">
                    <c:v>002-2024-00720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SOCIEDAD COLOMBIANA DE ANESTESIOLOGIA Y REANIMACION SCARE</c:v>
                  </c:pt>
                  <c:pt idx="8">
                    <c:v>0</c:v>
                  </c:pt>
                  <c:pt idx="9">
                    <c:v>1</c:v>
                  </c:pt>
                  <c:pt idx="10">
                    <c:v>LEIDY CAROLINA SOTO PADILLA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03/04/2025</c:v>
                  </c:pt>
                  <c:pt idx="24">
                    <c:v>N/A</c:v>
                  </c:pt>
                  <c:pt idx="25">
                    <c:v>165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2025-2</c:v>
                  </c:pt>
                  <c:pt idx="29">
                    <c:v>TERMINA PROCESO POR PAGO TOTAL</c:v>
                  </c:pt>
                  <c:pt idx="30">
                    <c:v>03/04/2025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508</c:v>
                  </c:pt>
                  <c:pt idx="1">
                    <c:v>002-2024-00717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MARIA EUGENIA RAMIREZ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10/07/2025</c:v>
                  </c:pt>
                  <c:pt idx="24">
                    <c:v>N/A</c:v>
                  </c:pt>
                  <c:pt idx="25">
                    <c:v>262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 </c:v>
                  </c:pt>
                  <c:pt idx="30">
                    <c:v>10/07/2025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507</c:v>
                  </c:pt>
                  <c:pt idx="1">
                    <c:v>002-2024-00716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AGRARIO DE COLOMBIA</c:v>
                  </c:pt>
                  <c:pt idx="8">
                    <c:v>2</c:v>
                  </c:pt>
                  <c:pt idx="9">
                    <c:v>1</c:v>
                  </c:pt>
                  <c:pt idx="10">
                    <c:v>VIVIANA BRAND OCHOA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RESULVE Y REQUIERE </c:v>
                  </c:pt>
                  <c:pt idx="30">
                    <c:v>24/07/2025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506</c:v>
                  </c:pt>
                  <c:pt idx="1">
                    <c:v>002-2024-00712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AGRARIO DE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EIDELVER OROZCO ACOSTA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02/04/2025</c:v>
                  </c:pt>
                  <c:pt idx="24">
                    <c:v>N/A</c:v>
                  </c:pt>
                  <c:pt idx="25">
                    <c:v>164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ORDENA CORRER TRASLADO LIQUIDACION CREDITO</c:v>
                  </c:pt>
                  <c:pt idx="30">
                    <c:v>29/07/2025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505</c:v>
                  </c:pt>
                  <c:pt idx="1">
                    <c:v>002-2024-00711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AGRARIO DE COLOMBIA</c:v>
                  </c:pt>
                  <c:pt idx="8">
                    <c:v>0</c:v>
                  </c:pt>
                  <c:pt idx="9">
                    <c:v>1</c:v>
                  </c:pt>
                  <c:pt idx="10">
                    <c:v>REINALDO DE JESUS - BOLIVAR OCHOA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12/03/2025</c:v>
                  </c:pt>
                  <c:pt idx="24">
                    <c:v>N/A</c:v>
                  </c:pt>
                  <c:pt idx="25">
                    <c:v>144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AUTORIZA RETIRO </c:v>
                  </c:pt>
                  <c:pt idx="30">
                    <c:v>12/03/2025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21/03/2025</c:v>
                  </c:pt>
                </c:lvl>
                <c:lvl>
                  <c:pt idx="0">
                    <c:v>504</c:v>
                  </c:pt>
                  <c:pt idx="1">
                    <c:v>002-2024-00708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ROBERTO ANTONIO GOMEZ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EMBARGO/OFICIA</c:v>
                  </c:pt>
                  <c:pt idx="30">
                    <c:v>09/07/2025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503</c:v>
                  </c:pt>
                  <c:pt idx="1">
                    <c:v>002-2024-00707</c:v>
                  </c:pt>
                  <c:pt idx="2">
                    <c:v>PERTENENCIA</c:v>
                  </c:pt>
                  <c:pt idx="3">
                    <c:v>VERBAL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RAUL EDUARDO RIOS ZAPATA</c:v>
                  </c:pt>
                  <c:pt idx="8">
                    <c:v>2</c:v>
                  </c:pt>
                  <c:pt idx="9">
                    <c:v>1</c:v>
                  </c:pt>
                  <c:pt idx="10">
                    <c:v>PERSONAS INDETERMINADAS 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AV. CONOCIMIENTO</c:v>
                  </c:pt>
                  <c:pt idx="30">
                    <c:v>18/10/2024</c:v>
                  </c:pt>
                  <c:pt idx="31">
                    <c:v>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502</c:v>
                  </c:pt>
                  <c:pt idx="1">
                    <c:v>002-2024-00703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DEL SUR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DORALBA TOBON 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12/12/2024</c:v>
                  </c:pt>
                  <c:pt idx="24">
                    <c:v>N/A</c:v>
                  </c:pt>
                  <c:pt idx="25">
                    <c:v>54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12/12/2024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501</c:v>
                  </c:pt>
                  <c:pt idx="1">
                    <c:v>002-2024-00702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DEL SUR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DE LA S.A.S. 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12/12/2024</c:v>
                  </c:pt>
                  <c:pt idx="24">
                    <c:v>N/A</c:v>
                  </c:pt>
                  <c:pt idx="25">
                    <c:v>54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12/12/2024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500</c:v>
                  </c:pt>
                  <c:pt idx="1">
                    <c:v>002-2024-00699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CIUDADELA SAN PABLO</c:v>
                  </c:pt>
                  <c:pt idx="8">
                    <c:v>1</c:v>
                  </c:pt>
                  <c:pt idx="9">
                    <c:v>0</c:v>
                  </c:pt>
                  <c:pt idx="10">
                    <c:v>ARLEDY ESTELLA - URIBE RIOS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24/02/2025</c:v>
                  </c:pt>
                  <c:pt idx="24">
                    <c:v>N/A</c:v>
                  </c:pt>
                  <c:pt idx="25">
                    <c:v>126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15/11/2024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  <c:pt idx="38">
                    <c:v>HACER OFICIO DESEMBARGO</c:v>
                  </c:pt>
                </c:lvl>
                <c:lvl>
                  <c:pt idx="0">
                    <c:v>499</c:v>
                  </c:pt>
                  <c:pt idx="1">
                    <c:v>002-2024-00698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OSCAR RAUL ZAPATA ALVAREZ</c:v>
                  </c:pt>
                  <c:pt idx="8">
                    <c:v>1</c:v>
                  </c:pt>
                  <c:pt idx="9">
                    <c:v>0</c:v>
                  </c:pt>
                  <c:pt idx="10">
                    <c:v>JULIO CESAR - ARENAS ARANGO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04/03/2025</c:v>
                  </c:pt>
                  <c:pt idx="24">
                    <c:v>N/A</c:v>
                  </c:pt>
                  <c:pt idx="25">
                    <c:v>136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ORDENA ENTREGA DE TITULOS </c:v>
                  </c:pt>
                  <c:pt idx="30">
                    <c:v>09/06/2025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ENTREGA DE  413590000817140 - $315.629
413590000828634 - $27.815
413590000837331 - $27.815
413590000851672 - $316.257
413590000864529 - $336.980
413590000870682 - $336.980
413590000896919 - $336.980
413590000913378 - $336.980</c:v>
                  </c:pt>
                </c:lvl>
                <c:lvl>
                  <c:pt idx="0">
                    <c:v>498</c:v>
                  </c:pt>
                  <c:pt idx="1">
                    <c:v>002-2024-00696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MI BANCO-BANCO DE LA MICROEMPRESA DE COLOMBIA  S.A.</c:v>
                  </c:pt>
                  <c:pt idx="8">
                    <c:v>1</c:v>
                  </c:pt>
                  <c:pt idx="9">
                    <c:v>1</c:v>
                  </c:pt>
                  <c:pt idx="10">
                    <c:v>EFRAÌN  HERNÁNDEZ SALDARRIAGA</c:v>
                  </c:pt>
                  <c:pt idx="11">
                    <c:v>1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</c:v>
                  </c:pt>
                  <c:pt idx="30">
                    <c:v>29/07/2025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497</c:v>
                  </c:pt>
                  <c:pt idx="1">
                    <c:v>002-2024-00694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2</c:v>
                  </c:pt>
                  <c:pt idx="10">
                    <c:v>JOSE FERNANDO RIOS MONTOYA</c:v>
                  </c:pt>
                  <c:pt idx="11">
                    <c:v>1</c:v>
                  </c:pt>
                  <c:pt idx="12">
                    <c:v>2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10/02/2025</c:v>
                  </c:pt>
                  <c:pt idx="24">
                    <c:v>N/A</c:v>
                  </c:pt>
                  <c:pt idx="25">
                    <c:v>112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10/02/2025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19/02/2025</c:v>
                  </c:pt>
                </c:lvl>
                <c:lvl>
                  <c:pt idx="0">
                    <c:v>496</c:v>
                  </c:pt>
                  <c:pt idx="1">
                    <c:v>002-2024-00691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LINA MARIA - CORDOBA CASTAÑEDA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28/03/2025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495</c:v>
                  </c:pt>
                  <c:pt idx="1">
                    <c:v>002-2024-00689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FINANDINA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JHONY AMAYA ARDILA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21/11/2024</c:v>
                  </c:pt>
                  <c:pt idx="24">
                    <c:v>N/A</c:v>
                  </c:pt>
                  <c:pt idx="25">
                    <c:v>33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PROPONE CONFLICTO 
INCORPORA Y RESUELVE </c:v>
                  </c:pt>
                  <c:pt idx="30">
                    <c:v>21/11/2024
14/05/2025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05/12/2024,  COMPETENCIA ASIGNADA AL JUZGADO DE PEQUEÑAS CAUSAS MEDELLIN</c:v>
                  </c:pt>
                </c:lvl>
                <c:lvl>
                  <c:pt idx="0">
                    <c:v>494</c:v>
                  </c:pt>
                  <c:pt idx="1">
                    <c:v>002-2024-00687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LUZ STELLA - URIBE BEDOYA</c:v>
                  </c:pt>
                  <c:pt idx="8">
                    <c:v>0</c:v>
                  </c:pt>
                  <c:pt idx="9">
                    <c:v>1</c:v>
                  </c:pt>
                  <c:pt idx="10">
                    <c:v>JULIAN RODRIGO PIAMBA BURBANO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22/11/2024</c:v>
                  </c:pt>
                  <c:pt idx="24">
                    <c:v>N/A</c:v>
                  </c:pt>
                  <c:pt idx="25">
                    <c:v>34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22/11/2024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09/12/2024</c:v>
                  </c:pt>
                </c:lvl>
                <c:lvl>
                  <c:pt idx="0">
                    <c:v>493</c:v>
                  </c:pt>
                  <c:pt idx="1">
                    <c:v>002-2024-00686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ITAU CORPBANCA COLOMBIA S.A.</c:v>
                  </c:pt>
                  <c:pt idx="8">
                    <c:v>1</c:v>
                  </c:pt>
                  <c:pt idx="9">
                    <c:v>2</c:v>
                  </c:pt>
                  <c:pt idx="10">
                    <c:v>JUAN ALBERTO GOMEZ PINEDA</c:v>
                  </c:pt>
                  <c:pt idx="11">
                    <c:v>1</c:v>
                  </c:pt>
                  <c:pt idx="12">
                    <c:v>2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CORRIGE MANDAMIENTO DE PAGO</c:v>
                  </c:pt>
                  <c:pt idx="30">
                    <c:v>16/06/2025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492</c:v>
                  </c:pt>
                  <c:pt idx="1">
                    <c:v>002-2024-00682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UNION 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JOSE HERNAN DAVILA MEDINA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18/11/2024</c:v>
                  </c:pt>
                  <c:pt idx="24">
                    <c:v>N/A</c:v>
                  </c:pt>
                  <c:pt idx="25">
                    <c:v>30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PROPONE CONFLICTO COMPETENCIA </c:v>
                  </c:pt>
                  <c:pt idx="30">
                    <c:v>18/11/2024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05/12/2024. COMPETENCIA ASIGNADA AL JUZGADO 12 CIVIL MUNICIPAL DE ORALIDAD MEDELLIN</c:v>
                  </c:pt>
                </c:lvl>
                <c:lvl>
                  <c:pt idx="0">
                    <c:v>491</c:v>
                  </c:pt>
                  <c:pt idx="1">
                    <c:v>002-2024-00680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 DE BOGOTA</c:v>
                  </c:pt>
                  <c:pt idx="8">
                    <c:v>1</c:v>
                  </c:pt>
                  <c:pt idx="9">
                    <c:v>0</c:v>
                  </c:pt>
                  <c:pt idx="10">
                    <c:v>MAURICIO RESTREPO LOPEZ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21/11/2024</c:v>
                  </c:pt>
                  <c:pt idx="24">
                    <c:v>N/A</c:v>
                  </c:pt>
                  <c:pt idx="25">
                    <c:v>33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
AUTO PONE EN CONOCIMIENTO</c:v>
                  </c:pt>
                  <c:pt idx="30">
                    <c:v>04/12/2024
04/04/2025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490</c:v>
                  </c:pt>
                  <c:pt idx="1">
                    <c:v>002-2024-00679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JOHN HENRI ESCOBAR ESCOBAR</c:v>
                  </c:pt>
                  <c:pt idx="8">
                    <c:v>0</c:v>
                  </c:pt>
                  <c:pt idx="9">
                    <c:v>1</c:v>
                  </c:pt>
                  <c:pt idx="10">
                    <c:v>LUZ ESTELLA - MONTOYA VELASQUEZ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14/07/2025</c:v>
                  </c:pt>
                  <c:pt idx="24">
                    <c:v>N/A</c:v>
                  </c:pt>
                  <c:pt idx="25">
                    <c:v>266</c:v>
                  </c:pt>
                  <c:pt idx="26">
                    <c:v>N/A</c:v>
                  </c:pt>
                  <c:pt idx="27">
                    <c:v>REMITIDOS A OTROS DESPACHOS </c:v>
                  </c:pt>
                  <c:pt idx="28">
                    <c:v>2025-3</c:v>
                  </c:pt>
                  <c:pt idx="29">
                    <c:v>RECHAZA - FALTA COMPETENCIA </c:v>
                  </c:pt>
                  <c:pt idx="30">
                    <c:v>14/07/2025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EL 22/7/25 - POR ALFRESCO </c:v>
                  </c:pt>
                </c:lvl>
                <c:lvl>
                  <c:pt idx="0">
                    <c:v>489</c:v>
                  </c:pt>
                  <c:pt idx="1">
                    <c:v>002-2024-00678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SISTECREDITO S.A.S</c:v>
                  </c:pt>
                  <c:pt idx="8">
                    <c:v>1</c:v>
                  </c:pt>
                  <c:pt idx="9">
                    <c:v>0</c:v>
                  </c:pt>
                  <c:pt idx="10">
                    <c:v>JOSE DAVID RIVERA LOPEZ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28/03/2025</c:v>
                  </c:pt>
                  <c:pt idx="24">
                    <c:v>N/A</c:v>
                  </c:pt>
                  <c:pt idx="25">
                    <c:v>160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2025-1</c:v>
                  </c:pt>
                  <c:pt idx="29">
                    <c:v>RECHAZA POR COMPETENCIA</c:v>
                  </c:pt>
                  <c:pt idx="30">
                    <c:v>28/03/2025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488</c:v>
                  </c:pt>
                  <c:pt idx="1">
                    <c:v>002-2024-00675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GRUPO  CYMAIRES  S.A.S.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 </c:v>
                  </c:pt>
                  <c:pt idx="30">
                    <c:v>28/07/2025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487</c:v>
                  </c:pt>
                  <c:pt idx="1">
                    <c:v>002-2024-00673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QUALIFY  U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CANAL VIRTUAL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01/07/2025</c:v>
                  </c:pt>
                  <c:pt idx="24">
                    <c:v>N/A</c:v>
                  </c:pt>
                  <c:pt idx="25">
                    <c:v>253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2025-3</c:v>
                  </c:pt>
                  <c:pt idx="29">
                    <c:v>TERMINA POR PAGO</c:v>
                  </c:pt>
                  <c:pt idx="30">
                    <c:v>01/07/2025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486</c:v>
                  </c:pt>
                  <c:pt idx="1">
                    <c:v>002-2024-00671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MARIA AMPARO LOPEZ VILLA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RAUL POSADA JARAMILLO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24/02/2025</c:v>
                  </c:pt>
                  <c:pt idx="24">
                    <c:v>N/A</c:v>
                  </c:pt>
                  <c:pt idx="25">
                    <c:v>126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24/02/2025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  <c:pt idx="38">
                    <c:v>RECHAZADA LA DEMANDA POR NO SUBSANAR</c:v>
                  </c:pt>
                </c:lvl>
                <c:lvl>
                  <c:pt idx="0">
                    <c:v>485</c:v>
                  </c:pt>
                  <c:pt idx="1">
                    <c:v>002-2024-00670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JULIAN ANDRES LOPEZ HOYOS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21/07/2025</c:v>
                  </c:pt>
                  <c:pt idx="24">
                    <c:v>N/A</c:v>
                  </c:pt>
                  <c:pt idx="25">
                    <c:v>273</c:v>
                  </c:pt>
                  <c:pt idx="26">
                    <c:v>N/A</c:v>
                  </c:pt>
                  <c:pt idx="27">
                    <c:v>RETIRADOS O RECHAZADOS </c:v>
                  </c:pt>
                  <c:pt idx="28">
                    <c:v>2025-3</c:v>
                  </c:pt>
                  <c:pt idx="29">
                    <c:v>AUTORIZA RETIRO</c:v>
                  </c:pt>
                  <c:pt idx="30">
                    <c:v>21/07/2025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484</c:v>
                  </c:pt>
                  <c:pt idx="1">
                    <c:v>002-2024-00669</c:v>
                  </c:pt>
                  <c:pt idx="2">
                    <c:v>ACCION PROTECCION AL CONSUMIDOR </c:v>
                  </c:pt>
                  <c:pt idx="3">
                    <c:v>DECLARATIVO VERBAL SUMARIO OTROS PROCESO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ANTONIO ARANGO ARISTIZABAL</c:v>
                  </c:pt>
                  <c:pt idx="8">
                    <c:v>2</c:v>
                  </c:pt>
                  <c:pt idx="9">
                    <c:v>1</c:v>
                  </c:pt>
                  <c:pt idx="10">
                    <c:v>ICETEX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09/12/2024</c:v>
                  </c:pt>
                  <c:pt idx="24">
                    <c:v>N/A</c:v>
                  </c:pt>
                  <c:pt idx="25">
                    <c:v>51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09/12/2024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483</c:v>
                  </c:pt>
                  <c:pt idx="1">
                    <c:v>002-2024-00665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BOGOTA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JORGE DILBER GIL SALINAS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03/03/2025</c:v>
                  </c:pt>
                  <c:pt idx="24">
                    <c:v>N/A</c:v>
                  </c:pt>
                  <c:pt idx="25">
                    <c:v>135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 DE CREDITO </c:v>
                  </c:pt>
                  <c:pt idx="30">
                    <c:v>23/04/2025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482</c:v>
                  </c:pt>
                  <c:pt idx="1">
                    <c:v>002-2024-00662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BEATRIZ ELENA - NOREÑA VELEZ</c:v>
                  </c:pt>
                  <c:pt idx="8">
                    <c:v>0</c:v>
                  </c:pt>
                  <c:pt idx="9">
                    <c:v>1</c:v>
                  </c:pt>
                  <c:pt idx="10">
                    <c:v>ASTRID ELENA HENAO CANO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19/05/2025</c:v>
                  </c:pt>
                  <c:pt idx="24">
                    <c:v>N/A</c:v>
                  </c:pt>
                  <c:pt idx="25">
                    <c:v>211</c:v>
                  </c:pt>
                  <c:pt idx="26">
                    <c:v>N/A</c:v>
                  </c:pt>
                  <c:pt idx="27">
                    <c:v>ORDENA SEGUIR ADELANTE LA EJECUCIÓN </c:v>
                  </c:pt>
                  <c:pt idx="28">
                    <c:v>2025-2</c:v>
                  </c:pt>
                  <c:pt idx="29">
                    <c:v>OSAE - COSTAS </c:v>
                  </c:pt>
                  <c:pt idx="30">
                    <c:v>19/05/2025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481</c:v>
                  </c:pt>
                  <c:pt idx="1">
                    <c:v>002-2024-00661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NICOLAS ALFREDO RAMIREZ BARRERA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18/06/2025</c:v>
                  </c:pt>
                  <c:pt idx="24">
                    <c:v>N/A</c:v>
                  </c:pt>
                  <c:pt idx="25">
                    <c:v>240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18/06/2025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480</c:v>
                  </c:pt>
                  <c:pt idx="1">
                    <c:v>002-2024-00659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JORGE ELIECER CAICEDO LOPEZ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12/12/2024</c:v>
                  </c:pt>
                  <c:pt idx="24">
                    <c:v>N/A</c:v>
                  </c:pt>
                  <c:pt idx="25">
                    <c:v>54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19/11/2024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479</c:v>
                  </c:pt>
                  <c:pt idx="1">
                    <c:v>002-2024-00658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BBVA COLOMBIA</c:v>
                  </c:pt>
                  <c:pt idx="8">
                    <c:v>1</c:v>
                  </c:pt>
                  <c:pt idx="9">
                    <c:v>1</c:v>
                  </c:pt>
                  <c:pt idx="10">
                    <c:v>HERED. IND. DE ELVIA INES VALDERRAMA MARTINEZ</c:v>
                  </c:pt>
                  <c:pt idx="11">
                    <c:v>1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09/12/2024</c:v>
                  </c:pt>
                  <c:pt idx="24">
                    <c:v>N/A</c:v>
                  </c:pt>
                  <c:pt idx="25">
                    <c:v>51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09/12/2024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478</c:v>
                  </c:pt>
                  <c:pt idx="1">
                    <c:v>002-2024-00657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FONDO DE EMPLEADOS ALMACENES EXITO - PRESENTE</c:v>
                  </c:pt>
                  <c:pt idx="8">
                    <c:v>1</c:v>
                  </c:pt>
                  <c:pt idx="9">
                    <c:v>2</c:v>
                  </c:pt>
                  <c:pt idx="10">
                    <c:v>YENI PAOLA LOPEZ ZULUAGA</c:v>
                  </c:pt>
                  <c:pt idx="11">
                    <c:v>1</c:v>
                  </c:pt>
                  <c:pt idx="12">
                    <c:v>2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DÍAS </c:v>
                  </c:pt>
                  <c:pt idx="30">
                    <c:v>15/05/2025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477</c:v>
                  </c:pt>
                  <c:pt idx="1">
                    <c:v>002-2024-00653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MARIA INES VELEZ ESCOBAR</c:v>
                  </c:pt>
                  <c:pt idx="8">
                    <c:v>2</c:v>
                  </c:pt>
                  <c:pt idx="9">
                    <c:v>1</c:v>
                  </c:pt>
                  <c:pt idx="10">
                    <c:v>MY INCORPORATED GROUP  S.A.S.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09/07/2025</c:v>
                  </c:pt>
                  <c:pt idx="24">
                    <c:v>N/A</c:v>
                  </c:pt>
                  <c:pt idx="25">
                    <c:v>261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09/07/2025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476</c:v>
                  </c:pt>
                  <c:pt idx="1">
                    <c:v>002-2024-00652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AGRARIO DE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MANUEL PULGARIN GUTIERREZ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27/05/2025</c:v>
                  </c:pt>
                  <c:pt idx="24">
                    <c:v>N/A</c:v>
                  </c:pt>
                  <c:pt idx="25">
                    <c:v>219</c:v>
                  </c:pt>
                  <c:pt idx="26">
                    <c:v>N/A</c:v>
                  </c:pt>
                  <c:pt idx="27">
                    <c:v>ORDENA SEGUIR ADELANTE CON  LA EJECUCIÓN </c:v>
                  </c:pt>
                  <c:pt idx="28">
                    <c:v>2025-2</c:v>
                  </c:pt>
                  <c:pt idx="29">
                    <c:v>OSAE - COSTAS </c:v>
                  </c:pt>
                  <c:pt idx="30">
                    <c:v>27/05/2025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475</c:v>
                  </c:pt>
                  <c:pt idx="1">
                    <c:v>002-2024-00651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TANANY FIGUEROA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15/05/2025</c:v>
                  </c:pt>
                  <c:pt idx="24">
                    <c:v>N/A</c:v>
                  </c:pt>
                  <c:pt idx="25">
                    <c:v>207</c:v>
                  </c:pt>
                  <c:pt idx="26">
                    <c:v>N/A</c:v>
                  </c:pt>
                  <c:pt idx="27">
                    <c:v>ORDENA SEGUIR ADELANTE CON  LA EJECUCIÓN 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21/03/2025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474</c:v>
                  </c:pt>
                  <c:pt idx="1">
                    <c:v>002-2024-00650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2</c:v>
                  </c:pt>
                  <c:pt idx="10">
                    <c:v>DIANA CRISTINA - ACOSTA POSADA</c:v>
                  </c:pt>
                  <c:pt idx="11">
                    <c:v>1</c:v>
                  </c:pt>
                  <c:pt idx="12">
                    <c:v>2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08/07/2025</c:v>
                  </c:pt>
                  <c:pt idx="24">
                    <c:v>N/A</c:v>
                  </c:pt>
                  <c:pt idx="25">
                    <c:v>260</c:v>
                  </c:pt>
                  <c:pt idx="26">
                    <c:v>N/A</c:v>
                  </c:pt>
                  <c:pt idx="27">
                    <c:v>ORDENA SEGUIR ADELANTE CON LA EJECUCIÓN </c:v>
                  </c:pt>
                  <c:pt idx="28">
                    <c:v>2025-3</c:v>
                  </c:pt>
                  <c:pt idx="29">
                    <c:v>DECRETA MEDIDA</c:v>
                  </c:pt>
                  <c:pt idx="30">
                    <c:v>29/07/2025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473</c:v>
                  </c:pt>
                  <c:pt idx="1">
                    <c:v>002-2024-00648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DAVIVIENDA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SEBASTIAN HERRERA TORRES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22/05/2025</c:v>
                  </c:pt>
                  <c:pt idx="24">
                    <c:v>N/A</c:v>
                  </c:pt>
                  <c:pt idx="25">
                    <c:v>214</c:v>
                  </c:pt>
                  <c:pt idx="26">
                    <c:v>N/A</c:v>
                  </c:pt>
                  <c:pt idx="27">
                    <c:v>ORDENA SEGUIR ADELANTE CON LA EJECUCIÓN </c:v>
                  </c:pt>
                  <c:pt idx="28">
                    <c:v>2025-2</c:v>
                  </c:pt>
                  <c:pt idx="29">
                    <c:v>OSAE - COSTAS </c:v>
                  </c:pt>
                  <c:pt idx="30">
                    <c:v>22/05/2025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472</c:v>
                  </c:pt>
                  <c:pt idx="1">
                    <c:v>002-2024-00647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PATRICIA DEL ROSARIO ACEVEDO PENAGOS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14/03/2025</c:v>
                  </c:pt>
                  <c:pt idx="24">
                    <c:v>N/A</c:v>
                  </c:pt>
                  <c:pt idx="25">
                    <c:v>146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14/03/2025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471</c:v>
                  </c:pt>
                  <c:pt idx="1">
                    <c:v>002-2024-00644</c:v>
                  </c:pt>
                  <c:pt idx="2">
                    <c:v>PERTENENCIA</c:v>
                  </c:pt>
                  <c:pt idx="3">
                    <c:v>VERBAL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ERNESTO ANTONIO - BEDOYA ROSSO</c:v>
                  </c:pt>
                  <c:pt idx="8">
                    <c:v>0</c:v>
                  </c:pt>
                  <c:pt idx="9">
                    <c:v>1</c:v>
                  </c:pt>
                  <c:pt idx="10">
                    <c:v>JORGE ELIECER BEDOYA ROZO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15/01/2025</c:v>
                  </c:pt>
                  <c:pt idx="24">
                    <c:v>N/A</c:v>
                  </c:pt>
                  <c:pt idx="25">
                    <c:v>87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AUTORIZA RETIRO </c:v>
                  </c:pt>
                  <c:pt idx="30">
                    <c:v>15/01/2025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470</c:v>
                  </c:pt>
                  <c:pt idx="1">
                    <c:v>002-2024-00643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BOGOTA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MANUEL ALBERTO - LEMA FERNANDEZ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29/01/2025</c:v>
                  </c:pt>
                  <c:pt idx="24">
                    <c:v>N/A</c:v>
                  </c:pt>
                  <c:pt idx="25">
                    <c:v>101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</c:v>
                  </c:pt>
                  <c:pt idx="30">
                    <c:v>09/05/2025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469</c:v>
                  </c:pt>
                  <c:pt idx="1">
                    <c:v>002-2024-00642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DAVIVIENDA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OSCAR JORDY URIBE OTALVARO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28/07/2025</c:v>
                  </c:pt>
                  <c:pt idx="24">
                    <c:v>N/A</c:v>
                  </c:pt>
                  <c:pt idx="25">
                    <c:v>280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28/07/2025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468</c:v>
                  </c:pt>
                  <c:pt idx="1">
                    <c:v>002-2024-00639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ANDRES FELIPE - GIRALDO CIRO</c:v>
                  </c:pt>
                  <c:pt idx="8">
                    <c:v>1</c:v>
                  </c:pt>
                  <c:pt idx="9">
                    <c:v>0</c:v>
                  </c:pt>
                  <c:pt idx="10">
                    <c:v>PARCELACION ALDEA DE LAS PALMAS  P.H.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12/12/2024</c:v>
                  </c:pt>
                  <c:pt idx="24">
                    <c:v>N/A</c:v>
                  </c:pt>
                  <c:pt idx="25">
                    <c:v>54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NO REPONE </c:v>
                  </c:pt>
                  <c:pt idx="30">
                    <c:v>15/01/2025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467</c:v>
                  </c:pt>
                  <c:pt idx="1">
                    <c:v>002-2024-00637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 PICHINCHA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PAULA ANDREA CASTAÑEDA MORA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11/03/2025</c:v>
                  </c:pt>
                  <c:pt idx="24">
                    <c:v>N/A</c:v>
                  </c:pt>
                  <c:pt idx="25">
                    <c:v>143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11/03/2025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466</c:v>
                  </c:pt>
                  <c:pt idx="1">
                    <c:v>002-2024-00636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AGRARIO DE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WILSON DE JESUS GOMEZ NARANJO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COMPLEMENTA AUTO DECRETA MEDIDAS</c:v>
                  </c:pt>
                  <c:pt idx="30">
                    <c:v>11/06/2025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465</c:v>
                  </c:pt>
                  <c:pt idx="1">
                    <c:v>002-2024-00635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JHON F. KENNEDY</c:v>
                  </c:pt>
                  <c:pt idx="8">
                    <c:v>2</c:v>
                  </c:pt>
                  <c:pt idx="9">
                    <c:v>1</c:v>
                  </c:pt>
                  <c:pt idx="10">
                    <c:v>LILIAN MARIA LOPERA CASTAÑEDA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28/07/2025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464</c:v>
                  </c:pt>
                  <c:pt idx="1">
                    <c:v>002-2024-00633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URBANIZACION CEREZOS DE LA ABADIA 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JULIANA FERNANDEZ MONSALVE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31/03/2025</c:v>
                  </c:pt>
                  <c:pt idx="24">
                    <c:v>N/A</c:v>
                  </c:pt>
                  <c:pt idx="25">
                    <c:v>163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2024-1</c:v>
                  </c:pt>
                  <c:pt idx="29">
                    <c:v>RECHAZA DEMANDA </c:v>
                  </c:pt>
                  <c:pt idx="30">
                    <c:v>14/11/2024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463</c:v>
                  </c:pt>
                  <c:pt idx="1">
                    <c:v>002-2024-00629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FIRE DEALER COLOMBIA 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SUMINISTROS CONTRA INCENDIOS UL/FM 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DEMANDA</c:v>
                  </c:pt>
                  <c:pt idx="30">
                    <c:v>05/02/2025</c:v>
                  </c:pt>
                  <c:pt idx="31">
                    <c:v>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462</c:v>
                  </c:pt>
                  <c:pt idx="1">
                    <c:v>002-2024-00628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MAURICIO PUERTA RESTREPO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MARIO - GONZALEZ MONTOYA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04/03/2025</c:v>
                  </c:pt>
                  <c:pt idx="24">
                    <c:v>N/A</c:v>
                  </c:pt>
                  <c:pt idx="25">
                    <c:v>136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COSTAS</c:v>
                  </c:pt>
                  <c:pt idx="30">
                    <c:v>04/03/2025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461</c:v>
                  </c:pt>
                  <c:pt idx="1">
                    <c:v>002-2024-00627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BOGOTA S.A.</c:v>
                  </c:pt>
                  <c:pt idx="8">
                    <c:v>1</c:v>
                  </c:pt>
                  <c:pt idx="9">
                    <c:v>1</c:v>
                  </c:pt>
                  <c:pt idx="10">
                    <c:v>ROQUE RANGEL ARDILA</c:v>
                  </c:pt>
                  <c:pt idx="11">
                    <c:v>1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14/11/2024</c:v>
                  </c:pt>
                  <c:pt idx="24">
                    <c:v>N/A</c:v>
                  </c:pt>
                  <c:pt idx="25">
                    <c:v>26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14/11/2024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EL 05-12-2024</c:v>
                  </c:pt>
                </c:lvl>
                <c:lvl>
                  <c:pt idx="0">
                    <c:v>460</c:v>
                  </c:pt>
                  <c:pt idx="1">
                    <c:v>002-2024-00626</c:v>
                  </c:pt>
                  <c:pt idx="2">
                    <c:v>SUCESION</c:v>
                  </c:pt>
                  <c:pt idx="3">
                    <c:v>LIQUIDATORIO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ORLANDO DE JESUS JARAMILLO</c:v>
                  </c:pt>
                  <c:pt idx="8">
                    <c:v>1</c:v>
                  </c:pt>
                  <c:pt idx="9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DESIGNA TERNA DE CURADORES </c:v>
                  </c:pt>
                  <c:pt idx="30">
                    <c:v>16/07/2025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459</c:v>
                  </c:pt>
                  <c:pt idx="1">
                    <c:v>002-2024-00625</c:v>
                  </c:pt>
                  <c:pt idx="2">
                    <c:v>ENRIQUECIMIENTO SIN CAUSA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WILLIAM OSWALDO - TORO CANTILLO</c:v>
                  </c:pt>
                  <c:pt idx="8">
                    <c:v>1</c:v>
                  </c:pt>
                  <c:pt idx="9">
                    <c:v>1</c:v>
                  </c:pt>
                  <c:pt idx="10">
                    <c:v>ALIMENTOS DG S.A.S.</c:v>
                  </c:pt>
                  <c:pt idx="11">
                    <c:v>1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14/11/2024</c:v>
                  </c:pt>
                  <c:pt idx="24">
                    <c:v>N/A</c:v>
                  </c:pt>
                  <c:pt idx="25">
                    <c:v>26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18/10/2024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EL 05-12-2024</c:v>
                  </c:pt>
                </c:lvl>
                <c:lvl>
                  <c:pt idx="0">
                    <c:v>458</c:v>
                  </c:pt>
                  <c:pt idx="1">
                    <c:v>002-2024-00624</c:v>
                  </c:pt>
                  <c:pt idx="2">
                    <c:v>MONITORIO</c:v>
                  </c:pt>
                  <c:pt idx="3">
                    <c:v>MONITORIO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CLAUDIA PATRICIA ACOSTA AGUILAR</c:v>
                  </c:pt>
                  <c:pt idx="8">
                    <c:v>1</c:v>
                  </c:pt>
                  <c:pt idx="9">
                    <c:v>2</c:v>
                  </c:pt>
                  <c:pt idx="10">
                    <c:v>JULIAN ESTEBAN CORREA MAYUNGO</c:v>
                  </c:pt>
                  <c:pt idx="11">
                    <c:v>1</c:v>
                  </c:pt>
                  <c:pt idx="12">
                    <c:v>2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23/05/2025</c:v>
                  </c:pt>
                  <c:pt idx="24">
                    <c:v>N/A</c:v>
                  </c:pt>
                  <c:pt idx="25">
                    <c:v>215</c:v>
                  </c:pt>
                  <c:pt idx="26">
                    <c:v>N/A</c:v>
                  </c:pt>
                  <c:pt idx="27">
                    <c:v>SENTENCIA </c:v>
                  </c:pt>
                  <c:pt idx="28">
                    <c:v>2025-2</c:v>
                  </c:pt>
                  <c:pt idx="29">
                    <c:v>SENTENCIA MONITORIO </c:v>
                  </c:pt>
                  <c:pt idx="30">
                    <c:v>23/05/2025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27/05/2025</c:v>
                  </c:pt>
                </c:lvl>
                <c:lvl>
                  <c:pt idx="0">
                    <c:v>457</c:v>
                  </c:pt>
                  <c:pt idx="1">
                    <c:v>002-2024-00623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JUAN ESTEBAN RICO LOPERA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08/07/2025</c:v>
                  </c:pt>
                  <c:pt idx="24">
                    <c:v>N/A</c:v>
                  </c:pt>
                  <c:pt idx="25">
                    <c:v>260</c:v>
                  </c:pt>
                  <c:pt idx="26">
                    <c:v>N/A</c:v>
                  </c:pt>
                  <c:pt idx="27">
                    <c:v>ORDENA SEGUIR ADELANTE CON  LA EJECUCIÓN </c:v>
                  </c:pt>
                  <c:pt idx="28">
                    <c:v>2025-3</c:v>
                  </c:pt>
                  <c:pt idx="29">
                    <c:v>ORDENA TRASLADO LIQUIDACION CREDITO </c:v>
                  </c:pt>
                  <c:pt idx="30">
                    <c:v>29/07/2025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456</c:v>
                  </c:pt>
                  <c:pt idx="1">
                    <c:v>002-2024-00621</c:v>
                  </c:pt>
                  <c:pt idx="2">
                    <c:v>RESOLUCION DE CONTRATO </c:v>
                  </c:pt>
                  <c:pt idx="3">
                    <c:v>DECLARATIVO VERBAL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ALEJANDRO RESTREPO CARDONA</c:v>
                  </c:pt>
                  <c:pt idx="8">
                    <c:v>1</c:v>
                  </c:pt>
                  <c:pt idx="9">
                    <c:v>0</c:v>
                  </c:pt>
                  <c:pt idx="10">
                    <c:v>ESCOBAR MEJIA ABOGADOS ASOCIADOS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46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04/12/2024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455</c:v>
                  </c:pt>
                  <c:pt idx="1">
                    <c:v>002-2024-00617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CMT ELECTRODOMESTICOS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MARIA LUCELLY CAICEDO DE MORALES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28/05/2025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454</c:v>
                  </c:pt>
                  <c:pt idx="1">
                    <c:v>002-2024-00616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CMT ELECTRODOMESTICOS S.A.</c:v>
                  </c:pt>
                  <c:pt idx="8">
                    <c:v>1</c:v>
                  </c:pt>
                  <c:pt idx="9">
                    <c:v>2</c:v>
                  </c:pt>
                  <c:pt idx="10">
                    <c:v>JHONNY ANDRES OSPINA HENAO</c:v>
                  </c:pt>
                  <c:pt idx="11">
                    <c:v>1</c:v>
                  </c:pt>
                  <c:pt idx="12">
                    <c:v>2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08/07/2025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LIBRA MANDAMIENTO </c:v>
                  </c:pt>
                </c:lvl>
                <c:lvl>
                  <c:pt idx="0">
                    <c:v>453</c:v>
                  </c:pt>
                  <c:pt idx="1">
                    <c:v>002-2024-00615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CMT ELECTRODOMESTICOS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JORDAN ANGEL PEREZ QUIROZ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31/01/2025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452</c:v>
                  </c:pt>
                  <c:pt idx="1">
                    <c:v>002-2024-00610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WILSON DAVID JARAMILLO ZAPATA</c:v>
                  </c:pt>
                  <c:pt idx="8">
                    <c:v>1</c:v>
                  </c:pt>
                  <c:pt idx="9">
                    <c:v>0</c:v>
                  </c:pt>
                  <c:pt idx="10">
                    <c:v>GABRIEL JAIME QUICENO MUÑOZ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DESISTIMIENTO MEDIDA / REQUIERE ART. 317</c:v>
                  </c:pt>
                  <c:pt idx="30">
                    <c:v>19/05/2025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451</c:v>
                  </c:pt>
                  <c:pt idx="1">
                    <c:v>002-2024-00607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FINANDINA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KARINA MARINA RUIZ DE LA HOZ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31/03/2025</c:v>
                  </c:pt>
                  <c:pt idx="24">
                    <c:v>N/A</c:v>
                  </c:pt>
                  <c:pt idx="25">
                    <c:v>163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TERMINACIÓN POR PAGO CON OSAE</c:v>
                  </c:pt>
                  <c:pt idx="30">
                    <c:v>29/05/2025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20/06/2025</c:v>
                  </c:pt>
                </c:lvl>
                <c:lvl>
                  <c:pt idx="0">
                    <c:v>450</c:v>
                  </c:pt>
                  <c:pt idx="1">
                    <c:v>002-2024-00605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AYURA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YEISON CANO RESTREPO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19/05/2025</c:v>
                  </c:pt>
                  <c:pt idx="24">
                    <c:v>N/A</c:v>
                  </c:pt>
                  <c:pt idx="25">
                    <c:v>211</c:v>
                  </c:pt>
                  <c:pt idx="26">
                    <c:v>N/A</c:v>
                  </c:pt>
                  <c:pt idx="27">
                    <c:v>DESISTIMIENTO TACITO </c:v>
                  </c:pt>
                  <c:pt idx="28">
                    <c:v>2025-2</c:v>
                  </c:pt>
                  <c:pt idx="29">
                    <c:v>TERMINA POR DESISTIMIENTO TACITO </c:v>
                  </c:pt>
                  <c:pt idx="30">
                    <c:v>19/05/2025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27/05/2025</c:v>
                  </c:pt>
                  <c:pt idx="38">
                    <c:v>DT</c:v>
                  </c:pt>
                </c:lvl>
                <c:lvl>
                  <c:pt idx="0">
                    <c:v>449</c:v>
                  </c:pt>
                  <c:pt idx="1">
                    <c:v>002-2024-00604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ALBERTO ALONSO MEJIA RAMIREZ</c:v>
                  </c:pt>
                  <c:pt idx="8">
                    <c:v>2</c:v>
                  </c:pt>
                  <c:pt idx="9">
                    <c:v>1</c:v>
                  </c:pt>
                  <c:pt idx="10">
                    <c:v>ASTRID ELENA MUNERA CORREA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06/05/2025</c:v>
                  </c:pt>
                  <c:pt idx="24">
                    <c:v>N/A</c:v>
                  </c:pt>
                  <c:pt idx="25">
                    <c:v>198</c:v>
                  </c:pt>
                  <c:pt idx="26">
                    <c:v>N/A</c:v>
                  </c:pt>
                  <c:pt idx="27">
                    <c:v>TERMINACION PAGO </c:v>
                  </c:pt>
                  <c:pt idx="28">
                    <c:v>2025-2</c:v>
                  </c:pt>
                  <c:pt idx="29">
                    <c:v>TERMINACION POR PAGO </c:v>
                  </c:pt>
                  <c:pt idx="30">
                    <c:v>06/05/2025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12/05/2025</c:v>
                  </c:pt>
                </c:lvl>
                <c:lvl>
                  <c:pt idx="0">
                    <c:v>448</c:v>
                  </c:pt>
                  <c:pt idx="1">
                    <c:v>002-2024-00601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I.P.S. SU SALUD INTEGRAL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ALMAVID  SALUD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</c:v>
                  </c:pt>
                  <c:pt idx="30">
                    <c:v>25/03/2025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447</c:v>
                  </c:pt>
                  <c:pt idx="1">
                    <c:v>002-2024-00597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BOGOTA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RICARDO ANDRES PEREZ MESA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02/07/2025</c:v>
                  </c:pt>
                  <c:pt idx="24">
                    <c:v>N/A</c:v>
                  </c:pt>
                  <c:pt idx="25">
                    <c:v>254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14/11/2024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446</c:v>
                  </c:pt>
                  <c:pt idx="1">
                    <c:v>002-2024-00596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BELEN AHORRO Y CREDITO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ANDRES OSPINA GOEZ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AV. CONOCIMIENTO</c:v>
                  </c:pt>
                  <c:pt idx="30">
                    <c:v>18/10/2024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445</c:v>
                  </c:pt>
                  <c:pt idx="1">
                    <c:v>002-2024-00594</c:v>
                  </c:pt>
                  <c:pt idx="2">
                    <c:v>RESPONSABILIDAD CIVIL CONTRACTUAL</c:v>
                  </c:pt>
                  <c:pt idx="3">
                    <c:v>DECLARATIVO VERBAL OTROS PROCESO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BEATRIZ ELENA MEJIA GALLEGO</c:v>
                  </c:pt>
                  <c:pt idx="8">
                    <c:v>2</c:v>
                  </c:pt>
                  <c:pt idx="9">
                    <c:v>1</c:v>
                  </c:pt>
                  <c:pt idx="10">
                    <c:v>ARQUITECTURA  Y CONCRETO S.A.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DOCUMENTACION</c:v>
                  </c:pt>
                  <c:pt idx="30">
                    <c:v>27/06/2025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444</c:v>
                  </c:pt>
                  <c:pt idx="1">
                    <c:v>002-2024-00592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WILSON DE JESUS MONTOYA RODRIGUEZ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CARLOS - ARBOLEDA LONDOÑO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25/10/2024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25/10/2024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443</c:v>
                  </c:pt>
                  <c:pt idx="1">
                    <c:v>002-2024-00588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MARISCOS ATLANTIC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MALCRIADO SOCIAL CLUB 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CORRIGE MANDAMIENTO </c:v>
                  </c:pt>
                  <c:pt idx="30">
                    <c:v>01/07/2025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442</c:v>
                  </c:pt>
                  <c:pt idx="1">
                    <c:v>002-2024-00587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GRUPO EMPRESARIAL MERCURY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MUNDO GRIFOS Y ACABADOS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PONE EN CONOCIMIENTO </c:v>
                  </c:pt>
                  <c:pt idx="30">
                    <c:v>08/07/2025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441</c:v>
                  </c:pt>
                  <c:pt idx="1">
                    <c:v>002-2024-00586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FINANDINA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OVIDIO BUITRAGO ALZATE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01/04/2025</c:v>
                  </c:pt>
                  <c:pt idx="24">
                    <c:v>N/A</c:v>
                  </c:pt>
                  <c:pt idx="25">
                    <c:v>163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01/04/2025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440</c:v>
                  </c:pt>
                  <c:pt idx="1">
                    <c:v>002-2024-00584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CORPORACION  INTERACTUAR</c:v>
                  </c:pt>
                  <c:pt idx="8">
                    <c:v>1</c:v>
                  </c:pt>
                  <c:pt idx="9">
                    <c:v>0</c:v>
                  </c:pt>
                  <c:pt idx="10">
                    <c:v>VICTOR HUGO SALAZAR MONTOYA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44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 </c:v>
                  </c:pt>
                  <c:pt idx="30">
                    <c:v>02/12/2024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439</c:v>
                  </c:pt>
                  <c:pt idx="1">
                    <c:v>002-2024-00583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CONFIAR COOPERATIVA FINANCIERA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HUGO ALBERTO  - CORRALES  HENAO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18/03/2025</c:v>
                  </c:pt>
                  <c:pt idx="24">
                    <c:v>N/A</c:v>
                  </c:pt>
                  <c:pt idx="25">
                    <c:v>150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18/03/2025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438</c:v>
                  </c:pt>
                  <c:pt idx="1">
                    <c:v>002-2024-00578</c:v>
                  </c:pt>
                  <c:pt idx="2">
                    <c:v>IMPUGNACION ACTA ASAMBLEA</c:v>
                  </c:pt>
                  <c:pt idx="3">
                    <c:v>DECLARATIVO VERBAL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DIEGO EDIDSON CANO OSSA</c:v>
                  </c:pt>
                  <c:pt idx="8">
                    <c:v>1</c:v>
                  </c:pt>
                  <c:pt idx="9">
                    <c:v>0</c:v>
                  </c:pt>
                  <c:pt idx="10">
                    <c:v>DECO ENTREGAS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20/11/2024</c:v>
                  </c:pt>
                  <c:pt idx="24">
                    <c:v>N/A</c:v>
                  </c:pt>
                  <c:pt idx="25">
                    <c:v>32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20/11/2024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437</c:v>
                  </c:pt>
                  <c:pt idx="1">
                    <c:v>002-2024-00576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2</c:v>
                  </c:pt>
                  <c:pt idx="9">
                    <c:v>1</c:v>
                  </c:pt>
                  <c:pt idx="10">
                    <c:v>JULIAN FELIPE MARIN RESTREPO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20/02/2025</c:v>
                  </c:pt>
                  <c:pt idx="24">
                    <c:v>N/A</c:v>
                  </c:pt>
                  <c:pt idx="25">
                    <c:v>122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20/02/2025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436</c:v>
                  </c:pt>
                  <c:pt idx="1">
                    <c:v>002-2024-00573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GERMAN ALONSO JIMENEZ OSORIO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21/01/2025</c:v>
                  </c:pt>
                  <c:pt idx="24">
                    <c:v>N/A</c:v>
                  </c:pt>
                  <c:pt idx="25">
                    <c:v>93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ACEPTA RENUNCIA </c:v>
                  </c:pt>
                  <c:pt idx="30">
                    <c:v>19/06/2025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435</c:v>
                  </c:pt>
                  <c:pt idx="1">
                    <c:v>002-2024-00572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INMOBILIARIA Y ADMINISTRACIONES PROTEGER LTDA</c:v>
                  </c:pt>
                  <c:pt idx="8">
                    <c:v>0</c:v>
                  </c:pt>
                  <c:pt idx="9">
                    <c:v>1</c:v>
                  </c:pt>
                  <c:pt idx="10">
                    <c:v>KELLY YOHANA OCHOA CUARTAS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04/07/2025</c:v>
                  </c:pt>
                  <c:pt idx="24">
                    <c:v>N/A</c:v>
                  </c:pt>
                  <c:pt idx="25">
                    <c:v>256</c:v>
                  </c:pt>
                  <c:pt idx="26">
                    <c:v>N/A</c:v>
                  </c:pt>
                  <c:pt idx="27">
                    <c:v>DESISTIMIENTO TACITO </c:v>
                  </c:pt>
                  <c:pt idx="28">
                    <c:v>2025-3</c:v>
                  </c:pt>
                  <c:pt idx="29">
                    <c:v>DESISTIMIENTO TACITO</c:v>
                  </c:pt>
                  <c:pt idx="30">
                    <c:v>04/07/2025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434</c:v>
                  </c:pt>
                  <c:pt idx="1">
                    <c:v>002-2024-00570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CONINSA &amp; RAMON H.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CLAUDIA CRISTINA HERRERA TOBÒN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06/12/2024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06/12/2024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433</c:v>
                  </c:pt>
                  <c:pt idx="1">
                    <c:v>002-2024-00568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AGRARIO DE COLOMBIA</c:v>
                  </c:pt>
                  <c:pt idx="8">
                    <c:v>0</c:v>
                  </c:pt>
                  <c:pt idx="9">
                    <c:v>1</c:v>
                  </c:pt>
                  <c:pt idx="10">
                    <c:v>ALEJANDRO - MORENO HERNANDEZ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EMBARGO</c:v>
                  </c:pt>
                  <c:pt idx="30">
                    <c:v>06/12/2024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432</c:v>
                  </c:pt>
                  <c:pt idx="1">
                    <c:v>002-2024-00566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FINANDINA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SANDRA LUCIA RIOZ CORTES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20/05/2025</c:v>
                  </c:pt>
                  <c:pt idx="24">
                    <c:v>N/A</c:v>
                  </c:pt>
                  <c:pt idx="25">
                    <c:v>212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2025-2</c:v>
                  </c:pt>
                  <c:pt idx="29">
                    <c:v>ORDENA CORRER TRASLADO </c:v>
                  </c:pt>
                  <c:pt idx="30">
                    <c:v>02/07/2025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431</c:v>
                  </c:pt>
                  <c:pt idx="1">
                    <c:v>002-2024-00565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CONFIAR COOPERATIVA FINANCIERA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MARIA ELENA - ARIAS GALEANO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06/12/2024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430</c:v>
                  </c:pt>
                  <c:pt idx="1">
                    <c:v>002-2024-00561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CORPORACION  INTERACTUAR</c:v>
                  </c:pt>
                  <c:pt idx="8">
                    <c:v>1</c:v>
                  </c:pt>
                  <c:pt idx="9">
                    <c:v>0</c:v>
                  </c:pt>
                  <c:pt idx="10">
                    <c:v>SENCOARQ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30 DIAS </c:v>
                  </c:pt>
                  <c:pt idx="30">
                    <c:v>18/06/2025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429</c:v>
                  </c:pt>
                  <c:pt idx="1">
                    <c:v>002-2024-00559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JHON ALEXANDER CARMONA LEYTON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04/03/2025</c:v>
                  </c:pt>
                  <c:pt idx="24">
                    <c:v>N/A</c:v>
                  </c:pt>
                  <c:pt idx="25">
                    <c:v>136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04/03/2025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428</c:v>
                  </c:pt>
                  <c:pt idx="1">
                    <c:v>002-2024-00557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RODRIGO DE JESUS - RESTREPO RESTREPO</c:v>
                  </c:pt>
                  <c:pt idx="8">
                    <c:v>1</c:v>
                  </c:pt>
                  <c:pt idx="9">
                    <c:v>0</c:v>
                  </c:pt>
                  <c:pt idx="10">
                    <c:v>GRUPO ALCANCE INMOBILIARIO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13/01/2025</c:v>
                  </c:pt>
                  <c:pt idx="24">
                    <c:v>N/A</c:v>
                  </c:pt>
                  <c:pt idx="25">
                    <c:v>85</c:v>
                  </c:pt>
                  <c:pt idx="26">
                    <c:v>N/A</c:v>
                  </c:pt>
                  <c:pt idx="27">
                    <c:v>OTRAS TERMINACIONES EFECTIVAS DEL PROCESO </c:v>
                  </c:pt>
                  <c:pt idx="28">
                    <c:v>2025-1</c:v>
                  </c:pt>
                  <c:pt idx="29">
                    <c:v>NIEGA MANDAMIENTO DE PAGO</c:v>
                  </c:pt>
                  <c:pt idx="30">
                    <c:v>13/01/2025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427</c:v>
                  </c:pt>
                  <c:pt idx="1">
                    <c:v>002-2024-00556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CIRCULO INMOBILIARIO DEL SUR</c:v>
                  </c:pt>
                  <c:pt idx="8">
                    <c:v>0</c:v>
                  </c:pt>
                  <c:pt idx="9">
                    <c:v>1</c:v>
                  </c:pt>
                  <c:pt idx="10">
                    <c:v>LUIS EDUARDO FRANCO GOMEZ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20/05/2025</c:v>
                  </c:pt>
                  <c:pt idx="24">
                    <c:v>N/A</c:v>
                  </c:pt>
                  <c:pt idx="26">
                    <c:v>N/A</c:v>
                  </c:pt>
                  <c:pt idx="27">
                    <c:v>TERMINACION PAGO TOTAL </c:v>
                  </c:pt>
                  <c:pt idx="28">
                    <c:v>2025-2</c:v>
                  </c:pt>
                  <c:pt idx="29">
                    <c:v>TERMINACION POR PAGO </c:v>
                  </c:pt>
                  <c:pt idx="30">
                    <c:v>20/05/2025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27/05/2025</c:v>
                  </c:pt>
                  <c:pt idx="38">
                    <c:v>SE ENETREGA TITULOS 27/05/2025</c:v>
                  </c:pt>
                </c:lvl>
                <c:lvl>
                  <c:pt idx="0">
                    <c:v>426</c:v>
                  </c:pt>
                  <c:pt idx="1">
                    <c:v>002-2024-00555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TUYA 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JULIO CESAR GONZALEZ FERNANDEZ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05/12/2024</c:v>
                  </c:pt>
                  <c:pt idx="24">
                    <c:v>N/A</c:v>
                  </c:pt>
                  <c:pt idx="25">
                    <c:v>47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05/12/2024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425</c:v>
                  </c:pt>
                  <c:pt idx="1">
                    <c:v>002-2024-00554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TUYA 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GLORIA MILENA - TABARES GONZALEZ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5">
                    <c:v>NO</c:v>
                  </c:pt>
                  <c:pt idx="16">
                    <c:v>NO</c:v>
                  </c:pt>
                  <c:pt idx="22">
                    <c:v>05/02/2025</c:v>
                  </c:pt>
                  <c:pt idx="24">
                    <c:v>N/A</c:v>
                  </c:pt>
                  <c:pt idx="25">
                    <c:v>107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2025-1</c:v>
                  </c:pt>
                  <c:pt idx="29">
                    <c:v>RECHAZA POR COMPETENCIA</c:v>
                  </c:pt>
                  <c:pt idx="30">
                    <c:v>05/02/2025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24/02/2025</c:v>
                  </c:pt>
                  <c:pt idx="38">
                    <c:v>SE REMITE A CS PARA SU REPARTO Y REMISION</c:v>
                  </c:pt>
                </c:lvl>
                <c:lvl>
                  <c:pt idx="0">
                    <c:v>424</c:v>
                  </c:pt>
                  <c:pt idx="1">
                    <c:v>002-2024-00553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 FERNANDO GOMEZ YARCE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05/12/2024</c:v>
                  </c:pt>
                  <c:pt idx="31">
                    <c:v>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423</c:v>
                  </c:pt>
                  <c:pt idx="1">
                    <c:v>002-2024-00549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SUMINISTROS CONTRA INCENDIOS UL/FM 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18/03/2025</c:v>
                  </c:pt>
                  <c:pt idx="24">
                    <c:v>N/A</c:v>
                  </c:pt>
                  <c:pt idx="25">
                    <c:v>150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</c:v>
                  </c:pt>
                  <c:pt idx="30">
                    <c:v>18/03/2025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422</c:v>
                  </c:pt>
                  <c:pt idx="1">
                    <c:v>002-2024-00547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ANGELA MARIA CHALARCA SALAZAR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02/07/2025</c:v>
                  </c:pt>
                  <c:pt idx="24">
                    <c:v>N/A</c:v>
                  </c:pt>
                  <c:pt idx="25">
                    <c:v>254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2025-3</c:v>
                  </c:pt>
                  <c:pt idx="29">
                    <c:v>REQUIERE 5 DIAS </c:v>
                  </c:pt>
                  <c:pt idx="30">
                    <c:v>29/07/2025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421</c:v>
                  </c:pt>
                  <c:pt idx="1">
                    <c:v>002-2024-00544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FONDO DE EMPLEADOS ALMACENES EXITO -</c:v>
                  </c:pt>
                  <c:pt idx="8">
                    <c:v>0</c:v>
                  </c:pt>
                  <c:pt idx="9">
                    <c:v>1</c:v>
                  </c:pt>
                  <c:pt idx="10">
                    <c:v>SANTIAGO BOLIVAR MORENO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05/02/2025</c:v>
                  </c:pt>
                  <c:pt idx="24">
                    <c:v>N/A</c:v>
                  </c:pt>
                  <c:pt idx="25">
                    <c:v>107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2025-1</c:v>
                  </c:pt>
                  <c:pt idx="29">
                    <c:v>RECHAZA POR COMPETENCIA</c:v>
                  </c:pt>
                  <c:pt idx="30">
                    <c:v>05/02/2025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420</c:v>
                  </c:pt>
                  <c:pt idx="1">
                    <c:v>002-2024-00536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CONJUNTO MULTIFAMILIAR PORTAL DEL NORTE 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RODRIGO - CORREA PEREZ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25/10/2024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25/10/2024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419</c:v>
                  </c:pt>
                  <c:pt idx="1">
                    <c:v>002-2024-00535</c:v>
                  </c:pt>
                  <c:pt idx="2">
                    <c:v>DIVISORIO</c:v>
                  </c:pt>
                  <c:pt idx="3">
                    <c:v>DIVISORIO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CLAUDIA PATRICIA MAYA ECHAVARRIA</c:v>
                  </c:pt>
                  <c:pt idx="8">
                    <c:v>2</c:v>
                  </c:pt>
                  <c:pt idx="9">
                    <c:v>0</c:v>
                  </c:pt>
                  <c:pt idx="10">
                    <c:v>JOSE ROGER CELIS SANTAMARIA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09/12/2024</c:v>
                  </c:pt>
                  <c:pt idx="24">
                    <c:v>N/A</c:v>
                  </c:pt>
                  <c:pt idx="25">
                    <c:v>51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09/12/2024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RECHAZA - NO SUBSANA </c:v>
                  </c:pt>
                </c:lvl>
                <c:lvl>
                  <c:pt idx="0">
                    <c:v>418</c:v>
                  </c:pt>
                  <c:pt idx="1">
                    <c:v>002-2024-00534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BEATRIZ EUGENIA - RIOS</c:v>
                  </c:pt>
                  <c:pt idx="8">
                    <c:v>1</c:v>
                  </c:pt>
                  <c:pt idx="9">
                    <c:v>0</c:v>
                  </c:pt>
                  <c:pt idx="10">
                    <c:v>CHOOSEEASY MEDELLIN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28/05/2025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417</c:v>
                  </c:pt>
                  <c:pt idx="1">
                    <c:v>002-2024-00530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AYURA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MARIA INES CORTES DURAN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24/04/2025</c:v>
                  </c:pt>
                  <c:pt idx="24">
                    <c:v>N/A</c:v>
                  </c:pt>
                  <c:pt idx="25">
                    <c:v>186</c:v>
                  </c:pt>
                  <c:pt idx="26">
                    <c:v>N/A</c:v>
                  </c:pt>
                  <c:pt idx="27">
                    <c:v>SENTENCIA </c:v>
                  </c:pt>
                  <c:pt idx="28">
                    <c:v>2025-2</c:v>
                  </c:pt>
                  <c:pt idx="29">
                    <c:v>SENTENCIA RIA </c:v>
                  </c:pt>
                  <c:pt idx="30">
                    <c:v>24/04/2025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416</c:v>
                  </c:pt>
                  <c:pt idx="1">
                    <c:v>002-2024-00527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JHON F. KENNEDY</c:v>
                  </c:pt>
                  <c:pt idx="8">
                    <c:v>1</c:v>
                  </c:pt>
                  <c:pt idx="9">
                    <c:v>0</c:v>
                  </c:pt>
                  <c:pt idx="10">
                    <c:v>IVAN DARIO JARAMILLO FLOREZ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05/12/2024</c:v>
                  </c:pt>
                  <c:pt idx="31">
                    <c:v>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415</c:v>
                  </c:pt>
                  <c:pt idx="1">
                    <c:v>002-2024-00523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INTER RAPIDISIMO 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AGRO BLOCKCHAIN 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21/02/2025</c:v>
                  </c:pt>
                  <c:pt idx="24">
                    <c:v>N/A</c:v>
                  </c:pt>
                  <c:pt idx="25">
                    <c:v>123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RESUELVE RECURSO - RECHAZA NO SUBSANA </c:v>
                  </c:pt>
                  <c:pt idx="30">
                    <c:v>26/03/2025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24/02/2025 INTERPONE RECURSO</c:v>
                  </c:pt>
                </c:lvl>
                <c:lvl>
                  <c:pt idx="0">
                    <c:v>414</c:v>
                  </c:pt>
                  <c:pt idx="1">
                    <c:v>002-2024-00520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ASTORGA MANAGEMENT 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ANA LUCIA AMARILES P.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02/12/2024</c:v>
                  </c:pt>
                  <c:pt idx="31">
                    <c:v>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413</c:v>
                  </c:pt>
                  <c:pt idx="1">
                    <c:v>002-2024-00519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CRHISTIAN DAVID GUATUZMAL BEDOYA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AV. CONOCIMIENTO</c:v>
                  </c:pt>
                  <c:pt idx="30">
                    <c:v>18/10/2024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412</c:v>
                  </c:pt>
                  <c:pt idx="1">
                    <c:v>002-2024-00518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FERNANDO PARRA SALAZAR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</c:v>
                  </c:pt>
                  <c:pt idx="30">
                    <c:v>27/03/2025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411</c:v>
                  </c:pt>
                  <c:pt idx="1">
                    <c:v>002-2024-00517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DAYENU  DC 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CORRIGE MANDAMIENTO</c:v>
                  </c:pt>
                  <c:pt idx="30">
                    <c:v>04/02/2025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410</c:v>
                  </c:pt>
                  <c:pt idx="1">
                    <c:v>002-2024-00516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BBVA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PAOLA ANDREA SERRANO RIVERO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DEMANDA</c:v>
                  </c:pt>
                  <c:pt idx="30">
                    <c:v>28/01/2025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409</c:v>
                  </c:pt>
                  <c:pt idx="1">
                    <c:v>002-2024-00515</c:v>
                  </c:pt>
                  <c:pt idx="2">
                    <c:v>NEGOCIACION DE DEUDAS - OBJECION 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MARINA DE JESUS CARDONA DIEZ</c:v>
                  </c:pt>
                  <c:pt idx="8">
                    <c:v>2</c:v>
                  </c:pt>
                  <c:pt idx="9">
                    <c:v>0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18/11/2025</c:v>
                  </c:pt>
                  <c:pt idx="24">
                    <c:v>N/A</c:v>
                  </c:pt>
                  <c:pt idx="25">
                    <c:v>390</c:v>
                  </c:pt>
                  <c:pt idx="26">
                    <c:v>N/A</c:v>
                  </c:pt>
                  <c:pt idx="27">
                    <c:v>TERMINA - YA FUE RESUESTO</c:v>
                  </c:pt>
                  <c:pt idx="28">
                    <c:v>2025-3</c:v>
                  </c:pt>
                  <c:pt idx="29">
                    <c:v>RESUELVE OBJECIONES - SE DEVUELVE PARA CCONCILIACION</c:v>
                  </c:pt>
                  <c:pt idx="30">
                    <c:v>18/11/2024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29/07/2025</c:v>
                  </c:pt>
                  <c:pt idx="38">
                    <c:v>REMITIDO AL CENTRO DE CONCILIACION - EL 29/7/2025</c:v>
                  </c:pt>
                </c:lvl>
                <c:lvl>
                  <c:pt idx="0">
                    <c:v>408</c:v>
                  </c:pt>
                  <c:pt idx="1">
                    <c:v>002-2024-00514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JADER ADRIAN OROZCO LUJAN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19/02/2025</c:v>
                  </c:pt>
                  <c:pt idx="24">
                    <c:v>N/A</c:v>
                  </c:pt>
                  <c:pt idx="25">
                    <c:v>121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TERMINA POR PAGO - CON OSAE</c:v>
                  </c:pt>
                  <c:pt idx="30">
                    <c:v>11/07/2025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18/07/2025</c:v>
                  </c:pt>
                </c:lvl>
                <c:lvl>
                  <c:pt idx="0">
                    <c:v>407</c:v>
                  </c:pt>
                  <c:pt idx="1">
                    <c:v>002-2024-00513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BBVA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DIEGO ALBERTO FRANCISCO - TRUJILLO TURIZO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03/12/2024</c:v>
                  </c:pt>
                  <c:pt idx="24">
                    <c:v>N/A</c:v>
                  </c:pt>
                  <c:pt idx="25">
                    <c:v>45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03/12/2024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406</c:v>
                  </c:pt>
                  <c:pt idx="1">
                    <c:v>002-2024-00511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GRUPO SAN PIO S.A.S.</c:v>
                  </c:pt>
                  <c:pt idx="8">
                    <c:v>2</c:v>
                  </c:pt>
                  <c:pt idx="9">
                    <c:v>1</c:v>
                  </c:pt>
                  <c:pt idx="10">
                    <c:v>CONSTRUCTORA ARBEN  S.A.S.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24/02/2025</c:v>
                  </c:pt>
                  <c:pt idx="24">
                    <c:v>N/A</c:v>
                  </c:pt>
                  <c:pt idx="25">
                    <c:v>126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 </c:v>
                  </c:pt>
                  <c:pt idx="30">
                    <c:v>24/02/2025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405</c:v>
                  </c:pt>
                  <c:pt idx="1">
                    <c:v>002-2024-00510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JUAN CARLOS CALLE MUNERA</c:v>
                  </c:pt>
                  <c:pt idx="8">
                    <c:v>1</c:v>
                  </c:pt>
                  <c:pt idx="9">
                    <c:v>0</c:v>
                  </c:pt>
                  <c:pt idx="10">
                    <c:v>JULIAN ESTEBAN MESA GIL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MEDIDA</c:v>
                  </c:pt>
                  <c:pt idx="30">
                    <c:v>07/11/2024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404</c:v>
                  </c:pt>
                  <c:pt idx="1">
                    <c:v>002-2024-00509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JOSE LUIS SUAZA VELEZ</c:v>
                  </c:pt>
                  <c:pt idx="8">
                    <c:v>1</c:v>
                  </c:pt>
                  <c:pt idx="9">
                    <c:v>0</c:v>
                  </c:pt>
                  <c:pt idx="10">
                    <c:v>RUBEN DARIO SUAZA CORREA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</c:v>
                  </c:pt>
                  <c:pt idx="30">
                    <c:v>31/03/2025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403</c:v>
                  </c:pt>
                  <c:pt idx="1">
                    <c:v>002-2024-00508</c:v>
                  </c:pt>
                  <c:pt idx="2">
                    <c:v>PERTENENCIA </c:v>
                  </c:pt>
                  <c:pt idx="3">
                    <c:v>VERBAL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SERGIO PEDRO TAMAYO RESTREPO</c:v>
                  </c:pt>
                  <c:pt idx="8">
                    <c:v>0</c:v>
                  </c:pt>
                  <c:pt idx="9">
                    <c:v>1</c:v>
                  </c:pt>
                  <c:pt idx="10">
                    <c:v>DARIO MEJIA 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ACTA AUDIENCIA </c:v>
                  </c:pt>
                  <c:pt idx="30">
                    <c:v>25/07/2025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FIJA AUDIENCIA 9: 00AM -Julio/24/2025</c:v>
                  </c:pt>
                </c:lvl>
                <c:lvl>
                  <c:pt idx="0">
                    <c:v>402</c:v>
                  </c:pt>
                  <c:pt idx="1">
                    <c:v>002-2024-00506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JULIAN DARIO HENAO MARTINEZ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REQUIRE DEMANDANTE</c:v>
                  </c:pt>
                  <c:pt idx="30">
                    <c:v>04/04/2025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401</c:v>
                  </c:pt>
                  <c:pt idx="1">
                    <c:v>002-2024-00505</c:v>
                  </c:pt>
                  <c:pt idx="2">
                    <c:v>PERTENENCIA</c:v>
                  </c:pt>
                  <c:pt idx="3">
                    <c:v>VERBAL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MARIA CONSUELO - CONTRERAS GARZON</c:v>
                  </c:pt>
                  <c:pt idx="8">
                    <c:v>0</c:v>
                  </c:pt>
                  <c:pt idx="9">
                    <c:v>1</c:v>
                  </c:pt>
                  <c:pt idx="10">
                    <c:v>JOSE ANIBAL CASTAÑEDA LOPERA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12/11/2024</c:v>
                  </c:pt>
                  <c:pt idx="24">
                    <c:v>N/A</c:v>
                  </c:pt>
                  <c:pt idx="25">
                    <c:v>24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18/10/2024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05-12-2024 - asignado A JUZGADO PROMISCUO MUNICIPAL DE RETIRO - PROCESO 2025-00674</c:v>
                  </c:pt>
                </c:lvl>
                <c:lvl>
                  <c:pt idx="0">
                    <c:v>400</c:v>
                  </c:pt>
                  <c:pt idx="1">
                    <c:v>002-2024-00504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COLVANES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AGRO BLOCKCHAIN  S.A.S.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20/11/2024</c:v>
                  </c:pt>
                  <c:pt idx="24">
                    <c:v>N/A</c:v>
                  </c:pt>
                  <c:pt idx="25">
                    <c:v>32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20/11/2024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399</c:v>
                  </c:pt>
                  <c:pt idx="1">
                    <c:v>002-2024-00502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BRAYAN STIWAR RUIZ RUIZ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27/01/2025</c:v>
                  </c:pt>
                  <c:pt idx="24">
                    <c:v>N/A</c:v>
                  </c:pt>
                  <c:pt idx="25">
                    <c:v>99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ART. 317 CAUTELAS</c:v>
                  </c:pt>
                  <c:pt idx="30">
                    <c:v>11/07/2025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398</c:v>
                  </c:pt>
                  <c:pt idx="1">
                    <c:v>002-2024-00501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YESID DARIO HERRERA OCHOA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13/03/2025</c:v>
                  </c:pt>
                  <c:pt idx="24">
                    <c:v>N/A</c:v>
                  </c:pt>
                  <c:pt idx="25">
                    <c:v>145</c:v>
                  </c:pt>
                  <c:pt idx="26">
                    <c:v>Pendiente de sentencia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 </c:v>
                  </c:pt>
                  <c:pt idx="30">
                    <c:v>13/03/2025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397</c:v>
                  </c:pt>
                  <c:pt idx="1">
                    <c:v>002-2024-00497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SEMPLI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WALLOOM  S.A.S.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25/10/2024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25/10/2024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396</c:v>
                  </c:pt>
                  <c:pt idx="1">
                    <c:v>002-2024-00496</c:v>
                  </c:pt>
                  <c:pt idx="2">
                    <c:v>MONITORIO</c:v>
                  </c:pt>
                  <c:pt idx="3">
                    <c:v>MONITORIO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ANGELICA VILLA BOLIVAR</c:v>
                  </c:pt>
                  <c:pt idx="11">
                    <c:v>0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19/11/2024</c:v>
                  </c:pt>
                  <c:pt idx="24">
                    <c:v>N/A</c:v>
                  </c:pt>
                  <c:pt idx="25">
                    <c:v>31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19/11/2024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395</c:v>
                  </c:pt>
                  <c:pt idx="1">
                    <c:v>002-2024-00495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S.A.</c:v>
                  </c:pt>
                  <c:pt idx="8">
                    <c:v>0</c:v>
                  </c:pt>
                  <c:pt idx="9">
                    <c:v>0</c:v>
                  </c:pt>
                  <c:pt idx="10">
                    <c:v>LUIS JAVIER SOLANO RUIZ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28/07/2025</c:v>
                  </c:pt>
                  <c:pt idx="24">
                    <c:v>N/A</c:v>
                  </c:pt>
                  <c:pt idx="25">
                    <c:v>280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28/07/2025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394</c:v>
                  </c:pt>
                  <c:pt idx="1">
                    <c:v>002-2024-00490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DE TRABAJADORES EDATEL -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FERNANDO - GONZALEZ MUÑOZ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22/01/2025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393</c:v>
                  </c:pt>
                  <c:pt idx="1">
                    <c:v>002-2024-00488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BOGOTA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SANTIAGO MARTINEZ HOYOS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20/11/2024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392</c:v>
                  </c:pt>
                  <c:pt idx="1">
                    <c:v>002-2024-00487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CARLOS MARIO LOPEZ HENAO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DECRETA MEDIDA</c:v>
                  </c:pt>
                  <c:pt idx="30">
                    <c:v>02/07/2025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391</c:v>
                  </c:pt>
                  <c:pt idx="1">
                    <c:v>002-2024-00483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LINA MARIA DURANGO GIL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13/03/2025</c:v>
                  </c:pt>
                  <c:pt idx="24">
                    <c:v>N/A</c:v>
                  </c:pt>
                  <c:pt idx="25">
                    <c:v>145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 </c:v>
                  </c:pt>
                  <c:pt idx="30">
                    <c:v>13/03/2025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390</c:v>
                  </c:pt>
                  <c:pt idx="1">
                    <c:v>002-2024-00481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IVAN ALFONSO - AMAYA MAZO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21/01/2025</c:v>
                  </c:pt>
                  <c:pt idx="24">
                    <c:v>N/A</c:v>
                  </c:pt>
                  <c:pt idx="25">
                    <c:v>93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21/01/2025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389</c:v>
                  </c:pt>
                  <c:pt idx="1">
                    <c:v>002-2024-00480</c:v>
                  </c:pt>
                  <c:pt idx="2">
                    <c:v>RESOLUCION DE CONTRATO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JORGE LUIS SAN CAYETANO</c:v>
                  </c:pt>
                  <c:pt idx="8">
                    <c:v>0</c:v>
                  </c:pt>
                  <c:pt idx="9">
                    <c:v>1</c:v>
                  </c:pt>
                  <c:pt idx="10">
                    <c:v>JAIRO ALONSO JURADO MARTINEZ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</c:v>
                  </c:pt>
                  <c:pt idx="30">
                    <c:v>16/07/2025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388</c:v>
                  </c:pt>
                  <c:pt idx="1">
                    <c:v>002-2024-00475</c:v>
                  </c:pt>
                  <c:pt idx="2">
                    <c:v>MONITORIO</c:v>
                  </c:pt>
                  <c:pt idx="3">
                    <c:v>MONITORIO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MARIA CRISTINA ZAPATA CEBALLOS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23/05/2025</c:v>
                  </c:pt>
                  <c:pt idx="24">
                    <c:v>N/A</c:v>
                  </c:pt>
                  <c:pt idx="25">
                    <c:v>215</c:v>
                  </c:pt>
                  <c:pt idx="26">
                    <c:v>N/A</c:v>
                  </c:pt>
                  <c:pt idx="27">
                    <c:v>SENTENCIA </c:v>
                  </c:pt>
                  <c:pt idx="28">
                    <c:v>2025-2</c:v>
                  </c:pt>
                  <c:pt idx="29">
                    <c:v>SENTENCIA </c:v>
                  </c:pt>
                  <c:pt idx="30">
                    <c:v>23/05/2025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387</c:v>
                  </c:pt>
                  <c:pt idx="1">
                    <c:v>002-2024-00473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CHRISTIAN GIOVANNI QUIÑONES VALERO</c:v>
                  </c:pt>
                  <c:pt idx="8">
                    <c:v>1</c:v>
                  </c:pt>
                  <c:pt idx="9">
                    <c:v>0</c:v>
                  </c:pt>
                  <c:pt idx="10">
                    <c:v>MAS RAPIDO MOTOS  S.A.S.</c:v>
                  </c:pt>
                  <c:pt idx="11">
                    <c:v>0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24/04/2025</c:v>
                  </c:pt>
                  <c:pt idx="24">
                    <c:v>N/A</c:v>
                  </c:pt>
                  <c:pt idx="25">
                    <c:v>186</c:v>
                  </c:pt>
                  <c:pt idx="26">
                    <c:v>N/A</c:v>
                  </c:pt>
                  <c:pt idx="27">
                    <c:v>OTRAS TERMINACIONES EFECTIVAS DEL PROCESO </c:v>
                  </c:pt>
                  <c:pt idx="28">
                    <c:v>2025-2</c:v>
                  </c:pt>
                  <c:pt idx="29">
                    <c:v>NIEGA MANDAMIENTO DE PAGO</c:v>
                  </c:pt>
                  <c:pt idx="30">
                    <c:v>24/04/2025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30/04/2025</c:v>
                  </c:pt>
                </c:lvl>
                <c:lvl>
                  <c:pt idx="0">
                    <c:v>386</c:v>
                  </c:pt>
                  <c:pt idx="1">
                    <c:v>002-2024-00472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ALBERTO ALONSO MEJIA RAMIREZ</c:v>
                  </c:pt>
                  <c:pt idx="8">
                    <c:v>2</c:v>
                  </c:pt>
                  <c:pt idx="9">
                    <c:v>0</c:v>
                  </c:pt>
                  <c:pt idx="10">
                    <c:v>NORMA ADRIANA  PASTOR SANCHEZ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RESUELVE RECURSO  </c:v>
                  </c:pt>
                  <c:pt idx="30">
                    <c:v>27/03/2025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RESUELVE RECUSO - NO REPONE </c:v>
                  </c:pt>
                </c:lvl>
                <c:lvl>
                  <c:pt idx="0">
                    <c:v>385</c:v>
                  </c:pt>
                  <c:pt idx="1">
                    <c:v>002-2024-00471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DEL SUR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FREDY ALBERTO CARDONA MARIN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25/11/2024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384</c:v>
                  </c:pt>
                  <c:pt idx="1">
                    <c:v>002-2024-00470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DEL SUR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FREDY ALBERTO CARDONA MARIN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03/12/2024</c:v>
                  </c:pt>
                  <c:pt idx="24">
                    <c:v>N/A</c:v>
                  </c:pt>
                  <c:pt idx="25">
                    <c:v>45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 </c:v>
                  </c:pt>
                  <c:pt idx="30">
                    <c:v>03/12/2024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383</c:v>
                  </c:pt>
                  <c:pt idx="1">
                    <c:v>002-2024-00465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JHON F. KENNEDY</c:v>
                  </c:pt>
                  <c:pt idx="8">
                    <c:v>2</c:v>
                  </c:pt>
                  <c:pt idx="9">
                    <c:v>1</c:v>
                  </c:pt>
                  <c:pt idx="10">
                    <c:v>ALBEIRO ALVAREZ MARTINEZ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03/07/2025</c:v>
                  </c:pt>
                  <c:pt idx="24">
                    <c:v>N/A</c:v>
                  </c:pt>
                  <c:pt idx="25">
                    <c:v>255</c:v>
                  </c:pt>
                  <c:pt idx="26">
                    <c:v>N/A</c:v>
                  </c:pt>
                  <c:pt idx="27">
                    <c:v>TERMINA POR PAGO TOTAL </c:v>
                  </c:pt>
                  <c:pt idx="28">
                    <c:v>2025-3</c:v>
                  </c:pt>
                  <c:pt idx="29">
                    <c:v>TERMINA POR PAGO TOTAL </c:v>
                  </c:pt>
                  <c:pt idx="30">
                    <c:v>03/07/2025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382</c:v>
                  </c:pt>
                  <c:pt idx="1">
                    <c:v>002-2024-00464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AGRARIO DE COLOMBIA</c:v>
                  </c:pt>
                  <c:pt idx="8">
                    <c:v>0</c:v>
                  </c:pt>
                  <c:pt idx="9">
                    <c:v>0</c:v>
                  </c:pt>
                  <c:pt idx="10">
                    <c:v>JOSE DARIO RESTREPO JARAMILLO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03/12/2024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381</c:v>
                  </c:pt>
                  <c:pt idx="1">
                    <c:v>002-2024-00460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ELECTROBELLO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ESTEBAN MONTOYA RESTREPO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REQ. ART. 137</c:v>
                  </c:pt>
                  <c:pt idx="30">
                    <c:v>27/02/2025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380</c:v>
                  </c:pt>
                  <c:pt idx="1">
                    <c:v>002-2024-00458</c:v>
                  </c:pt>
                  <c:pt idx="2">
                    <c:v>ENTREGA TRADENTE AL ADQUIRENTE</c:v>
                  </c:pt>
                  <c:pt idx="3">
                    <c:v>DECLARATIVO VERBAL OTROS PROCESO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CAMILO OSPINA RENGIFO</c:v>
                  </c:pt>
                  <c:pt idx="8">
                    <c:v>2</c:v>
                  </c:pt>
                  <c:pt idx="9">
                    <c:v>0</c:v>
                  </c:pt>
                  <c:pt idx="10">
                    <c:v>MARIA NELLY - DUQUE QUINTERO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RECONOCE PERSONERIA </c:v>
                  </c:pt>
                  <c:pt idx="30">
                    <c:v>16/07/2025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379</c:v>
                  </c:pt>
                  <c:pt idx="1">
                    <c:v>002-2024-00457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SEGURIDAD ATLAS LTDA</c:v>
                  </c:pt>
                  <c:pt idx="8">
                    <c:v>0</c:v>
                  </c:pt>
                  <c:pt idx="9">
                    <c:v>1</c:v>
                  </c:pt>
                  <c:pt idx="10">
                    <c:v>INVERSIONES DE MARCA INC SAS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21/01/2025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378</c:v>
                  </c:pt>
                  <c:pt idx="1">
                    <c:v>002-2024-00456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VICTOR DE JESUS VERGARA CONDE</c:v>
                  </c:pt>
                  <c:pt idx="11">
                    <c:v>0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07/02/2025</c:v>
                  </c:pt>
                  <c:pt idx="24">
                    <c:v>N/A</c:v>
                  </c:pt>
                  <c:pt idx="25">
                    <c:v>109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2025-1</c:v>
                  </c:pt>
                  <c:pt idx="29">
                    <c:v>RECHAZA POR COMPETENCIA</c:v>
                  </c:pt>
                  <c:pt idx="30">
                    <c:v>10/02/2025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  <c:pt idx="38">
                    <c:v>REMITIDO 24/02/2025</c:v>
                  </c:pt>
                </c:lvl>
                <c:lvl>
                  <c:pt idx="0">
                    <c:v>377</c:v>
                  </c:pt>
                  <c:pt idx="1">
                    <c:v>002-2024-00455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JAIRO EDUARDO - CABRERA HIDALGO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06/05/2025</c:v>
                  </c:pt>
                  <c:pt idx="24">
                    <c:v>N/A</c:v>
                  </c:pt>
                  <c:pt idx="25">
                    <c:v>198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ORDENA CORRER TRASLADO </c:v>
                  </c:pt>
                  <c:pt idx="30">
                    <c:v>30/05/2025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376</c:v>
                  </c:pt>
                  <c:pt idx="1">
                    <c:v>002-2024-00452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ANA MARIA HENRIQUEZ MARIN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24/02/2025</c:v>
                  </c:pt>
                  <c:pt idx="24">
                    <c:v>N/A</c:v>
                  </c:pt>
                  <c:pt idx="25">
                    <c:v>126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24/02/2025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375</c:v>
                  </c:pt>
                  <c:pt idx="1">
                    <c:v>002-2024-00451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ELECTROBELLO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MARTHA INES ESCOBAR RINCON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10/06/2025</c:v>
                  </c:pt>
                  <c:pt idx="24">
                    <c:v>N/A</c:v>
                  </c:pt>
                  <c:pt idx="25">
                    <c:v>232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OSAE- COSTAS</c:v>
                  </c:pt>
                  <c:pt idx="30">
                    <c:v>10/06/2025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374</c:v>
                  </c:pt>
                  <c:pt idx="1">
                    <c:v>002-2024-00449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FONDO DE EMPLEADOS ALMACENES EXITO </c:v>
                  </c:pt>
                  <c:pt idx="8">
                    <c:v>1</c:v>
                  </c:pt>
                  <c:pt idx="9">
                    <c:v>0</c:v>
                  </c:pt>
                  <c:pt idx="10">
                    <c:v>EMILSE MENDIVELSO GOMEZ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21/01/2025</c:v>
                  </c:pt>
                  <c:pt idx="24">
                    <c:v>N/A</c:v>
                  </c:pt>
                  <c:pt idx="25">
                    <c:v>93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2025-1</c:v>
                  </c:pt>
                  <c:pt idx="29">
                    <c:v>RECHAZA POR COMPETENCIA</c:v>
                  </c:pt>
                  <c:pt idx="30">
                    <c:v>21/01/2025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  <c:pt idx="38">
                    <c:v>REMITEN ACTA REDIRECCIONAMIENTO - 10/3/2025</c:v>
                  </c:pt>
                </c:lvl>
                <c:lvl>
                  <c:pt idx="0">
                    <c:v>373</c:v>
                  </c:pt>
                  <c:pt idx="1">
                    <c:v>002-2024-00448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SISTECREDITO S.A.S</c:v>
                  </c:pt>
                  <c:pt idx="8">
                    <c:v>2</c:v>
                  </c:pt>
                  <c:pt idx="9">
                    <c:v>0</c:v>
                  </c:pt>
                  <c:pt idx="10">
                    <c:v>CARLOS MARIO LEDESMA IBARGUEN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10/06/2025</c:v>
                  </c:pt>
                  <c:pt idx="24">
                    <c:v>N/A</c:v>
                  </c:pt>
                  <c:pt idx="25">
                    <c:v>232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 </c:v>
                  </c:pt>
                  <c:pt idx="30">
                    <c:v>10/06/2025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372</c:v>
                  </c:pt>
                  <c:pt idx="1">
                    <c:v>002-2024-00445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ALBERTO ALONSO MEJIA RAMIREZ</c:v>
                  </c:pt>
                  <c:pt idx="8">
                    <c:v>0</c:v>
                  </c:pt>
                  <c:pt idx="9">
                    <c:v>1</c:v>
                  </c:pt>
                  <c:pt idx="10">
                    <c:v>HECTOR ANTONIO GONZALEZ GARZON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REQUIERE PREVIO A TERMINAR </c:v>
                  </c:pt>
                  <c:pt idx="30">
                    <c:v>21/05/2025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371</c:v>
                  </c:pt>
                  <c:pt idx="1">
                    <c:v>002-2024-00442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ELECTROBELLO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LEONARDO ALONSO GOMEZ GONZALEZ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14/07/2025</c:v>
                  </c:pt>
                  <c:pt idx="24">
                    <c:v>N/A</c:v>
                  </c:pt>
                  <c:pt idx="25">
                    <c:v>266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14/07/2025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370</c:v>
                  </c:pt>
                  <c:pt idx="1">
                    <c:v>002-2024-00439</c:v>
                  </c:pt>
                  <c:pt idx="2">
                    <c:v>PRESCRIPCIÓN EXTINTIVA OBLIGACION HIPOTECARIA</c:v>
                  </c:pt>
                  <c:pt idx="3">
                    <c:v>DECLARATIVO VERBAL SUMARIO OTROS PROCESO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WILLIAM DE JESUS GARCIA CORRALES</c:v>
                  </c:pt>
                  <c:pt idx="8">
                    <c:v>2</c:v>
                  </c:pt>
                  <c:pt idx="9">
                    <c:v>1</c:v>
                  </c:pt>
                  <c:pt idx="10">
                    <c:v>MARIA YANETH RESTREPO SALAS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07/11/2024</c:v>
                  </c:pt>
                  <c:pt idx="24">
                    <c:v>N/A</c:v>
                  </c:pt>
                  <c:pt idx="25">
                    <c:v>19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07/11/2024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19/11/2024</c:v>
                  </c:pt>
                </c:lvl>
                <c:lvl>
                  <c:pt idx="0">
                    <c:v>369</c:v>
                  </c:pt>
                  <c:pt idx="1">
                    <c:v>002-2024-00438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MAYRA ALEJANDRA GUZMAN HINESTROZA</c:v>
                  </c:pt>
                  <c:pt idx="8">
                    <c:v>0</c:v>
                  </c:pt>
                  <c:pt idx="9">
                    <c:v>0</c:v>
                  </c:pt>
                  <c:pt idx="10">
                    <c:v>ADELA DEL SOCORRO ALVAREZ DE GUZMAN</c:v>
                  </c:pt>
                  <c:pt idx="11">
                    <c:v>0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13/01/2025</c:v>
                  </c:pt>
                  <c:pt idx="24">
                    <c:v>N/A</c:v>
                  </c:pt>
                  <c:pt idx="25">
                    <c:v>85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AUTORIZA RETIRO </c:v>
                  </c:pt>
                  <c:pt idx="30">
                    <c:v>13/01/2025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368</c:v>
                  </c:pt>
                  <c:pt idx="1">
                    <c:v>002-2024-00437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COOPANTEX COOPERATIVA ESPECIALIZADA DE AHORRO Y CREDITO</c:v>
                  </c:pt>
                  <c:pt idx="8">
                    <c:v>1</c:v>
                  </c:pt>
                  <c:pt idx="9">
                    <c:v>0</c:v>
                  </c:pt>
                  <c:pt idx="10">
                    <c:v>SERGIO JARAMILLO CASTAÑO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02/04/2025</c:v>
                  </c:pt>
                  <c:pt idx="24">
                    <c:v>N/A</c:v>
                  </c:pt>
                  <c:pt idx="25">
                    <c:v>164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02/04/2025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367</c:v>
                  </c:pt>
                  <c:pt idx="1">
                    <c:v>002-2024-00434</c:v>
                  </c:pt>
                  <c:pt idx="2">
                    <c:v>PERTENENCIA</c:v>
                  </c:pt>
                  <c:pt idx="3">
                    <c:v>VERBAL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ANGELA MARIA MOSCOSO BALZAN</c:v>
                  </c:pt>
                  <c:pt idx="8">
                    <c:v>2</c:v>
                  </c:pt>
                  <c:pt idx="9">
                    <c:v>0</c:v>
                  </c:pt>
                  <c:pt idx="10">
                    <c:v>MARICELA RIVERA ESTRADA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</c:v>
                  </c:pt>
                  <c:pt idx="30">
                    <c:v>16/07/2025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366</c:v>
                  </c:pt>
                  <c:pt idx="1">
                    <c:v>002-2024-00432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NACIONAL DE TRABAJADORES COOPETRABAN</c:v>
                  </c:pt>
                  <c:pt idx="8">
                    <c:v>0</c:v>
                  </c:pt>
                  <c:pt idx="9">
                    <c:v>1</c:v>
                  </c:pt>
                  <c:pt idx="10">
                    <c:v>HECTOR AURELIO LOPERA ESCOBAR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CONOCIMIENTO Y ORDENA REPETIR OFICIO </c:v>
                  </c:pt>
                  <c:pt idx="30">
                    <c:v>01/07/2025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365</c:v>
                  </c:pt>
                  <c:pt idx="1">
                    <c:v>002-2024-00430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LUIS HERNANDO BETANCUR CALDERON</c:v>
                  </c:pt>
                  <c:pt idx="8">
                    <c:v>1</c:v>
                  </c:pt>
                  <c:pt idx="9">
                    <c:v>0</c:v>
                  </c:pt>
                  <c:pt idx="10">
                    <c:v>JOSE ARNALDO BETANCUR CALDERON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APODERADO</c:v>
                  </c:pt>
                  <c:pt idx="30">
                    <c:v>28/07/2025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364</c:v>
                  </c:pt>
                  <c:pt idx="1">
                    <c:v>002-2024-00429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LINA MARIA FERNANDEZ GUZMAN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44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 </c:v>
                  </c:pt>
                  <c:pt idx="30">
                    <c:v>02/12/2024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363</c:v>
                  </c:pt>
                  <c:pt idx="1">
                    <c:v>002-2024-00427</c:v>
                  </c:pt>
                  <c:pt idx="2">
                    <c:v>RESPONSABILIDAD CIVIL EXTRACONTRACTUAL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JULIANA CALLE RESTREPO</c:v>
                  </c:pt>
                  <c:pt idx="8">
                    <c:v>0</c:v>
                  </c:pt>
                  <c:pt idx="9">
                    <c:v>1</c:v>
                  </c:pt>
                  <c:pt idx="10">
                    <c:v>GUSTAVO ADOLFO TORO OCHOA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ORDENA CORRER TRASLADO </c:v>
                  </c:pt>
                  <c:pt idx="30">
                    <c:v>02/07/2025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362</c:v>
                  </c:pt>
                  <c:pt idx="1">
                    <c:v>002-2024-00426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BANCOOMEVA</c:v>
                  </c:pt>
                  <c:pt idx="8">
                    <c:v>0</c:v>
                  </c:pt>
                  <c:pt idx="9">
                    <c:v>1</c:v>
                  </c:pt>
                  <c:pt idx="10">
                    <c:v>DANY DE JESUS GUZMAN ZABALA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26/02/2025</c:v>
                  </c:pt>
                  <c:pt idx="24">
                    <c:v>N/A</c:v>
                  </c:pt>
                  <c:pt idx="25">
                    <c:v>128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30 DIAS CAUTELAS</c:v>
                  </c:pt>
                  <c:pt idx="30">
                    <c:v>11/07/2025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361</c:v>
                  </c:pt>
                  <c:pt idx="1">
                    <c:v>002-2024-00425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AYURA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DIEGO ALEJANDRO - CATAÑO DUQUE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06/12/2024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06/12/2024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360</c:v>
                  </c:pt>
                  <c:pt idx="1">
                    <c:v>002-2024-00422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RUSSELL BEDFORD GCT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INGENIERIA Y OBRAS ELECTRICAS S.A.S.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22/08/2025</c:v>
                  </c:pt>
                  <c:pt idx="24">
                    <c:v>N/A</c:v>
                  </c:pt>
                  <c:pt idx="25">
                    <c:v>304</c:v>
                  </c:pt>
                  <c:pt idx="26">
                    <c:v>N/A</c:v>
                  </c:pt>
                  <c:pt idx="27">
                    <c:v>TEMRINA POR PAGO TOTAL </c:v>
                  </c:pt>
                  <c:pt idx="28">
                    <c:v>2025-3</c:v>
                  </c:pt>
                  <c:pt idx="29">
                    <c:v>TERMINA PROCESO X PAGO TOTAL </c:v>
                  </c:pt>
                  <c:pt idx="30">
                    <c:v>22/08/2025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INTERPONE RECURSO EL 26/02/2025</c:v>
                  </c:pt>
                </c:lvl>
                <c:lvl>
                  <c:pt idx="0">
                    <c:v>359</c:v>
                  </c:pt>
                  <c:pt idx="1">
                    <c:v>002-2024-00420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CONFIAR COOPERATIVA FINANCIERA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NATALIA MARTINEZ VILLA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13/02/2025</c:v>
                  </c:pt>
                  <c:pt idx="24">
                    <c:v>N/A</c:v>
                  </c:pt>
                  <c:pt idx="25">
                    <c:v>115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PROCESO</c:v>
                  </c:pt>
                  <c:pt idx="30">
                    <c:v>13/02/2025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358</c:v>
                  </c:pt>
                  <c:pt idx="1">
                    <c:v>002-2024-00419</c:v>
                  </c:pt>
                  <c:pt idx="2">
                    <c:v>JURISDICCION VOLUNTARIA </c:v>
                  </c:pt>
                  <c:pt idx="3">
                    <c:v>JURISDICCION VOLUNTARIA </c:v>
                  </c:pt>
                  <c:pt idx="4">
                    <c:v>SIN CUANTIA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RUBI ESTER NARANJO LONDOÑO</c:v>
                  </c:pt>
                  <c:pt idx="8">
                    <c:v>1</c:v>
                  </c:pt>
                  <c:pt idx="9">
                    <c:v>0</c:v>
                  </c:pt>
                  <c:pt idx="10">
                    <c:v> 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22/05/2025</c:v>
                  </c:pt>
                  <c:pt idx="24">
                    <c:v>N/A</c:v>
                  </c:pt>
                  <c:pt idx="25">
                    <c:v>214</c:v>
                  </c:pt>
                  <c:pt idx="26">
                    <c:v>N/A</c:v>
                  </c:pt>
                  <c:pt idx="27">
                    <c:v>SENTENCIA </c:v>
                  </c:pt>
                  <c:pt idx="28">
                    <c:v>2025-2</c:v>
                  </c:pt>
                  <c:pt idx="29">
                    <c:v>SENTENCIA ORDENA CORRECCION REGISTRO CIVIL </c:v>
                  </c:pt>
                  <c:pt idx="30">
                    <c:v>09/04/2025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SENTENCIA - ORDENA MODIFICACION CORRECCION DE REGISTRO CIVIL</c:v>
                  </c:pt>
                </c:lvl>
                <c:lvl>
                  <c:pt idx="0">
                    <c:v>357</c:v>
                  </c:pt>
                  <c:pt idx="1">
                    <c:v>002-2024-00417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BELEN AHORRO Y CREDITO</c:v>
                  </c:pt>
                  <c:pt idx="8">
                    <c:v>2</c:v>
                  </c:pt>
                  <c:pt idx="9">
                    <c:v>1</c:v>
                  </c:pt>
                  <c:pt idx="10">
                    <c:v>DAVID ALEJANDRO PATIÑO NARANJO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24/01/2025</c:v>
                  </c:pt>
                  <c:pt idx="24">
                    <c:v>N/A</c:v>
                  </c:pt>
                  <c:pt idx="25">
                    <c:v>96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AUTO MODIFICA LIQUIDACION </c:v>
                  </c:pt>
                  <c:pt idx="30">
                    <c:v>11/04/2025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356</c:v>
                  </c:pt>
                  <c:pt idx="1">
                    <c:v>002-2024-00412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ELECTROBELLO S.A.</c:v>
                  </c:pt>
                  <c:pt idx="8">
                    <c:v>0</c:v>
                  </c:pt>
                  <c:pt idx="9">
                    <c:v>0</c:v>
                  </c:pt>
                  <c:pt idx="10">
                    <c:v>CINDY ANDREA MONCADA ZAPATA</c:v>
                  </c:pt>
                  <c:pt idx="11">
                    <c:v>0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CORRIGE AUTO DECRETA MEDIDAS</c:v>
                  </c:pt>
                  <c:pt idx="30">
                    <c:v>21/05/2025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355</c:v>
                  </c:pt>
                  <c:pt idx="1">
                    <c:v>002-2024-00407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FONDO DE EMPLEADOS ALMACENES EXITO -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ALBERTO TORRES NARANJO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21/01/2025</c:v>
                  </c:pt>
                  <c:pt idx="24">
                    <c:v>N/A</c:v>
                  </c:pt>
                  <c:pt idx="25">
                    <c:v>93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2025-1</c:v>
                  </c:pt>
                  <c:pt idx="29">
                    <c:v>RECHAZA POR COMPETENCIA</c:v>
                  </c:pt>
                  <c:pt idx="30">
                    <c:v>21/01/2025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354</c:v>
                  </c:pt>
                  <c:pt idx="1">
                    <c:v>002-2024-00406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FONDO DE EMPLEADOS ALMACENES EXITO </c:v>
                  </c:pt>
                  <c:pt idx="8">
                    <c:v>2</c:v>
                  </c:pt>
                  <c:pt idx="9">
                    <c:v>0</c:v>
                  </c:pt>
                  <c:pt idx="10">
                    <c:v>JONATHAN SAUL ORTIZ MONTOYA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</c:v>
                  </c:pt>
                  <c:pt idx="30">
                    <c:v>26/03/2025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353</c:v>
                  </c:pt>
                  <c:pt idx="1">
                    <c:v>002-2024-00405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INMOBILIARIA COLPROPIEDADES 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ANDERSON DAVID PEÑARANDA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03/06/2025</c:v>
                  </c:pt>
                  <c:pt idx="24">
                    <c:v>N/A</c:v>
                  </c:pt>
                  <c:pt idx="25">
                    <c:v>225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03/06/2025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352</c:v>
                  </c:pt>
                  <c:pt idx="1">
                    <c:v>002-2024-00404</c:v>
                  </c:pt>
                  <c:pt idx="2">
                    <c:v>EJECUTIVO </c:v>
                  </c:pt>
                  <c:pt idx="3">
                    <c:v>POR OBLIGACIÓN DE SUSCRIBIR DOCUMENTO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GLORIA PATRICIA - PRADA HINCAPIE</c:v>
                  </c:pt>
                  <c:pt idx="8">
                    <c:v>1</c:v>
                  </c:pt>
                  <c:pt idx="9">
                    <c:v>0</c:v>
                  </c:pt>
                  <c:pt idx="10">
                    <c:v>ACIERTO INMOBILIARIO S.A.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19/11/2024</c:v>
                  </c:pt>
                  <c:pt idx="24">
                    <c:v>N/A</c:v>
                  </c:pt>
                  <c:pt idx="25">
                    <c:v>31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19/11/2024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351</c:v>
                  </c:pt>
                  <c:pt idx="1">
                    <c:v>002-2024-00403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ELECTROBELLO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JAVIER JOSE LONDOÑO PULGARIN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24/01/2025</c:v>
                  </c:pt>
                  <c:pt idx="24">
                    <c:v>N/A</c:v>
                  </c:pt>
                  <c:pt idx="25">
                    <c:v>96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24/01/2025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12/02/2025</c:v>
                  </c:pt>
                </c:lvl>
                <c:lvl>
                  <c:pt idx="0">
                    <c:v>350</c:v>
                  </c:pt>
                  <c:pt idx="1">
                    <c:v>002-2024-00401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UNION 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CLAUDIA PATRICIA ROJAS CAMARGO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27/03/2025</c:v>
                  </c:pt>
                  <c:pt idx="24">
                    <c:v>N/A</c:v>
                  </c:pt>
                  <c:pt idx="25">
                    <c:v>159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27/03/2025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349</c:v>
                  </c:pt>
                  <c:pt idx="1">
                    <c:v>002-2024-00400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BNCO UNION 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CAROLINA - ARANGO MARTINEZ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REMISION PROCESO AL JUZGADO 33 CIVIL MEDELLIN</c:v>
                  </c:pt>
                  <c:pt idx="30">
                    <c:v>27/03/2025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SE REMITE AL JUZGADO 33 CIVIL MUNICIPAL DE MEDELLIN - 27/03/2025</c:v>
                  </c:pt>
                </c:lvl>
                <c:lvl>
                  <c:pt idx="0">
                    <c:v>348</c:v>
                  </c:pt>
                  <c:pt idx="1">
                    <c:v>002-2024-00397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FONDO DE EMPLEADOS ALMACENES EXITO -</c:v>
                  </c:pt>
                  <c:pt idx="8">
                    <c:v>1</c:v>
                  </c:pt>
                  <c:pt idx="9">
                    <c:v>0</c:v>
                  </c:pt>
                  <c:pt idx="10">
                    <c:v>WILDER ALFREDO RAMIREZ BRITO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28/02/2025</c:v>
                  </c:pt>
                  <c:pt idx="24">
                    <c:v>N/A</c:v>
                  </c:pt>
                  <c:pt idx="25">
                    <c:v>130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28/02/2025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347</c:v>
                  </c:pt>
                  <c:pt idx="1">
                    <c:v>002-2024-00395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FONDO DE EMPLEADOS ALMACENES EXITO </c:v>
                  </c:pt>
                  <c:pt idx="8">
                    <c:v>2</c:v>
                  </c:pt>
                  <c:pt idx="9">
                    <c:v>0</c:v>
                  </c:pt>
                  <c:pt idx="10">
                    <c:v>MAURICIO ANDRES GARCIA SANCHEZ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26/02/2025</c:v>
                  </c:pt>
                  <c:pt idx="24">
                    <c:v>N/A</c:v>
                  </c:pt>
                  <c:pt idx="25">
                    <c:v>128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SECUESTRO DECRETADO</c:v>
                  </c:pt>
                  <c:pt idx="30">
                    <c:v>02/07/2025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346</c:v>
                  </c:pt>
                  <c:pt idx="1">
                    <c:v>002-2024-00393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FALABELLA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MONICA MARCELA ARENAS CARDONA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14/03/2025</c:v>
                  </c:pt>
                  <c:pt idx="24">
                    <c:v>N/A</c:v>
                  </c:pt>
                  <c:pt idx="25">
                    <c:v>146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14/03/2025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345</c:v>
                  </c:pt>
                  <c:pt idx="1">
                    <c:v>002-2024-00389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INMOBILIARIA Y ADMINISTRACIONES PROTEGER LTDA</c:v>
                  </c:pt>
                  <c:pt idx="8">
                    <c:v>1</c:v>
                  </c:pt>
                  <c:pt idx="9">
                    <c:v>0</c:v>
                  </c:pt>
                  <c:pt idx="10">
                    <c:v>OSCAR DAVID ALZATE REDONDO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13/01/2025</c:v>
                  </c:pt>
                  <c:pt idx="24">
                    <c:v>N/A</c:v>
                  </c:pt>
                  <c:pt idx="25">
                    <c:v>85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AUTORIZA RETIRO </c:v>
                  </c:pt>
                  <c:pt idx="30">
                    <c:v>13/01/2025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20/02/2025</c:v>
                  </c:pt>
                </c:lvl>
                <c:lvl>
                  <c:pt idx="0">
                    <c:v>344</c:v>
                  </c:pt>
                  <c:pt idx="1">
                    <c:v>002-2024-00384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FEMFUTURO</c:v>
                  </c:pt>
                  <c:pt idx="8">
                    <c:v>2</c:v>
                  </c:pt>
                  <c:pt idx="9">
                    <c:v>1</c:v>
                  </c:pt>
                  <c:pt idx="10">
                    <c:v>ELIZABETH CRISTINA - MENA CUARTAS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18/11/2024</c:v>
                  </c:pt>
                  <c:pt idx="24">
                    <c:v>N/A</c:v>
                  </c:pt>
                  <c:pt idx="25">
                    <c:v>30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 </c:v>
                  </c:pt>
                  <c:pt idx="30">
                    <c:v>18/10/2024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05-12-2024</c:v>
                  </c:pt>
                </c:lvl>
                <c:lvl>
                  <c:pt idx="0">
                    <c:v>343</c:v>
                  </c:pt>
                  <c:pt idx="1">
                    <c:v>002-2024-00381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JULIANA CASTRILLON FLOREZ</c:v>
                  </c:pt>
                  <c:pt idx="8">
                    <c:v>0</c:v>
                  </c:pt>
                  <c:pt idx="9">
                    <c:v>0</c:v>
                  </c:pt>
                  <c:pt idx="10">
                    <c:v>DIEGO ALEJANDRO ANTONIO CORREA MUÑOZ</c:v>
                  </c:pt>
                  <c:pt idx="11">
                    <c:v>0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POSESIONA CURADOR </c:v>
                  </c:pt>
                  <c:pt idx="30">
                    <c:v>25/07/2025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342</c:v>
                  </c:pt>
                  <c:pt idx="1">
                    <c:v>002-2024-00379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SOCIEDAD DANKO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LUISA FERNANDA LONDOÑO MONTOYA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06/12/2024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PONE EN CONOCIMIENTO </c:v>
                  </c:pt>
                  <c:pt idx="30">
                    <c:v>24/07/2025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341</c:v>
                  </c:pt>
                  <c:pt idx="1">
                    <c:v>002-2024-00377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CORPORACION  INTERACTUAR</c:v>
                  </c:pt>
                  <c:pt idx="8">
                    <c:v>2</c:v>
                  </c:pt>
                  <c:pt idx="9">
                    <c:v>0</c:v>
                  </c:pt>
                  <c:pt idx="10">
                    <c:v>DISTRIZAVA  S.A.S.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03/02/2025</c:v>
                  </c:pt>
                  <c:pt idx="24">
                    <c:v>N/A</c:v>
                  </c:pt>
                  <c:pt idx="25">
                    <c:v>105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03/02/2025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20/02/2025</c:v>
                  </c:pt>
                </c:lvl>
                <c:lvl>
                  <c:pt idx="0">
                    <c:v>340</c:v>
                  </c:pt>
                  <c:pt idx="1">
                    <c:v>002-2024-00376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SOCIEDAD DANKO 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WILLIAM HUMBERTO TATIS MERCADO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24/01/2025</c:v>
                  </c:pt>
                  <c:pt idx="24">
                    <c:v>N/A</c:v>
                  </c:pt>
                  <c:pt idx="25">
                    <c:v>96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REQUIEERE CAJERO PAGADOR</c:v>
                  </c:pt>
                  <c:pt idx="30">
                    <c:v>14/07/2025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339</c:v>
                  </c:pt>
                  <c:pt idx="1">
                    <c:v>002-2024-00375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BANCOLDEX</c:v>
                  </c:pt>
                  <c:pt idx="8">
                    <c:v>1</c:v>
                  </c:pt>
                  <c:pt idx="9">
                    <c:v>0</c:v>
                  </c:pt>
                  <c:pt idx="10">
                    <c:v>LUBRIEQUIP  EXPRESS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02/07/2025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338</c:v>
                  </c:pt>
                  <c:pt idx="1">
                    <c:v>002-2024-00373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CORPORACION  INTERACTUAR</c:v>
                  </c:pt>
                  <c:pt idx="8">
                    <c:v>2</c:v>
                  </c:pt>
                  <c:pt idx="9">
                    <c:v>0</c:v>
                  </c:pt>
                  <c:pt idx="10">
                    <c:v>DANIEL EDUARDO TORO RESTREPO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30/10/2024</c:v>
                  </c:pt>
                  <c:pt idx="24">
                    <c:v>N/A</c:v>
                  </c:pt>
                  <c:pt idx="25">
                    <c:v>12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30/10/2024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05-12-2024</c:v>
                  </c:pt>
                </c:lvl>
                <c:lvl>
                  <c:pt idx="0">
                    <c:v>337</c:v>
                  </c:pt>
                  <c:pt idx="1">
                    <c:v>002-2024-00372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FINANDINA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PEDRO ENRIQUE MEJIA MANJARRES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09/04/2025</c:v>
                  </c:pt>
                  <c:pt idx="24">
                    <c:v>N/A</c:v>
                  </c:pt>
                  <c:pt idx="25">
                    <c:v>171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MODIFICA LIQUIDACION CREDITO</c:v>
                  </c:pt>
                  <c:pt idx="30">
                    <c:v>22/07/2025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336</c:v>
                  </c:pt>
                  <c:pt idx="1">
                    <c:v>002-2024-00371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ALBERTO ALVAREZ S.   S.A</c:v>
                  </c:pt>
                  <c:pt idx="8">
                    <c:v>0</c:v>
                  </c:pt>
                  <c:pt idx="9">
                    <c:v>1</c:v>
                  </c:pt>
                  <c:pt idx="10">
                    <c:v>VALENTINA CHICA VARGAS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12/12/2024</c:v>
                  </c:pt>
                  <c:pt idx="24">
                    <c:v>N/A</c:v>
                  </c:pt>
                  <c:pt idx="25">
                    <c:v>54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12/12/2024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335</c:v>
                  </c:pt>
                  <c:pt idx="1">
                    <c:v>002-2024-00369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AGRARIO DE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DANIEL FELIPE PEREZ PALACIO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26/05/2025</c:v>
                  </c:pt>
                  <c:pt idx="24">
                    <c:v>N/A</c:v>
                  </c:pt>
                  <c:pt idx="25">
                    <c:v>218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26/05/2025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334</c:v>
                  </c:pt>
                  <c:pt idx="1">
                    <c:v>002-2024-00367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2</c:v>
                  </c:pt>
                  <c:pt idx="9">
                    <c:v>0</c:v>
                  </c:pt>
                  <c:pt idx="10">
                    <c:v>JULIAN DAVID - DURANGO RUA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30/04/2025</c:v>
                  </c:pt>
                  <c:pt idx="24">
                    <c:v>N/A</c:v>
                  </c:pt>
                  <c:pt idx="25">
                    <c:v>192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INCORPORA Y ORDENA TRASLADO LIQUIDACION C</c:v>
                  </c:pt>
                  <c:pt idx="30">
                    <c:v>26/05/2025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333</c:v>
                  </c:pt>
                  <c:pt idx="1">
                    <c:v>002-2024-00365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NACIONAL DE TRABAJADORES COOPETRABAN</c:v>
                  </c:pt>
                  <c:pt idx="8">
                    <c:v>0</c:v>
                  </c:pt>
                  <c:pt idx="9">
                    <c:v>1</c:v>
                  </c:pt>
                  <c:pt idx="10">
                    <c:v>FELIPE GONZALEZ CORREA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26/05/2025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332</c:v>
                  </c:pt>
                  <c:pt idx="1">
                    <c:v>002-2024-00360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COOVIPROC</c:v>
                  </c:pt>
                  <c:pt idx="8">
                    <c:v>1</c:v>
                  </c:pt>
                  <c:pt idx="9">
                    <c:v>0</c:v>
                  </c:pt>
                  <c:pt idx="10">
                    <c:v>NELSON DE JESUS - RESTREPO SALAZAR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18/10/2024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331</c:v>
                  </c:pt>
                  <c:pt idx="1">
                    <c:v>002-2024-00356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URBITIERRAS  S.A.S.</c:v>
                  </c:pt>
                  <c:pt idx="8">
                    <c:v>2</c:v>
                  </c:pt>
                  <c:pt idx="9">
                    <c:v>1</c:v>
                  </c:pt>
                  <c:pt idx="10">
                    <c:v>NELSON DE JESUS OCAMPO CARDONA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24/01/2025</c:v>
                  </c:pt>
                  <c:pt idx="24">
                    <c:v>N/A</c:v>
                  </c:pt>
                  <c:pt idx="25">
                    <c:v>96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24/01/2025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20/02/2025</c:v>
                  </c:pt>
                </c:lvl>
                <c:lvl>
                  <c:pt idx="0">
                    <c:v>330</c:v>
                  </c:pt>
                  <c:pt idx="1">
                    <c:v>002-2024-00353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0</c:v>
                  </c:pt>
                  <c:pt idx="9">
                    <c:v>0</c:v>
                  </c:pt>
                  <c:pt idx="10">
                    <c:v>MARIA ANGELICA ENCISO RODRIGUEZ</c:v>
                  </c:pt>
                  <c:pt idx="11">
                    <c:v>0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AV. CONOCIMIENTO</c:v>
                  </c:pt>
                  <c:pt idx="30">
                    <c:v>18/10/2024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329</c:v>
                  </c:pt>
                  <c:pt idx="1">
                    <c:v>002-2024-00350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AUTECO MOBILITY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HUMBERTO ROMERO PALMAR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10/03/2025</c:v>
                  </c:pt>
                  <c:pt idx="24">
                    <c:v>N/A</c:v>
                  </c:pt>
                  <c:pt idx="25">
                    <c:v>142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2025-1</c:v>
                  </c:pt>
                  <c:pt idx="29">
                    <c:v>TERMINA POR DESISTIMIENTO TACITO</c:v>
                  </c:pt>
                  <c:pt idx="30">
                    <c:v>10/03/2025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328</c:v>
                  </c:pt>
                  <c:pt idx="1">
                    <c:v>002-2024-00348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URBANIZACION BOSQUE ADENTRO P.H.</c:v>
                  </c:pt>
                  <c:pt idx="8">
                    <c:v>2</c:v>
                  </c:pt>
                  <c:pt idx="9">
                    <c:v>0</c:v>
                  </c:pt>
                  <c:pt idx="10">
                    <c:v>ALEJANDRA MARIA LEMA ZAPATA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44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 </c:v>
                  </c:pt>
                  <c:pt idx="30">
                    <c:v>02/12/2024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09/12/2024</c:v>
                  </c:pt>
                </c:lvl>
                <c:lvl>
                  <c:pt idx="0">
                    <c:v>327</c:v>
                  </c:pt>
                  <c:pt idx="1">
                    <c:v>002-2024-00347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COOVIPROC</c:v>
                  </c:pt>
                  <c:pt idx="8">
                    <c:v>0</c:v>
                  </c:pt>
                  <c:pt idx="9">
                    <c:v>1</c:v>
                  </c:pt>
                  <c:pt idx="10">
                    <c:v>LUIS TAIRON MEDINA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07/11/2024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326</c:v>
                  </c:pt>
                  <c:pt idx="1">
                    <c:v>002-2024-00345</c:v>
                  </c:pt>
                  <c:pt idx="2">
                    <c:v>RESPONSABILIDAD CIVIL EXTRACONTRACTUAL</c:v>
                  </c:pt>
                  <c:pt idx="3">
                    <c:v>DECLARATIVO VERBAL OTROS PROCESO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ELKIN DE JESUS ARENAS VALLEJO</c:v>
                  </c:pt>
                  <c:pt idx="8">
                    <c:v>1</c:v>
                  </c:pt>
                  <c:pt idx="9">
                    <c:v>0</c:v>
                  </c:pt>
                  <c:pt idx="10">
                    <c:v>S.B.S.SEGUROS COLOMBIA S.A.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CONCEDE AMPARO</c:v>
                  </c:pt>
                  <c:pt idx="30">
                    <c:v>23/01/2025</c:v>
                  </c:pt>
                  <c:pt idx="31">
                    <c:v>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325</c:v>
                  </c:pt>
                  <c:pt idx="1">
                    <c:v>002-2024-00334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AV VILLAS</c:v>
                  </c:pt>
                  <c:pt idx="8">
                    <c:v>2</c:v>
                  </c:pt>
                  <c:pt idx="9">
                    <c:v>0</c:v>
                  </c:pt>
                  <c:pt idx="10">
                    <c:v>CARLOS ALEJANDRO AHUMADA MEJIA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23/01/2025</c:v>
                  </c:pt>
                  <c:pt idx="24">
                    <c:v>N/A</c:v>
                  </c:pt>
                  <c:pt idx="25">
                    <c:v>95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 DE CREDITO </c:v>
                  </c:pt>
                  <c:pt idx="30">
                    <c:v>24/07/2025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324</c:v>
                  </c:pt>
                  <c:pt idx="1">
                    <c:v>002-2024-00332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SILVIA PAULINA CHICA RODAS</c:v>
                  </c:pt>
                  <c:pt idx="8">
                    <c:v>0</c:v>
                  </c:pt>
                  <c:pt idx="9">
                    <c:v>1</c:v>
                  </c:pt>
                  <c:pt idx="10">
                    <c:v>JULIAN ZULUAGA ARROYAVE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06/12/2024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06/12/2024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323</c:v>
                  </c:pt>
                  <c:pt idx="1">
                    <c:v>002-2024-00331</c:v>
                  </c:pt>
                  <c:pt idx="2">
                    <c:v>RESOLUCION DE CONTRATO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KOALA 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ANA CELINA ARROYAVE ACEVEDO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03/12/2024</c:v>
                  </c:pt>
                  <c:pt idx="24">
                    <c:v>N/A</c:v>
                  </c:pt>
                  <c:pt idx="25">
                    <c:v>45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01/11/2024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322</c:v>
                  </c:pt>
                  <c:pt idx="1">
                    <c:v>002-2024-00327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FUNDACION DE LAMUJER COLOMBIA 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WILMER FLOREZ DELGADO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EMBARGO</c:v>
                  </c:pt>
                  <c:pt idx="30">
                    <c:v>03/02/2025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321</c:v>
                  </c:pt>
                  <c:pt idx="1">
                    <c:v>002-2024-00326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MARIA ASCENETH - DUQUE URREA</c:v>
                  </c:pt>
                  <c:pt idx="8">
                    <c:v>1</c:v>
                  </c:pt>
                  <c:pt idx="9">
                    <c:v>0</c:v>
                  </c:pt>
                  <c:pt idx="10">
                    <c:v>EDWIN FERNANDO MATOMA MORA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06/06/2025</c:v>
                  </c:pt>
                  <c:pt idx="24">
                    <c:v>N/A</c:v>
                  </c:pt>
                  <c:pt idx="25">
                    <c:v>228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ORDENA CORRER TRASLADO </c:v>
                  </c:pt>
                  <c:pt idx="30">
                    <c:v>28/07/2025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320</c:v>
                  </c:pt>
                  <c:pt idx="1">
                    <c:v>002-2024-00323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FONDO DE EMPLEADOS DE PELDAR  FONDELPAR</c:v>
                  </c:pt>
                  <c:pt idx="8">
                    <c:v>2</c:v>
                  </c:pt>
                  <c:pt idx="9">
                    <c:v>0</c:v>
                  </c:pt>
                  <c:pt idx="10">
                    <c:v>LUIS ALVARO YEPES VILLADA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18/11/2024</c:v>
                  </c:pt>
                  <c:pt idx="24">
                    <c:v>N/A</c:v>
                  </c:pt>
                  <c:pt idx="25">
                    <c:v>30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 </c:v>
                  </c:pt>
                  <c:pt idx="30">
                    <c:v>18/11/2024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05/12/2024</c:v>
                  </c:pt>
                </c:lvl>
                <c:lvl>
                  <c:pt idx="0">
                    <c:v>319</c:v>
                  </c:pt>
                  <c:pt idx="1">
                    <c:v>002-2024-00320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SANTIAGO RODRIGUEZ ATEHORTUA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AUTO RQEUIERE </c:v>
                  </c:pt>
                  <c:pt idx="30">
                    <c:v>26/03/2025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318</c:v>
                  </c:pt>
                  <c:pt idx="1">
                    <c:v>002-2024-00318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COLEGIO FONTAN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DAYENU  DC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24/07/2025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317</c:v>
                  </c:pt>
                  <c:pt idx="1">
                    <c:v>002-2024-00313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SISTECREDITO S.A.S</c:v>
                  </c:pt>
                  <c:pt idx="8">
                    <c:v>2</c:v>
                  </c:pt>
                  <c:pt idx="9">
                    <c:v>1</c:v>
                  </c:pt>
                  <c:pt idx="10">
                    <c:v>YULY ANDREA ARROYAVE HURTADO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22/01/2025</c:v>
                  </c:pt>
                  <c:pt idx="24">
                    <c:v>N/A</c:v>
                  </c:pt>
                  <c:pt idx="25">
                    <c:v>94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REQUIRE 5 DIAS </c:v>
                  </c:pt>
                  <c:pt idx="30">
                    <c:v>23/07/2025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TRASLADO LIQUIDACION CREDITO - FIJA EL 19 - TEMRINA EL 25/03/2025</c:v>
                  </c:pt>
                </c:lvl>
                <c:lvl>
                  <c:pt idx="0">
                    <c:v>316</c:v>
                  </c:pt>
                  <c:pt idx="1">
                    <c:v>002-2024-00312</c:v>
                  </c:pt>
                  <c:pt idx="2">
                    <c:v>RESOLUCION DE CONTRATO</c:v>
                  </c:pt>
                  <c:pt idx="3">
                    <c:v>DECLARATIVO VERBAL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SANTA MARIA Y ASOCIADOS S A</c:v>
                  </c:pt>
                  <c:pt idx="8">
                    <c:v>0</c:v>
                  </c:pt>
                  <c:pt idx="9">
                    <c:v>0</c:v>
                  </c:pt>
                  <c:pt idx="10">
                    <c:v>BABINTON DARIO FLOREZ MORENO</c:v>
                  </c:pt>
                  <c:pt idx="11">
                    <c:v>0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01/11/2024</c:v>
                  </c:pt>
                  <c:pt idx="24">
                    <c:v>N/A</c:v>
                  </c:pt>
                  <c:pt idx="25">
                    <c:v>13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01/11/2024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315</c:v>
                  </c:pt>
                  <c:pt idx="1">
                    <c:v>002-2024-00307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FINANDINA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JONATAN SALAZAR CARVAJAL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</c:v>
                  </c:pt>
                  <c:pt idx="30">
                    <c:v>28/03/2025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314</c:v>
                  </c:pt>
                  <c:pt idx="1">
                    <c:v>002-2024-00306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MANUEL SALVADOR - PEREZ MADRID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20/02/2025</c:v>
                  </c:pt>
                  <c:pt idx="24">
                    <c:v>N/A</c:v>
                  </c:pt>
                  <c:pt idx="25">
                    <c:v>122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20/02/2025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31/2/2025</c:v>
                  </c:pt>
                </c:lvl>
                <c:lvl>
                  <c:pt idx="0">
                    <c:v>313</c:v>
                  </c:pt>
                  <c:pt idx="1">
                    <c:v>002-2024-00304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MANUELA RODRIGUEZ AREIZA</c:v>
                  </c:pt>
                  <c:pt idx="8">
                    <c:v>0</c:v>
                  </c:pt>
                  <c:pt idx="9">
                    <c:v>1</c:v>
                  </c:pt>
                  <c:pt idx="10">
                    <c:v>MIGUEL ANGEL GIRALDO QUINTERO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24/04/2025</c:v>
                  </c:pt>
                  <c:pt idx="24">
                    <c:v>N/A</c:v>
                  </c:pt>
                  <c:pt idx="25">
                    <c:v>186</c:v>
                  </c:pt>
                  <c:pt idx="26">
                    <c:v>N/A</c:v>
                  </c:pt>
                  <c:pt idx="27">
                    <c:v>REMITIDOS A OTROS DESPACHOS </c:v>
                  </c:pt>
                  <c:pt idx="28">
                    <c:v>2025-2</c:v>
                  </c:pt>
                  <c:pt idx="29">
                    <c:v>RECHAZA DEMANDA - COMPETENCIA</c:v>
                  </c:pt>
                  <c:pt idx="30">
                    <c:v>24/04/2025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312</c:v>
                  </c:pt>
                  <c:pt idx="1">
                    <c:v>002-2024-00298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JHON F. KENNEDY</c:v>
                  </c:pt>
                  <c:pt idx="8">
                    <c:v>1</c:v>
                  </c:pt>
                  <c:pt idx="9">
                    <c:v>0</c:v>
                  </c:pt>
                  <c:pt idx="10">
                    <c:v>HUMBERTO ESPINOSA CASTAÑO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AUTO PONE EN CONOCIMIENTO</c:v>
                  </c:pt>
                  <c:pt idx="30">
                    <c:v>07/04/2025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311</c:v>
                  </c:pt>
                  <c:pt idx="1">
                    <c:v>002-2024-00296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DE AHORRO Y CREDITO CREARCOOP</c:v>
                  </c:pt>
                  <c:pt idx="8">
                    <c:v>2</c:v>
                  </c:pt>
                  <c:pt idx="9">
                    <c:v>0</c:v>
                  </c:pt>
                  <c:pt idx="10">
                    <c:v>MICHAEL NARANJO OSSA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01/04/2025</c:v>
                  </c:pt>
                  <c:pt idx="24">
                    <c:v>N/A</c:v>
                  </c:pt>
                  <c:pt idx="25">
                    <c:v>163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2025-2</c:v>
                  </c:pt>
                  <c:pt idx="29">
                    <c:v>REMITE PROCESO - A PROCESO LIQUIDATORIOS </c:v>
                  </c:pt>
                  <c:pt idx="30">
                    <c:v>01/04/2025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SE REMITE PROCESO SUSPENDIDO AL JUZGADO 24 Y 01 CIVIL MUNICIPAL DE MEDELLIN - A PROCESO LIQUIDATORIOS </c:v>
                  </c:pt>
                </c:lvl>
                <c:lvl>
                  <c:pt idx="0">
                    <c:v>310</c:v>
                  </c:pt>
                  <c:pt idx="1">
                    <c:v>002-2024-00294</c:v>
                  </c:pt>
                  <c:pt idx="2">
                    <c:v>CANCELACION Y/O REPOSICIÓN TITULO VALOR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IVAN DARIO LOPERA PASTOR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22/07/2025</c:v>
                  </c:pt>
                  <c:pt idx="24">
                    <c:v>N/A</c:v>
                  </c:pt>
                  <c:pt idx="25">
                    <c:v>274</c:v>
                  </c:pt>
                  <c:pt idx="26">
                    <c:v>N/A</c:v>
                  </c:pt>
                  <c:pt idx="27">
                    <c:v>SENTENCIA ANTICIPADA </c:v>
                  </c:pt>
                  <c:pt idx="28">
                    <c:v>2025-3</c:v>
                  </c:pt>
                  <c:pt idx="29">
                    <c:v>SENTENCIA ANTICIPADA - ORDENA EXPEDIR COPIA AUTENTICA</c:v>
                  </c:pt>
                  <c:pt idx="30">
                    <c:v>22/07/2025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29/07/2025</c:v>
                  </c:pt>
                </c:lvl>
                <c:lvl>
                  <c:pt idx="0">
                    <c:v>309</c:v>
                  </c:pt>
                  <c:pt idx="1">
                    <c:v>002-2024-00289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FONDO DE EMPLEADOS ALMACENES EXITO - PRESENTE</c:v>
                  </c:pt>
                  <c:pt idx="8">
                    <c:v>1</c:v>
                  </c:pt>
                  <c:pt idx="9">
                    <c:v>0</c:v>
                  </c:pt>
                  <c:pt idx="10">
                    <c:v>JOAQUIN FERNANDO BERNAL OLAYA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22/07/2025</c:v>
                  </c:pt>
                  <c:pt idx="24">
                    <c:v>N/A</c:v>
                  </c:pt>
                  <c:pt idx="25">
                    <c:v>274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22/07/2025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308</c:v>
                  </c:pt>
                  <c:pt idx="1">
                    <c:v>002-2024-00288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PARCELACION TRES CORRIENTES  P.H.</c:v>
                  </c:pt>
                  <c:pt idx="8">
                    <c:v>2</c:v>
                  </c:pt>
                  <c:pt idx="9">
                    <c:v>0</c:v>
                  </c:pt>
                  <c:pt idx="10">
                    <c:v>CARLOS FEDERICO ARANGO FERNANDEZ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04/03/2025</c:v>
                  </c:pt>
                  <c:pt idx="24">
                    <c:v>N/A</c:v>
                  </c:pt>
                  <c:pt idx="25">
                    <c:v>136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04/03/2025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307</c:v>
                  </c:pt>
                  <c:pt idx="1">
                    <c:v>002-2024-00286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JHON F. KENNEDY</c:v>
                  </c:pt>
                  <c:pt idx="8">
                    <c:v>0</c:v>
                  </c:pt>
                  <c:pt idx="9">
                    <c:v>1</c:v>
                  </c:pt>
                  <c:pt idx="10">
                    <c:v>JULIO CESAR RODRIGUEZ RIVERA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21/05/2025</c:v>
                  </c:pt>
                  <c:pt idx="24">
                    <c:v>N/A</c:v>
                  </c:pt>
                  <c:pt idx="25">
                    <c:v>213</c:v>
                  </c:pt>
                  <c:pt idx="26">
                    <c:v>N/A</c:v>
                  </c:pt>
                  <c:pt idx="27">
                    <c:v>ORDENA SEGUIR ADELANTE LA EJECUCION</c:v>
                  </c:pt>
                  <c:pt idx="28">
                    <c:v>2025-2</c:v>
                  </c:pt>
                  <c:pt idx="29">
                    <c:v>TERMINA X PAGO CON OSAE</c:v>
                  </c:pt>
                  <c:pt idx="30">
                    <c:v>20/06/2025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306</c:v>
                  </c:pt>
                  <c:pt idx="1">
                    <c:v>002-2024-00282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ELECTROBELLO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WILLIAM ORLANDO CARBALLO ARROYAVE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18/10/2024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305</c:v>
                  </c:pt>
                  <c:pt idx="1">
                    <c:v>002-2024-00281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TOMAS MAYA JARAMILLO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20/06/2025</c:v>
                  </c:pt>
                  <c:pt idx="24">
                    <c:v>N/A</c:v>
                  </c:pt>
                  <c:pt idx="25">
                    <c:v>242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SUSPENDIDO</c:v>
                  </c:pt>
                  <c:pt idx="30">
                    <c:v>01/07/2025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304</c:v>
                  </c:pt>
                  <c:pt idx="1">
                    <c:v>002-2024-00280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POPULAR</c:v>
                  </c:pt>
                  <c:pt idx="8">
                    <c:v>0</c:v>
                  </c:pt>
                  <c:pt idx="9">
                    <c:v>1</c:v>
                  </c:pt>
                  <c:pt idx="10">
                    <c:v>ANDRES FELIPE RESTREPO PALACIO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21/01/2025</c:v>
                  </c:pt>
                  <c:pt idx="24">
                    <c:v>N/A</c:v>
                  </c:pt>
                  <c:pt idx="25">
                    <c:v>93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LIQUIDACION CREDITO</c:v>
                  </c:pt>
                  <c:pt idx="30">
                    <c:v>21/07/2025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303</c:v>
                  </c:pt>
                  <c:pt idx="1">
                    <c:v>002-2024-00279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EDUARD ALEXANDER DELGADO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08/11/2024</c:v>
                  </c:pt>
                  <c:pt idx="24">
                    <c:v>N/A</c:v>
                  </c:pt>
                  <c:pt idx="25">
                    <c:v>20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18/10/2024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302</c:v>
                  </c:pt>
                  <c:pt idx="1">
                    <c:v>002-2024-00277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CONFIAR COOPERATIVA FINANCIERA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WILSON HERNANDO MARÌN MONROY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21/07/2025</c:v>
                  </c:pt>
                  <c:pt idx="24">
                    <c:v>N/A</c:v>
                  </c:pt>
                  <c:pt idx="25">
                    <c:v>273</c:v>
                  </c:pt>
                  <c:pt idx="26">
                    <c:v>N/A</c:v>
                  </c:pt>
                  <c:pt idx="27">
                    <c:v>REMITIDO A OTROS DESPACHOS </c:v>
                  </c:pt>
                  <c:pt idx="28">
                    <c:v>2025-3</c:v>
                  </c:pt>
                  <c:pt idx="29">
                    <c:v>REMITE PROCESO X COMPETENCIA LIQUIDATORIO</c:v>
                  </c:pt>
                  <c:pt idx="30">
                    <c:v>21/07/2025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A JUZGADO 20 CIVIL MPAL DE MEDELLIN - 22/7/2025 - INSOLVENCIA</c:v>
                  </c:pt>
                </c:lvl>
                <c:lvl>
                  <c:pt idx="0">
                    <c:v>301</c:v>
                  </c:pt>
                  <c:pt idx="1">
                    <c:v>002-2024-00276</c:v>
                  </c:pt>
                  <c:pt idx="2">
                    <c:v>RESOLUCION DE CONTRATO 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DIEGO FERNANDO PADIERNA BORJA</c:v>
                  </c:pt>
                  <c:pt idx="8">
                    <c:v>2</c:v>
                  </c:pt>
                  <c:pt idx="9">
                    <c:v>0</c:v>
                  </c:pt>
                  <c:pt idx="10">
                    <c:v>IMOBISUR S.A.S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</c:v>
                  </c:pt>
                  <c:pt idx="30">
                    <c:v>11/07/2025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300</c:v>
                  </c:pt>
                  <c:pt idx="1">
                    <c:v>002-2024-00275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GRUPO AREASUR INMOBILIARIA S.A..S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29/10/2024</c:v>
                  </c:pt>
                  <c:pt idx="24">
                    <c:v>N/A</c:v>
                  </c:pt>
                  <c:pt idx="25">
                    <c:v>11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29/10/2024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05-12-2024</c:v>
                  </c:pt>
                </c:lvl>
                <c:lvl>
                  <c:pt idx="0">
                    <c:v>299</c:v>
                  </c:pt>
                  <c:pt idx="1">
                    <c:v>002-2024-00274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WILSON DAVID PEREZ HERRERA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08/05/2025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298</c:v>
                  </c:pt>
                  <c:pt idx="1">
                    <c:v>002-2024-00273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BBVA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EMANUEL VILLA JOYA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28/03/2025</c:v>
                  </c:pt>
                  <c:pt idx="24">
                    <c:v>N/A</c:v>
                  </c:pt>
                  <c:pt idx="25">
                    <c:v>160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 </c:v>
                  </c:pt>
                  <c:pt idx="30">
                    <c:v>21/05/2025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297</c:v>
                  </c:pt>
                  <c:pt idx="1">
                    <c:v>002-2024-00270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SISTECREDITO S.A.S</c:v>
                  </c:pt>
                  <c:pt idx="8">
                    <c:v>2</c:v>
                  </c:pt>
                  <c:pt idx="9">
                    <c:v>0</c:v>
                  </c:pt>
                  <c:pt idx="10">
                    <c:v>DANIEL ANDRES ECHEVERRY ANGEL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07/04/2025</c:v>
                  </c:pt>
                  <c:pt idx="24">
                    <c:v>N/A</c:v>
                  </c:pt>
                  <c:pt idx="25">
                    <c:v>169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ORDENA CORRER TRASLADO LIQUIDACION CREDITO</c:v>
                  </c:pt>
                  <c:pt idx="30">
                    <c:v>28/07/2025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296</c:v>
                  </c:pt>
                  <c:pt idx="1">
                    <c:v>002-2024-00265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FUNDACION DE LAMUJER COLOMBIA 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JAIRO DE JESUS CASTRO JARAMILLO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22/05/2025</c:v>
                  </c:pt>
                  <c:pt idx="24">
                    <c:v>N/A</c:v>
                  </c:pt>
                  <c:pt idx="25">
                    <c:v>214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2025-2</c:v>
                  </c:pt>
                  <c:pt idx="29">
                    <c:v>TERMINACION PAGO TOTAL </c:v>
                  </c:pt>
                  <c:pt idx="30">
                    <c:v>22/05/2025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295</c:v>
                  </c:pt>
                  <c:pt idx="1">
                    <c:v>002-2024-00264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CAJA SOCIAL</c:v>
                  </c:pt>
                  <c:pt idx="8">
                    <c:v>1</c:v>
                  </c:pt>
                  <c:pt idx="9">
                    <c:v>0</c:v>
                  </c:pt>
                  <c:pt idx="10">
                    <c:v>VANESSA LILIANA - AGUIRRE VERGARA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31/10/2024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11/06/2025</c:v>
                  </c:pt>
                  <c:pt idx="24">
                    <c:v>N/A</c:v>
                  </c:pt>
                  <c:pt idx="25">
                    <c:v>233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2025-2</c:v>
                  </c:pt>
                  <c:pt idx="29">
                    <c:v>AUTO CORRIGE </c:v>
                  </c:pt>
                  <c:pt idx="30">
                    <c:v>11/06/2025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294</c:v>
                  </c:pt>
                  <c:pt idx="1">
                    <c:v>002-2024-00262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REFINANCIA  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JORGE ABDUL JAEN SORIANO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31/10/2024</c:v>
                  </c:pt>
                  <c:pt idx="24">
                    <c:v>N/A</c:v>
                  </c:pt>
                  <c:pt idx="25">
                    <c:v>13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18/10/2024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05-12-2024</c:v>
                  </c:pt>
                </c:lvl>
                <c:lvl>
                  <c:pt idx="0">
                    <c:v>293</c:v>
                  </c:pt>
                  <c:pt idx="1">
                    <c:v>002-2024-00260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TUYA 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PABLO HERNANDEZ MIRA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MEDIA </c:v>
                  </c:pt>
                  <c:pt idx="30">
                    <c:v>21/07/2025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292</c:v>
                  </c:pt>
                  <c:pt idx="1">
                    <c:v>002-2024-00259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CONJUNTO RESIDENCIAL ALTOS DE LOS ALMENDROS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ANDRES OSSA MEJIA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DÍAS </c:v>
                  </c:pt>
                  <c:pt idx="30">
                    <c:v>18/07/2025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291</c:v>
                  </c:pt>
                  <c:pt idx="1">
                    <c:v>002-2024-00257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DAVIVIENDA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SEBASTIAN VELASQUEZ PELAEZ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OSAE- COSTAS </c:v>
                  </c:pt>
                  <c:pt idx="30">
                    <c:v>12/06/2025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290</c:v>
                  </c:pt>
                  <c:pt idx="1">
                    <c:v>002-2024-00253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0</c:v>
                  </c:pt>
                  <c:pt idx="9">
                    <c:v>0</c:v>
                  </c:pt>
                  <c:pt idx="10">
                    <c:v>MARIA CAMILA RODRIGUEZ AGUDELO</c:v>
                  </c:pt>
                  <c:pt idx="11">
                    <c:v>0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30/12/2024</c:v>
                  </c:pt>
                  <c:pt idx="24">
                    <c:v>N/A</c:v>
                  </c:pt>
                  <c:pt idx="25">
                    <c:v>72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30/12/2024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05-12-2024</c:v>
                  </c:pt>
                </c:lvl>
                <c:lvl>
                  <c:pt idx="0">
                    <c:v>289</c:v>
                  </c:pt>
                  <c:pt idx="1">
                    <c:v>002-2024-00252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MARIA CAMILA SALDARRIAGA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25/03/2025</c:v>
                  </c:pt>
                  <c:pt idx="24">
                    <c:v>N/A</c:v>
                  </c:pt>
                  <c:pt idx="25">
                    <c:v>157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25/03/2025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288</c:v>
                  </c:pt>
                  <c:pt idx="1">
                    <c:v>002-2024-00251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ANGELA MARIA LOPEZ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28/01/2025</c:v>
                  </c:pt>
                  <c:pt idx="24">
                    <c:v>N/A</c:v>
                  </c:pt>
                  <c:pt idx="25">
                    <c:v>100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2025-1</c:v>
                  </c:pt>
                  <c:pt idx="29">
                    <c:v>RECHAZA POR COMPETENCIA</c:v>
                  </c:pt>
                  <c:pt idx="30">
                    <c:v>18/10/2024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05/11/2025</c:v>
                  </c:pt>
                  <c:pt idx="38">
                    <c:v>REMITIDO 24/02/2025</c:v>
                  </c:pt>
                </c:lvl>
                <c:lvl>
                  <c:pt idx="0">
                    <c:v>287</c:v>
                  </c:pt>
                  <c:pt idx="1">
                    <c:v>002-2024-00250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NORA STELLA ZAPATA GOMEZ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19/06/2025</c:v>
                  </c:pt>
                  <c:pt idx="24">
                    <c:v>N/A</c:v>
                  </c:pt>
                  <c:pt idx="25">
                    <c:v>241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19/06/2025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286</c:v>
                  </c:pt>
                  <c:pt idx="1">
                    <c:v>002-2024-00248</c:v>
                  </c:pt>
                  <c:pt idx="2">
                    <c:v>SIMULACIÓN </c:v>
                  </c:pt>
                  <c:pt idx="3">
                    <c:v>DECLARATIVO VERBAL OTROS PROCESO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SAMUEL ADOLFO CELOS ACEVEDO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FERNANDO CELIS ACEVEDO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03/12/2024</c:v>
                  </c:pt>
                  <c:pt idx="24">
                    <c:v>N/A</c:v>
                  </c:pt>
                  <c:pt idx="25">
                    <c:v>45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03/12/2024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285</c:v>
                  </c:pt>
                  <c:pt idx="1">
                    <c:v>002-2024-00247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JOHNY - RENDON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28/03/2025</c:v>
                  </c:pt>
                  <c:pt idx="24">
                    <c:v>N/A</c:v>
                  </c:pt>
                  <c:pt idx="25">
                    <c:v>160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TEMRINA X PAGO CON OSAE</c:v>
                  </c:pt>
                  <c:pt idx="30">
                    <c:v>24/07/2025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284</c:v>
                  </c:pt>
                  <c:pt idx="1">
                    <c:v>002-2024-00244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DAVID GALLEGO VARGAS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10/04/2025</c:v>
                  </c:pt>
                  <c:pt idx="24">
                    <c:v>N/A</c:v>
                  </c:pt>
                  <c:pt idx="25">
                    <c:v>172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AUTO ORDENA CORRER TRASLADO LIQUIDACION </c:v>
                  </c:pt>
                  <c:pt idx="30">
                    <c:v>06/06/2025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283</c:v>
                  </c:pt>
                  <c:pt idx="1">
                    <c:v>002-2024-00241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DAVIVIENDA </c:v>
                  </c:pt>
                  <c:pt idx="8">
                    <c:v>1</c:v>
                  </c:pt>
                  <c:pt idx="9">
                    <c:v>0</c:v>
                  </c:pt>
                  <c:pt idx="10">
                    <c:v>PAULA TRUJILLO VELEZ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21/05/2025</c:v>
                  </c:pt>
                  <c:pt idx="24">
                    <c:v>N/A</c:v>
                  </c:pt>
                  <c:pt idx="25">
                    <c:v>213</c:v>
                  </c:pt>
                  <c:pt idx="26">
                    <c:v>N/A</c:v>
                  </c:pt>
                  <c:pt idx="27">
                    <c:v>ORDENA SEGUIR ADELANTE LA EJECUCION</c:v>
                  </c:pt>
                  <c:pt idx="28">
                    <c:v>2025-2</c:v>
                  </c:pt>
                  <c:pt idx="29">
                    <c:v>ORDENA CORRER TRASLADO LIQUIDACION CREDITO</c:v>
                  </c:pt>
                  <c:pt idx="30">
                    <c:v>10/07/2025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LIBRAR DESPACHO COMISORIO </c:v>
                  </c:pt>
                </c:lvl>
                <c:lvl>
                  <c:pt idx="0">
                    <c:v>282</c:v>
                  </c:pt>
                  <c:pt idx="1">
                    <c:v>002-2024-00236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ANA MARIA YEPES RESTREPO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05/12/2024</c:v>
                  </c:pt>
                  <c:pt idx="24">
                    <c:v>N/A</c:v>
                  </c:pt>
                  <c:pt idx="25">
                    <c:v>47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 </c:v>
                  </c:pt>
                  <c:pt idx="30">
                    <c:v>05/12/2024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281</c:v>
                  </c:pt>
                  <c:pt idx="1">
                    <c:v>002-2024-00234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GILDARDO DE JESUS ARISITZABAL BOTERO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46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REQUIERE 5 DIAS </c:v>
                  </c:pt>
                  <c:pt idx="30">
                    <c:v>21/07/2025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280</c:v>
                  </c:pt>
                  <c:pt idx="1">
                    <c:v>002-2024-00231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YESID CESPEDES BARRERA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MANDAMIENTO/DECRETA MEDIDA</c:v>
                  </c:pt>
                  <c:pt idx="30">
                    <c:v>25/10/2024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279</c:v>
                  </c:pt>
                  <c:pt idx="1">
                    <c:v>002-2024-00229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CARLOS ARTURO - FRANCO BOTERO</c:v>
                  </c:pt>
                  <c:pt idx="8">
                    <c:v>2</c:v>
                  </c:pt>
                  <c:pt idx="9">
                    <c:v>0</c:v>
                  </c:pt>
                  <c:pt idx="10">
                    <c:v>DIEGO ALEJANDRO ALMECIGA BOHORQUEZ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18/10/2024</c:v>
                  </c:pt>
                  <c:pt idx="24">
                    <c:v>N/A</c:v>
                  </c:pt>
                  <c:pt idx="25">
                    <c:v>0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18/10/2024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278</c:v>
                  </c:pt>
                  <c:pt idx="1">
                    <c:v>002-2024-00225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CONJUNTO RESIDENCIAL MAGDALENA DE LA CUENCA P.H</c:v>
                  </c:pt>
                  <c:pt idx="8">
                    <c:v>0</c:v>
                  </c:pt>
                  <c:pt idx="9">
                    <c:v>1</c:v>
                  </c:pt>
                  <c:pt idx="10">
                    <c:v>BANCO DAVIVIENDA S.A.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05/11/2024</c:v>
                  </c:pt>
                  <c:pt idx="24">
                    <c:v>N/A</c:v>
                  </c:pt>
                  <c:pt idx="25">
                    <c:v>17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 </c:v>
                  </c:pt>
                  <c:pt idx="30">
                    <c:v>18/10/2024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277</c:v>
                  </c:pt>
                  <c:pt idx="1">
                    <c:v>002-2024-00224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CARMEN AUXILIADORA ALVAREZ BRUN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28/10/2024</c:v>
                  </c:pt>
                  <c:pt idx="24">
                    <c:v>N/A</c:v>
                  </c:pt>
                  <c:pt idx="25">
                    <c:v>10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25/10/2024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276</c:v>
                  </c:pt>
                  <c:pt idx="1">
                    <c:v>002-2024-00223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ADRIANA ISABEL ARRIETA CANCHILLA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ACEPTA RENUNCIA ENDOSO </c:v>
                  </c:pt>
                  <c:pt idx="30">
                    <c:v>27/05/2025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275</c:v>
                  </c:pt>
                  <c:pt idx="1">
                    <c:v>002-2024-00221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AGROPECUARIA DE PAPA 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DISTRIFRUVERS DOBLE O  S.A.S.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DECRETAR EMBARGO </c:v>
                  </c:pt>
                  <c:pt idx="30">
                    <c:v>22/07/2025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274</c:v>
                  </c:pt>
                  <c:pt idx="1">
                    <c:v>002-2024-00219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JUSTINE OSORIO CHAVARRIAGA</c:v>
                  </c:pt>
                  <c:pt idx="8">
                    <c:v>1</c:v>
                  </c:pt>
                  <c:pt idx="9">
                    <c:v>0</c:v>
                  </c:pt>
                  <c:pt idx="10">
                    <c:v>JOSE FERNANDO RIOS PEREZ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29/10/2024</c:v>
                  </c:pt>
                  <c:pt idx="24">
                    <c:v>N/A</c:v>
                  </c:pt>
                  <c:pt idx="25">
                    <c:v>11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29/10/2024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02/12/2024</c:v>
                  </c:pt>
                </c:lvl>
                <c:lvl>
                  <c:pt idx="0">
                    <c:v>273</c:v>
                  </c:pt>
                  <c:pt idx="1">
                    <c:v>002-2024-00217</c:v>
                  </c:pt>
                  <c:pt idx="2">
                    <c:v>RESPONSABILIDAD CIVIL EXTRACONTRACTUAL</c:v>
                  </c:pt>
                  <c:pt idx="3">
                    <c:v>DECLARATIVO VERBAL OTROS PROCESO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CAROLINA MARIA - ORTEGA MEJIA</c:v>
                  </c:pt>
                  <c:pt idx="8">
                    <c:v>0</c:v>
                  </c:pt>
                  <c:pt idx="9">
                    <c:v>1</c:v>
                  </c:pt>
                  <c:pt idx="10">
                    <c:v>LIBERTY SEGUROS S.A.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25/10/2024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25/10/2024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272</c:v>
                  </c:pt>
                  <c:pt idx="1">
                    <c:v>002-2024-00216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LEIDY JOHANNA SIMBAQUEBA PRECIADO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DEMANDANTE</c:v>
                  </c:pt>
                  <c:pt idx="30">
                    <c:v>08/04/2025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271</c:v>
                  </c:pt>
                  <c:pt idx="1">
                    <c:v>002-2024-00214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TUYA 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CLAUDIA TERESA OSORIO GIRALDO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13/05/2025</c:v>
                  </c:pt>
                  <c:pt idx="24">
                    <c:v>N/A</c:v>
                  </c:pt>
                  <c:pt idx="25">
                    <c:v>205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2025-2</c:v>
                  </c:pt>
                  <c:pt idx="29">
                    <c:v>TERMINA PROCESO POR DESISTIMIENTO TACITO </c:v>
                  </c:pt>
                  <c:pt idx="30">
                    <c:v>23/01/2025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16/05/2025</c:v>
                  </c:pt>
                </c:lvl>
                <c:lvl>
                  <c:pt idx="0">
                    <c:v>270</c:v>
                  </c:pt>
                  <c:pt idx="1">
                    <c:v>002-2024-00212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ARELYS AMPARO PRECIADO SUCERQUIA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21/05/2025</c:v>
                  </c:pt>
                  <c:pt idx="24">
                    <c:v>N/A</c:v>
                  </c:pt>
                  <c:pt idx="25">
                    <c:v>213</c:v>
                  </c:pt>
                  <c:pt idx="26">
                    <c:v>N/A</c:v>
                  </c:pt>
                  <c:pt idx="27">
                    <c:v>ORDENA SEGUIR ADELANTE LA EJECUCION </c:v>
                  </c:pt>
                  <c:pt idx="28">
                    <c:v>2025-2</c:v>
                  </c:pt>
                  <c:pt idx="29">
                    <c:v>ORDENA TRASLADO LIQUIDACION CREDITO</c:v>
                  </c:pt>
                  <c:pt idx="30">
                    <c:v>21/07/2025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269</c:v>
                  </c:pt>
                  <c:pt idx="1">
                    <c:v>002-2024-00209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DANIEL ALBERTO BARRERO FERNANDEZ</c:v>
                  </c:pt>
                  <c:pt idx="8">
                    <c:v>0</c:v>
                  </c:pt>
                  <c:pt idx="9">
                    <c:v>1</c:v>
                  </c:pt>
                  <c:pt idx="10">
                    <c:v>EXITO VIAJES Y TURISMO 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28/10/2024</c:v>
                  </c:pt>
                  <c:pt idx="24">
                    <c:v>N/A</c:v>
                  </c:pt>
                  <c:pt idx="25">
                    <c:v>10</c:v>
                  </c:pt>
                  <c:pt idx="26">
                    <c:v>N/A</c:v>
                  </c:pt>
                  <c:pt idx="27">
                    <c:v>OTRAS TERMINACIONES EFECTIVAS DEL PROCESO </c:v>
                  </c:pt>
                  <c:pt idx="28">
                    <c:v>2024-4</c:v>
                  </c:pt>
                  <c:pt idx="29">
                    <c:v>NIEGA MANDAMIENTO DE PAGO</c:v>
                  </c:pt>
                  <c:pt idx="30">
                    <c:v>28/10/2024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268</c:v>
                  </c:pt>
                  <c:pt idx="1">
                    <c:v>002-2024-00208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MARTHA INES TRUJILLO ZULETA</c:v>
                  </c:pt>
                  <c:pt idx="8">
                    <c:v>2</c:v>
                  </c:pt>
                  <c:pt idx="9">
                    <c:v>0</c:v>
                  </c:pt>
                  <c:pt idx="10">
                    <c:v>OMAR DE JESUS CORREA CARMONA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SUSPENDE PROCESO </c:v>
                  </c:pt>
                  <c:pt idx="30">
                    <c:v>21/05/2025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267</c:v>
                  </c:pt>
                  <c:pt idx="1">
                    <c:v>002-2024-00207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LUZ STELLA MOLINA CORREA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15/01/2025</c:v>
                  </c:pt>
                  <c:pt idx="24">
                    <c:v>N/A</c:v>
                  </c:pt>
                  <c:pt idx="25">
                    <c:v>87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DECLARA PAGO DE UNA OBLIGACION - CONTINUA CON LAS DEMAS </c:v>
                  </c:pt>
                  <c:pt idx="30">
                    <c:v>21/08/2025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266</c:v>
                  </c:pt>
                  <c:pt idx="1">
                    <c:v>002-2024-00206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ANDERSSON SANCHEZ HENAO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30 DIAS CAUTELAS</c:v>
                  </c:pt>
                  <c:pt idx="30">
                    <c:v>18/07/2025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265</c:v>
                  </c:pt>
                  <c:pt idx="1">
                    <c:v>002-2024-00204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BAN100  S.A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CAMILO BETANCUR TANGARIFE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25/10/2024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25/10/2024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264</c:v>
                  </c:pt>
                  <c:pt idx="1">
                    <c:v>002-2024-00201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BANCOOMEVA</c:v>
                  </c:pt>
                  <c:pt idx="8">
                    <c:v>0</c:v>
                  </c:pt>
                  <c:pt idx="9">
                    <c:v>1</c:v>
                  </c:pt>
                  <c:pt idx="10">
                    <c:v>YANETH ROCIO HINCAPIE GIRALDO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29/10/2024</c:v>
                  </c:pt>
                  <c:pt idx="24">
                    <c:v>N/A</c:v>
                  </c:pt>
                  <c:pt idx="25">
                    <c:v>11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PROPONE CONFLICTO COMPETENCIA</c:v>
                  </c:pt>
                  <c:pt idx="30">
                    <c:v>29/10/2024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02/12/2024. COMPETENCIA ASIGNADA AL JUZGADO DE PEQUEÑAS CUASAS </c:v>
                  </c:pt>
                </c:lvl>
                <c:lvl>
                  <c:pt idx="0">
                    <c:v>263</c:v>
                  </c:pt>
                  <c:pt idx="1">
                    <c:v>002-2024-00199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COLOMBIA LTDA</c:v>
                  </c:pt>
                  <c:pt idx="8">
                    <c:v>1</c:v>
                  </c:pt>
                  <c:pt idx="9">
                    <c:v>0</c:v>
                  </c:pt>
                  <c:pt idx="10">
                    <c:v>FREDY PATIÑO LIZARAZO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21/01/2025</c:v>
                  </c:pt>
                  <c:pt idx="24">
                    <c:v>N/A</c:v>
                  </c:pt>
                  <c:pt idx="25">
                    <c:v>93</c:v>
                  </c:pt>
                  <c:pt idx="26">
                    <c:v>N/A</c:v>
                  </c:pt>
                  <c:pt idx="27">
                    <c:v>SENTENCIA</c:v>
                  </c:pt>
                  <c:pt idx="28">
                    <c:v>2025-1</c:v>
                  </c:pt>
                  <c:pt idx="29">
                    <c:v>INCORPORA Y REQUIERE</c:v>
                  </c:pt>
                  <c:pt idx="30">
                    <c:v>20/05/2025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262</c:v>
                  </c:pt>
                  <c:pt idx="1">
                    <c:v>002-2024-00197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 </c:v>
                  </c:pt>
                  <c:pt idx="8">
                    <c:v>2</c:v>
                  </c:pt>
                  <c:pt idx="9">
                    <c:v>0</c:v>
                  </c:pt>
                  <c:pt idx="10">
                    <c:v>ALEJANDRA GRANADA VASQUEZ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5">
                    <c:v>Pendiente de sentencia</c:v>
                  </c:pt>
                  <c:pt idx="29">
                    <c:v>REQUIERE</c:v>
                  </c:pt>
                  <c:pt idx="30">
                    <c:v>30/07/2025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261</c:v>
                  </c:pt>
                  <c:pt idx="1">
                    <c:v>002-2024-00195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JOSE FERNANDO ROMERO GUARDAMINO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23/01/2025</c:v>
                  </c:pt>
                  <c:pt idx="24">
                    <c:v>N/A</c:v>
                  </c:pt>
                  <c:pt idx="25">
                    <c:v>95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 COSTAS </c:v>
                  </c:pt>
                  <c:pt idx="30">
                    <c:v>28/02/2025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260</c:v>
                  </c:pt>
                  <c:pt idx="1">
                    <c:v>002-2024-00193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DIEGO IVAN GALEANO </c:v>
                  </c:pt>
                  <c:pt idx="8">
                    <c:v>1</c:v>
                  </c:pt>
                  <c:pt idx="9">
                    <c:v>0</c:v>
                  </c:pt>
                  <c:pt idx="10">
                    <c:v>WILSON ARANA 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27/05/2025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259</c:v>
                  </c:pt>
                  <c:pt idx="1">
                    <c:v>002-2024-00190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JHON F. KENNEDY</c:v>
                  </c:pt>
                  <c:pt idx="8">
                    <c:v>0</c:v>
                  </c:pt>
                  <c:pt idx="9">
                    <c:v>1</c:v>
                  </c:pt>
                  <c:pt idx="10">
                    <c:v>CRISTIAN CAMILO GARCIA CARMONA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46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AUTORIZA ENTREGA TITULOS </c:v>
                  </c:pt>
                  <c:pt idx="30">
                    <c:v>18/07/2025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258</c:v>
                  </c:pt>
                  <c:pt idx="1">
                    <c:v>002-2024-00188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UNIDAD RESIDENCIAL SONATA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ALEJANDRO DE JESUS - MARQUEZ CALLE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29/10/2024</c:v>
                  </c:pt>
                  <c:pt idx="24">
                    <c:v>N/A</c:v>
                  </c:pt>
                  <c:pt idx="25">
                    <c:v>11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29/10/2024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02/12/2024</c:v>
                  </c:pt>
                </c:lvl>
                <c:lvl>
                  <c:pt idx="0">
                    <c:v>257</c:v>
                  </c:pt>
                  <c:pt idx="1">
                    <c:v>002-2024-00182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PIEDAD ADIELA OCAMPO PIEDRAHITA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06/11/2024</c:v>
                  </c:pt>
                  <c:pt idx="24">
                    <c:v>N/A</c:v>
                  </c:pt>
                  <c:pt idx="25">
                    <c:v>18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REQUIERE 5 DIAS </c:v>
                  </c:pt>
                  <c:pt idx="30">
                    <c:v>01/07/2025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256</c:v>
                  </c:pt>
                  <c:pt idx="1">
                    <c:v>002-2024-00180</c:v>
                  </c:pt>
                  <c:pt idx="2">
                    <c:v>EJECUTIVO</c:v>
                  </c:pt>
                  <c:pt idx="3">
                    <c:v>OBLIGACION DE HACER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GLORIA MARIA - DIAZ VELEZ</c:v>
                  </c:pt>
                  <c:pt idx="8">
                    <c:v>1</c:v>
                  </c:pt>
                  <c:pt idx="9">
                    <c:v>0</c:v>
                  </c:pt>
                  <c:pt idx="10">
                    <c:v>MANUEL ANGEL MOLINA CARVAJAL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24/10/2024</c:v>
                  </c:pt>
                  <c:pt idx="24">
                    <c:v>N/A</c:v>
                  </c:pt>
                  <c:pt idx="25">
                    <c:v>6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24/10/2024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255</c:v>
                  </c:pt>
                  <c:pt idx="1">
                    <c:v>002-2024-00179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EVER ARCANGEL MEJIA AGUIRRE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26/03/2025</c:v>
                  </c:pt>
                  <c:pt idx="24">
                    <c:v>N/A</c:v>
                  </c:pt>
                  <c:pt idx="25">
                    <c:v>158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ORDENA ENTREGA DE TITULOS </c:v>
                  </c:pt>
                  <c:pt idx="30">
                    <c:v>11/06/2025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254</c:v>
                  </c:pt>
                  <c:pt idx="1">
                    <c:v>002-2024-00175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CARLOS AUGUSTO BETANCURT  QUINTANA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MANDAMIENTO/DECRETA MEDIDA </c:v>
                  </c:pt>
                  <c:pt idx="30">
                    <c:v>05/11/2024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253</c:v>
                  </c:pt>
                  <c:pt idx="1">
                    <c:v>002-2024-00173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JHON DE JESUS - PUERTA ACEVEDO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24/10/2024</c:v>
                  </c:pt>
                  <c:pt idx="24">
                    <c:v>N/A</c:v>
                  </c:pt>
                  <c:pt idx="25">
                    <c:v>6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18/10/2024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26/11/2024</c:v>
                  </c:pt>
                </c:lvl>
                <c:lvl>
                  <c:pt idx="0">
                    <c:v>252</c:v>
                  </c:pt>
                  <c:pt idx="1">
                    <c:v>002-2024-00172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EDIFICIO TORRE DE ZUÑIGA P.H.</c:v>
                  </c:pt>
                  <c:pt idx="8">
                    <c:v>0</c:v>
                  </c:pt>
                  <c:pt idx="9">
                    <c:v>1</c:v>
                  </c:pt>
                  <c:pt idx="10">
                    <c:v>CARLOS ALBERTO ARANGO RESTREPO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25/10/2024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25/10/2024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251</c:v>
                  </c:pt>
                  <c:pt idx="1">
                    <c:v>002-2024-00171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COMFENALCO ANTIOQUIA</c:v>
                  </c:pt>
                  <c:pt idx="8">
                    <c:v>2</c:v>
                  </c:pt>
                  <c:pt idx="9">
                    <c:v>0</c:v>
                  </c:pt>
                  <c:pt idx="10">
                    <c:v>JUAN CAMILO BEDOYA MUÑOZ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NO TIENE POR NOTIFICADO</c:v>
                  </c:pt>
                  <c:pt idx="30">
                    <c:v>19/06/2025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250</c:v>
                  </c:pt>
                  <c:pt idx="1">
                    <c:v>002-2024-00169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BLADIMIR PUERTA RIZO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20/05/2025</c:v>
                  </c:pt>
                  <c:pt idx="24">
                    <c:v>N/A</c:v>
                  </c:pt>
                  <c:pt idx="25">
                    <c:v>212</c:v>
                  </c:pt>
                  <c:pt idx="26">
                    <c:v>N/A</c:v>
                  </c:pt>
                  <c:pt idx="27">
                    <c:v>DESISTIMIENTO TACITO PROCESO</c:v>
                  </c:pt>
                  <c:pt idx="28">
                    <c:v>2025-2</c:v>
                  </c:pt>
                  <c:pt idx="29">
                    <c:v>TERMINACION -DESISTIMIENTO TACITO </c:v>
                  </c:pt>
                  <c:pt idx="30">
                    <c:v>26/03/2025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26/05/2025</c:v>
                  </c:pt>
                </c:lvl>
                <c:lvl>
                  <c:pt idx="0">
                    <c:v>249</c:v>
                  </c:pt>
                  <c:pt idx="1">
                    <c:v>002-2024-00167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PARCELACION PALMA ALTA</c:v>
                  </c:pt>
                  <c:pt idx="8">
                    <c:v>1</c:v>
                  </c:pt>
                  <c:pt idx="9">
                    <c:v>0</c:v>
                  </c:pt>
                  <c:pt idx="10">
                    <c:v>INGRID JOHANNA VILORIA ZAMBRANO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29/10/2024</c:v>
                  </c:pt>
                  <c:pt idx="24">
                    <c:v>N/A</c:v>
                  </c:pt>
                  <c:pt idx="25">
                    <c:v>11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 </c:v>
                  </c:pt>
                  <c:pt idx="30">
                    <c:v>29/10/2024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248</c:v>
                  </c:pt>
                  <c:pt idx="1">
                    <c:v>002-2024-00165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LENIS ELENA PEREZ MUNERA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28/05/2025</c:v>
                  </c:pt>
                  <c:pt idx="24">
                    <c:v>N/A</c:v>
                  </c:pt>
                  <c:pt idx="25">
                    <c:v>220</c:v>
                  </c:pt>
                  <c:pt idx="26">
                    <c:v>N/A</c:v>
                  </c:pt>
                  <c:pt idx="27">
                    <c:v>ORDENA SEGUIR ADELANTE CON LA EJECUCIÓN </c:v>
                  </c:pt>
                  <c:pt idx="28">
                    <c:v>2025-2</c:v>
                  </c:pt>
                  <c:pt idx="29">
                    <c:v>APRUEBA LIQUIDACION CREDITO</c:v>
                  </c:pt>
                  <c:pt idx="30">
                    <c:v>19/06/2025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247</c:v>
                  </c:pt>
                  <c:pt idx="1">
                    <c:v>002-2024-00161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ANDRES GALLEGO &amp; ABOGADOS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MOVINCO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26/03/2025</c:v>
                  </c:pt>
                  <c:pt idx="24">
                    <c:v>N/A</c:v>
                  </c:pt>
                  <c:pt idx="25">
                    <c:v>158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</c:v>
                  </c:pt>
                  <c:pt idx="30">
                    <c:v>10/07/2025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VENCEN LOS 30 DÌAS (7/02/2025/</c:v>
                  </c:pt>
                </c:lvl>
                <c:lvl>
                  <c:pt idx="0">
                    <c:v>246</c:v>
                  </c:pt>
                  <c:pt idx="1">
                    <c:v>002-2024-00159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DIEGO DE JESUS POSADA SALDARRIAGA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21/03/2025</c:v>
                  </c:pt>
                  <c:pt idx="24">
                    <c:v>N/A</c:v>
                  </c:pt>
                  <c:pt idx="25">
                    <c:v>153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AUTORIZA RETIRO </c:v>
                  </c:pt>
                  <c:pt idx="30">
                    <c:v>21/03/2025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01/04/2025</c:v>
                  </c:pt>
                </c:lvl>
                <c:lvl>
                  <c:pt idx="0">
                    <c:v>245</c:v>
                  </c:pt>
                  <c:pt idx="1">
                    <c:v>002-2024-00157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FINANDINA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GERARDO FELIX PINILLA VILLA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02/05/2025</c:v>
                  </c:pt>
                  <c:pt idx="24">
                    <c:v>N/A</c:v>
                  </c:pt>
                  <c:pt idx="25">
                    <c:v>194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2025-2</c:v>
                  </c:pt>
                  <c:pt idx="29">
                    <c:v>INCORPORA Y CORRE TRASLADO </c:v>
                  </c:pt>
                  <c:pt idx="30">
                    <c:v>18/06/2025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5 DIAS VENCEN (3/3/25)</c:v>
                  </c:pt>
                </c:lvl>
                <c:lvl>
                  <c:pt idx="0">
                    <c:v>244</c:v>
                  </c:pt>
                  <c:pt idx="1">
                    <c:v>002-2024-00154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PRA GROUP COLOMBIA HOLDING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GUILLERMO TOBON GARCIA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20/06/2025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VENCEN LOS 30 DÌAS (14/04/2025)</c:v>
                  </c:pt>
                </c:lvl>
                <c:lvl>
                  <c:pt idx="0">
                    <c:v>243</c:v>
                  </c:pt>
                  <c:pt idx="1">
                    <c:v>002-2024-00151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BBVA COLOMBIA</c:v>
                  </c:pt>
                  <c:pt idx="8">
                    <c:v>0</c:v>
                  </c:pt>
                  <c:pt idx="9">
                    <c:v>1</c:v>
                  </c:pt>
                  <c:pt idx="10">
                    <c:v>GUILLERMO LEON GIRALDO PAREJA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30/10/2024</c:v>
                  </c:pt>
                  <c:pt idx="24">
                    <c:v>N/A</c:v>
                  </c:pt>
                  <c:pt idx="25">
                    <c:v>12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30/10/2024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05-12-2024</c:v>
                  </c:pt>
                </c:lvl>
                <c:lvl>
                  <c:pt idx="0">
                    <c:v>242</c:v>
                  </c:pt>
                  <c:pt idx="1">
                    <c:v>002-2024-00150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CARLOS ALBERTO MAZO MUÑOZ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LUISA FERNANDA SANCHEZ SERNA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01/04/2025</c:v>
                  </c:pt>
                  <c:pt idx="24">
                    <c:v>N/A</c:v>
                  </c:pt>
                  <c:pt idx="25">
                    <c:v>163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ORDENA TRASLADO LIQUIDACION CREDITO</c:v>
                  </c:pt>
                  <c:pt idx="30">
                    <c:v>28/05/2025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241</c:v>
                  </c:pt>
                  <c:pt idx="1">
                    <c:v>002-2024-00148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DE AHORRO Y CREDITO CREARCOOP</c:v>
                  </c:pt>
                  <c:pt idx="8">
                    <c:v>0</c:v>
                  </c:pt>
                  <c:pt idx="9">
                    <c:v>1</c:v>
                  </c:pt>
                  <c:pt idx="10">
                    <c:v>CARLOS MARIO VARGAS GUTIERREZ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25/03/2025</c:v>
                  </c:pt>
                  <c:pt idx="24">
                    <c:v>N/A</c:v>
                  </c:pt>
                  <c:pt idx="25">
                    <c:v>157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ADMITE ACUMULACION DEMANDA Y DECRETA EMBARGO</c:v>
                  </c:pt>
                  <c:pt idx="30">
                    <c:v>03/07/2025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VENCEN LOS 30 DÌAS (7/02/2025/</c:v>
                  </c:pt>
                </c:lvl>
                <c:lvl>
                  <c:pt idx="0">
                    <c:v>240</c:v>
                  </c:pt>
                  <c:pt idx="1">
                    <c:v>002-2024-00147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MI BANCO-BANCO DE LA MICROEMPRESA DE COLOMBIA 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CESAR AUGUSTO QUINTERO GIRALDO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24/10/2024</c:v>
                  </c:pt>
                  <c:pt idx="24">
                    <c:v>N/A</c:v>
                  </c:pt>
                  <c:pt idx="25">
                    <c:v>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ACEPTA RENUNCIA Y ACEPTA CESION DE CREDITO</c:v>
                  </c:pt>
                  <c:pt idx="30">
                    <c:v>05/06/2025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239</c:v>
                  </c:pt>
                  <c:pt idx="1">
                    <c:v>002-2024-00143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CONFIAR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MANUEL GOMEZ SANCHEZ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26/02/2025</c:v>
                  </c:pt>
                  <c:pt idx="24">
                    <c:v>N/A</c:v>
                  </c:pt>
                  <c:pt idx="25">
                    <c:v>128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 </c:v>
                  </c:pt>
                  <c:pt idx="30">
                    <c:v>27/05/2025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238</c:v>
                  </c:pt>
                  <c:pt idx="1">
                    <c:v>002-2024-00141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MULTIACTIVA COOPFUR LIMITADA COOPFUR</c:v>
                  </c:pt>
                  <c:pt idx="8">
                    <c:v>2</c:v>
                  </c:pt>
                  <c:pt idx="9">
                    <c:v>0</c:v>
                  </c:pt>
                  <c:pt idx="10">
                    <c:v>LUZ MARINA ZULUAGA MUÑETONES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46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MODIFICA LIQUIDACION CREDITO</c:v>
                  </c:pt>
                  <c:pt idx="30">
                    <c:v>16/07/2025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237</c:v>
                  </c:pt>
                  <c:pt idx="1">
                    <c:v>002-2024-00139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CONJUNTO RESIDENCIAL URBANIZACION SAO BENTO P.H.</c:v>
                  </c:pt>
                  <c:pt idx="8">
                    <c:v>0</c:v>
                  </c:pt>
                  <c:pt idx="9">
                    <c:v>1</c:v>
                  </c:pt>
                  <c:pt idx="10">
                    <c:v>BANCO DAVIVIENDA S.A.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30/10/2024</c:v>
                  </c:pt>
                  <c:pt idx="24">
                    <c:v>N/A</c:v>
                  </c:pt>
                  <c:pt idx="25">
                    <c:v>12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18/10/2024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05/12/2024</c:v>
                  </c:pt>
                </c:lvl>
                <c:lvl>
                  <c:pt idx="0">
                    <c:v>236</c:v>
                  </c:pt>
                  <c:pt idx="1">
                    <c:v>002-2024-00137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CONJUNTO RESIDENCIAL URBANIZACION SAO BENTO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JOSE RAFAEL ARAUJO ARZUAGA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24/10/2024</c:v>
                  </c:pt>
                  <c:pt idx="24">
                    <c:v>N/A</c:v>
                  </c:pt>
                  <c:pt idx="25">
                    <c:v>6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24/10/2024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26/11/2024</c:v>
                  </c:pt>
                </c:lvl>
                <c:lvl>
                  <c:pt idx="0">
                    <c:v>235</c:v>
                  </c:pt>
                  <c:pt idx="1">
                    <c:v>002-2024-00134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GLORIA EDID RUIZ VELASQUEZ</c:v>
                  </c:pt>
                  <c:pt idx="8">
                    <c:v>0</c:v>
                  </c:pt>
                  <c:pt idx="9">
                    <c:v>1</c:v>
                  </c:pt>
                  <c:pt idx="10">
                    <c:v>ANA MARIA ANGEL ORTIZ 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14/02/2025</c:v>
                  </c:pt>
                  <c:pt idx="24">
                    <c:v>N/A</c:v>
                  </c:pt>
                  <c:pt idx="25">
                    <c:v>116</c:v>
                  </c:pt>
                  <c:pt idx="26">
                    <c:v>N/A</c:v>
                  </c:pt>
                  <c:pt idx="27">
                    <c:v>SENTENCIA </c:v>
                  </c:pt>
                  <c:pt idx="28">
                    <c:v>2025-1</c:v>
                  </c:pt>
                  <c:pt idx="29">
                    <c:v>ORDENA ARCHIVO DEFINITIVO</c:v>
                  </c:pt>
                  <c:pt idx="30">
                    <c:v>14/02/2025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27/05/2025</c:v>
                  </c:pt>
                </c:lvl>
                <c:lvl>
                  <c:pt idx="0">
                    <c:v>234</c:v>
                  </c:pt>
                  <c:pt idx="1">
                    <c:v>002-2024-00132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ORLANDO MUÑOZ MANCERA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03/03/2025</c:v>
                  </c:pt>
                  <c:pt idx="24">
                    <c:v>N/A</c:v>
                  </c:pt>
                  <c:pt idx="25">
                    <c:v>135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TERMINA PROCESO POR PAGO - CON OSAE</c:v>
                  </c:pt>
                  <c:pt idx="30">
                    <c:v>03/04/2025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PENDIENTE OFICIO</c:v>
                  </c:pt>
                </c:lvl>
                <c:lvl>
                  <c:pt idx="0">
                    <c:v>233</c:v>
                  </c:pt>
                  <c:pt idx="1">
                    <c:v>002-2024-00131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DEL SUR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FERNANDO MUÑOZ GALLEGO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20/03/2025</c:v>
                  </c:pt>
                  <c:pt idx="24">
                    <c:v>N/A</c:v>
                  </c:pt>
                  <c:pt idx="25">
                    <c:v>152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AUTORIZA RETIRO </c:v>
                  </c:pt>
                  <c:pt idx="30">
                    <c:v>20/03/2025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27/03/2025</c:v>
                  </c:pt>
                </c:lvl>
                <c:lvl>
                  <c:pt idx="0">
                    <c:v>232</c:v>
                  </c:pt>
                  <c:pt idx="1">
                    <c:v>002-2024-00126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CONFIAR COOPERATIVA FINANCIERA</c:v>
                  </c:pt>
                  <c:pt idx="8">
                    <c:v>2</c:v>
                  </c:pt>
                  <c:pt idx="9">
                    <c:v>0</c:v>
                  </c:pt>
                  <c:pt idx="10">
                    <c:v>LUZ MARINA GUTIERREZ OROZCO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RECHAZADOS O RETIRADOS</c:v>
                  </c:pt>
                  <c:pt idx="29">
                    <c:v>RECHAZA DEMANDA - COMPETENCIA</c:v>
                  </c:pt>
                  <c:pt idx="30">
                    <c:v>24/10/2024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231</c:v>
                  </c:pt>
                  <c:pt idx="1">
                    <c:v>002-2024-00125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KAREN MELISSA VASQUEZ SOLIS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24/02/2025</c:v>
                  </c:pt>
                  <c:pt idx="24">
                    <c:v>N/A</c:v>
                  </c:pt>
                  <c:pt idx="25">
                    <c:v>126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AUTORIZA RETIRO </c:v>
                  </c:pt>
                  <c:pt idx="30">
                    <c:v>24/02/2025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03/03/2024</c:v>
                  </c:pt>
                  <c:pt idx="38">
                    <c:v>TERMINADO POR RECHAZO</c:v>
                  </c:pt>
                </c:lvl>
                <c:lvl>
                  <c:pt idx="0">
                    <c:v>230</c:v>
                  </c:pt>
                  <c:pt idx="1">
                    <c:v>002-2024-00124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UNIDAD RESIDENCIAL QUINTAS DE ZUÑIGA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ALONSO LOPEZ ACEVEDO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18/07/2025</c:v>
                  </c:pt>
                  <c:pt idx="24">
                    <c:v>N/A</c:v>
                  </c:pt>
                  <c:pt idx="25">
                    <c:v>270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2025-3</c:v>
                  </c:pt>
                  <c:pt idx="29">
                    <c:v>OSAE - COSTAS </c:v>
                  </c:pt>
                  <c:pt idx="30">
                    <c:v>18/07/2025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229</c:v>
                  </c:pt>
                  <c:pt idx="1">
                    <c:v>002-2024-00122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FINANDINA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STIVEN MARIN AYALA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04/04/2025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228</c:v>
                  </c:pt>
                  <c:pt idx="1">
                    <c:v>002-2024-00120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ABACO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JEFFERSON DAMIAN NIÑO JAIMES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24/10/2024</c:v>
                  </c:pt>
                  <c:pt idx="24">
                    <c:v>N/A</c:v>
                  </c:pt>
                  <c:pt idx="25">
                    <c:v>6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24/10/2024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26/11/2024</c:v>
                  </c:pt>
                </c:lvl>
                <c:lvl>
                  <c:pt idx="0">
                    <c:v>227</c:v>
                  </c:pt>
                  <c:pt idx="1">
                    <c:v>002-2024-00116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FINANDINA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JULIANA - GARCIA CARVAJAL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03/12/2024</c:v>
                  </c:pt>
                  <c:pt idx="24">
                    <c:v>N/A</c:v>
                  </c:pt>
                  <c:pt idx="25">
                    <c:v>45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ORDENA ENTREGA TITULOS </c:v>
                  </c:pt>
                  <c:pt idx="30">
                    <c:v>16/07/2025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226</c:v>
                  </c:pt>
                  <c:pt idx="1">
                    <c:v>002-2024-00114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COOPANTEX</c:v>
                  </c:pt>
                  <c:pt idx="8">
                    <c:v>2</c:v>
                  </c:pt>
                  <c:pt idx="9">
                    <c:v>1</c:v>
                  </c:pt>
                  <c:pt idx="10">
                    <c:v>ROBINSON ALEXANDER DIAZ ARANGO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05/12/2024</c:v>
                  </c:pt>
                  <c:pt idx="24">
                    <c:v>N/A</c:v>
                  </c:pt>
                  <c:pt idx="25">
                    <c:v>47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OSAE - COSTAS</c:v>
                  </c:pt>
                  <c:pt idx="30">
                    <c:v>05/12/2024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225</c:v>
                  </c:pt>
                  <c:pt idx="1">
                    <c:v>002-2024-00113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KATTY LORENA LADINO FLOREZ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REFORMA DEMANDA </c:v>
                  </c:pt>
                  <c:pt idx="30">
                    <c:v>22/07/2025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224</c:v>
                  </c:pt>
                  <c:pt idx="1">
                    <c:v>002-2024-00112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DEINAR YERNEFI AGUDELO ORTIZ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30/04/2025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192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REQUIERE 30 DÍAS DESISTIMIENTO MEDIDAS</c:v>
                  </c:pt>
                  <c:pt idx="30">
                    <c:v>30/04/2025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223</c:v>
                  </c:pt>
                  <c:pt idx="1">
                    <c:v>002-2024-00109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AGRARIO DE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EDISON ODILIO BEDOYA BOTERO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LA JECUCIÓN </c:v>
                  </c:pt>
                  <c:pt idx="28">
                    <c:v>2025-02</c:v>
                  </c:pt>
                  <c:pt idx="29">
                    <c:v>OSAE - COSTAS</c:v>
                  </c:pt>
                  <c:pt idx="30">
                    <c:v>19/05/2025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222</c:v>
                  </c:pt>
                  <c:pt idx="1">
                    <c:v>002-2024-00108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SISTECREDITO S.A.S</c:v>
                  </c:pt>
                  <c:pt idx="8">
                    <c:v>0</c:v>
                  </c:pt>
                  <c:pt idx="9">
                    <c:v>1</c:v>
                  </c:pt>
                  <c:pt idx="10">
                    <c:v>JULIANA MOLINA MOLINA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11/07/2025</c:v>
                  </c:pt>
                  <c:pt idx="24">
                    <c:v>N/A</c:v>
                  </c:pt>
                  <c:pt idx="25">
                    <c:v>263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11/07/2025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221</c:v>
                  </c:pt>
                  <c:pt idx="1">
                    <c:v>002-2024-00107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ANGELA MARIA ALVAREZ GIRALDO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25/10/2024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25/10/2024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220</c:v>
                  </c:pt>
                  <c:pt idx="1">
                    <c:v>002-2024-00104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INMOBILIARIA Y ADMINISTRACIONES PROTEGER LTDA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CARLOS GIRALDO CANO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23/10/2024</c:v>
                  </c:pt>
                  <c:pt idx="24">
                    <c:v>N/A</c:v>
                  </c:pt>
                  <c:pt idx="25">
                    <c:v>5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23/10/2024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26/11/2024</c:v>
                  </c:pt>
                </c:lvl>
                <c:lvl>
                  <c:pt idx="0">
                    <c:v>219</c:v>
                  </c:pt>
                  <c:pt idx="1">
                    <c:v>002-2024-00103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TUYA 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CAMILO ANDRES CONTRERAS VILLAMIL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10/02/2025</c:v>
                  </c:pt>
                  <c:pt idx="24">
                    <c:v>N/A</c:v>
                  </c:pt>
                  <c:pt idx="25">
                    <c:v>112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ORDENA CORRER TRASLADO </c:v>
                  </c:pt>
                  <c:pt idx="30">
                    <c:v>16/07/2025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218</c:v>
                  </c:pt>
                  <c:pt idx="1">
                    <c:v>002-2024-00102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JOAQUIN ALONSO ALVAREZ PIEDRAHITA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31/01/2025</c:v>
                  </c:pt>
                  <c:pt idx="24">
                    <c:v>N/A</c:v>
                  </c:pt>
                  <c:pt idx="25">
                    <c:v>103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TERMINA POR PAGO TOTAL - CON OSAE</c:v>
                  </c:pt>
                  <c:pt idx="30">
                    <c:v>09/04/2025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217</c:v>
                  </c:pt>
                  <c:pt idx="1">
                    <c:v>002-2024-00097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SANDRA MILENA ALVAREZ GUTIERREZ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05/06/2025</c:v>
                  </c:pt>
                  <c:pt idx="24">
                    <c:v>N/A</c:v>
                  </c:pt>
                  <c:pt idx="25">
                    <c:v>227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05/06/2025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216</c:v>
                  </c:pt>
                  <c:pt idx="1">
                    <c:v>002-2024-00096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ESTEFANIA GAVIRIA ARROYAVE</c:v>
                  </c:pt>
                  <c:pt idx="8">
                    <c:v>0</c:v>
                  </c:pt>
                  <c:pt idx="9">
                    <c:v>1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RESUELVE </c:v>
                  </c:pt>
                  <c:pt idx="30">
                    <c:v>10/07/2025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215</c:v>
                  </c:pt>
                  <c:pt idx="1">
                    <c:v>002-2024-00095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LUIS ANGEL QUINTERO ZULUAGA</c:v>
                  </c:pt>
                  <c:pt idx="8">
                    <c:v>1</c:v>
                  </c:pt>
                  <c:pt idx="9">
                    <c:v>0</c:v>
                  </c:pt>
                  <c:pt idx="10">
                    <c:v>JOSE GABRIEL RESTREPO ACOSTA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</c:v>
                  </c:pt>
                  <c:pt idx="30">
                    <c:v>15/07/2025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214</c:v>
                  </c:pt>
                  <c:pt idx="1">
                    <c:v>002-2024-00092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DAVID PIZANO POSADA</c:v>
                  </c:pt>
                  <c:pt idx="8">
                    <c:v>0</c:v>
                  </c:pt>
                  <c:pt idx="9">
                    <c:v>1</c:v>
                  </c:pt>
                  <c:pt idx="10">
                    <c:v>JAVIER MEJIA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DESJA SIN EFECTO PROVIDENCIA </c:v>
                  </c:pt>
                  <c:pt idx="30">
                    <c:v>10/07/2025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213</c:v>
                  </c:pt>
                  <c:pt idx="1">
                    <c:v>002-2024-00089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YOANNA OSORIO DUQUE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20/02/2025</c:v>
                  </c:pt>
                  <c:pt idx="24">
                    <c:v>N/A</c:v>
                  </c:pt>
                  <c:pt idx="25">
                    <c:v>122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ACEPTA RENUNCIA </c:v>
                  </c:pt>
                  <c:pt idx="30">
                    <c:v>09/07/2025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212</c:v>
                  </c:pt>
                  <c:pt idx="1">
                    <c:v>002-2024-00085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JORGE ALEXANDER TRUJILLO RESTREPO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19/05/2025</c:v>
                  </c:pt>
                  <c:pt idx="24">
                    <c:v>N/A</c:v>
                  </c:pt>
                  <c:pt idx="25">
                    <c:v>211</c:v>
                  </c:pt>
                  <c:pt idx="26">
                    <c:v>N/A</c:v>
                  </c:pt>
                  <c:pt idx="27">
                    <c:v>TERMINACION PAGO TOTAL </c:v>
                  </c:pt>
                  <c:pt idx="28">
                    <c:v>2025-2</c:v>
                  </c:pt>
                  <c:pt idx="29">
                    <c:v>TERMINA POR PAGO TOTAL</c:v>
                  </c:pt>
                  <c:pt idx="30">
                    <c:v>19/05/2025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27/05/2025</c:v>
                  </c:pt>
                </c:lvl>
                <c:lvl>
                  <c:pt idx="0">
                    <c:v>211</c:v>
                  </c:pt>
                  <c:pt idx="1">
                    <c:v>002-2024-00083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JOHANA CASTAÑEDA VELASQUEZ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19/03/2025</c:v>
                  </c:pt>
                  <c:pt idx="24">
                    <c:v>N/A</c:v>
                  </c:pt>
                  <c:pt idx="25">
                    <c:v>151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19/03/2025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210</c:v>
                  </c:pt>
                  <c:pt idx="1">
                    <c:v>002-2024-00081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LEONARDO MENDOZA RIAÑO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09/07/2025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209</c:v>
                  </c:pt>
                  <c:pt idx="1">
                    <c:v>002-2024-00080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COMERCIALIZADORA INTERNACIONAL DE LLANTAS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BATERIAS  MDA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20/03/2025</c:v>
                  </c:pt>
                  <c:pt idx="24">
                    <c:v>N/A</c:v>
                  </c:pt>
                  <c:pt idx="25">
                    <c:v>152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5 DIAS </c:v>
                  </c:pt>
                  <c:pt idx="30">
                    <c:v>15/07/2025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208</c:v>
                  </c:pt>
                  <c:pt idx="1">
                    <c:v>002-2024-00078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PAULA ANDREA HOYOS QUIROZ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11/12/2024</c:v>
                  </c:pt>
                  <c:pt idx="24">
                    <c:v>N/A</c:v>
                  </c:pt>
                  <c:pt idx="25">
                    <c:v>53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ACEPTA CESION Y ORDENA CORRER TRALADO LIQUIDACION </c:v>
                  </c:pt>
                  <c:pt idx="30">
                    <c:v>03/06/2025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207</c:v>
                  </c:pt>
                  <c:pt idx="1">
                    <c:v>002-2024-00077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JULIANA QUINTERO TIRADO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23/10/2024</c:v>
                  </c:pt>
                  <c:pt idx="24">
                    <c:v>N/A</c:v>
                  </c:pt>
                  <c:pt idx="25">
                    <c:v>5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23/10/2024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EL 11/06/2025 - PEQUEÑAS CAUSAS - ACTA OK</c:v>
                  </c:pt>
                </c:lvl>
                <c:lvl>
                  <c:pt idx="0">
                    <c:v>206</c:v>
                  </c:pt>
                  <c:pt idx="1">
                    <c:v>002-2024-00073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FINANCIERA COTRAFA</c:v>
                  </c:pt>
                  <c:pt idx="8">
                    <c:v>1</c:v>
                  </c:pt>
                  <c:pt idx="9">
                    <c:v>0</c:v>
                  </c:pt>
                  <c:pt idx="10">
                    <c:v>CAROLINA RENGIFO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15/01/2025</c:v>
                  </c:pt>
                  <c:pt idx="24">
                    <c:v>N/A</c:v>
                  </c:pt>
                  <c:pt idx="25">
                    <c:v>87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5 DIAS </c:v>
                  </c:pt>
                  <c:pt idx="30">
                    <c:v>09/07/2025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205</c:v>
                  </c:pt>
                  <c:pt idx="1">
                    <c:v>002-2024-00072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RENTA INVERSIONES INMOBILIARIAS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WILLIAM ALBERTO HERRERA TAUTIVA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DT SOBRE CAUTELAS</c:v>
                  </c:pt>
                  <c:pt idx="30">
                    <c:v>26/03/2025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204</c:v>
                  </c:pt>
                  <c:pt idx="1">
                    <c:v>002-2024-00071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FINANCIERA COTRAFA</c:v>
                  </c:pt>
                  <c:pt idx="8">
                    <c:v>0</c:v>
                  </c:pt>
                  <c:pt idx="9">
                    <c:v>1</c:v>
                  </c:pt>
                  <c:pt idx="10">
                    <c:v>LIDA MARYORI GUTIERREZ ROJAS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27/05/2025</c:v>
                  </c:pt>
                  <c:pt idx="24">
                    <c:v>N/A</c:v>
                  </c:pt>
                  <c:pt idx="25">
                    <c:v>219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2025-2</c:v>
                  </c:pt>
                  <c:pt idx="29">
                    <c:v>DECRETA EMBARGO</c:v>
                  </c:pt>
                  <c:pt idx="30">
                    <c:v>27/05/2025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203</c:v>
                  </c:pt>
                  <c:pt idx="1">
                    <c:v>002-2024-00068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FONDO DE EMPLEADOS ALMACENES ÉXITO - PRESENTE</c:v>
                  </c:pt>
                  <c:pt idx="8">
                    <c:v>2</c:v>
                  </c:pt>
                  <c:pt idx="9">
                    <c:v>0</c:v>
                  </c:pt>
                  <c:pt idx="10">
                    <c:v>HAROLD YERLEY CHAVEZ RODRIGUEZ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11/02/2025</c:v>
                  </c:pt>
                  <c:pt idx="24">
                    <c:v>N/A</c:v>
                  </c:pt>
                  <c:pt idx="25">
                    <c:v>113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 DE CREDITO</c:v>
                  </c:pt>
                  <c:pt idx="30">
                    <c:v> 15/7/25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202</c:v>
                  </c:pt>
                  <c:pt idx="1">
                    <c:v>002-2024-00066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DUBIAN DIEGO GARCIA GIRALDO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MANUEL PULGARIN GUTIERREZ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22/10/2024</c:v>
                  </c:pt>
                  <c:pt idx="24">
                    <c:v>N/A</c:v>
                  </c:pt>
                  <c:pt idx="25">
                    <c:v>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NOMBRA SECUESTRE</c:v>
                  </c:pt>
                  <c:pt idx="30">
                    <c:v>18/07/2025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201</c:v>
                  </c:pt>
                  <c:pt idx="1">
                    <c:v>002-2024-00065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LUIS FERNANDO GONZALEZ USUGA</c:v>
                  </c:pt>
                  <c:pt idx="8">
                    <c:v>0</c:v>
                  </c:pt>
                  <c:pt idx="9">
                    <c:v>1</c:v>
                  </c:pt>
                  <c:pt idx="10">
                    <c:v>LEXEN GLOBAL 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MEDIDA CAUTELAR</c:v>
                  </c:pt>
                  <c:pt idx="30">
                    <c:v>21/03/2025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200</c:v>
                  </c:pt>
                  <c:pt idx="1">
                    <c:v>002-2024-00062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PRA GROUP COLOMBIA HOLDING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ANDRES HERNANDEZ LONDOÑO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28/02/2025</c:v>
                  </c:pt>
                  <c:pt idx="24">
                    <c:v>N/A</c:v>
                  </c:pt>
                  <c:pt idx="25">
                    <c:v>130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28/02/2025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199</c:v>
                  </c:pt>
                  <c:pt idx="1">
                    <c:v>002-2024-00060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FERNANDO ROJAS RUIZ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08/11/2024</c:v>
                  </c:pt>
                  <c:pt idx="24">
                    <c:v>N/A</c:v>
                  </c:pt>
                  <c:pt idx="25">
                    <c:v>20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APRUEBA LIQUIDACION</c:v>
                  </c:pt>
                  <c:pt idx="30">
                    <c:v>08/05/2025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198</c:v>
                  </c:pt>
                  <c:pt idx="1">
                    <c:v>002-2024-00057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LUZ STELLA GRISALES MONTOYA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18/07/2025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197</c:v>
                  </c:pt>
                  <c:pt idx="1">
                    <c:v>001-2024-00122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REINTEGRA S.A.S</c:v>
                  </c:pt>
                  <c:pt idx="8">
                    <c:v>2</c:v>
                  </c:pt>
                  <c:pt idx="9">
                    <c:v>0</c:v>
                  </c:pt>
                  <c:pt idx="10">
                    <c:v>CLAUDIA PATRICIA RIVERA ALVARADO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21/11/2024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OSAE - COSTAS</c:v>
                  </c:pt>
                  <c:pt idx="30">
                    <c:v>21/11/2024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196</c:v>
                  </c:pt>
                  <c:pt idx="1">
                    <c:v>001-2024-00111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 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PEDRO IGANCIO MESA C.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05/05/2025</c:v>
                  </c:pt>
                  <c:pt idx="24">
                    <c:v>N/A</c:v>
                  </c:pt>
                  <c:pt idx="25">
                    <c:v>212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05/05/2025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195</c:v>
                  </c:pt>
                  <c:pt idx="1">
                    <c:v>001-2024-00102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ANA SOFIA MAYA PELAEZ</c:v>
                  </c:pt>
                  <c:pt idx="8">
                    <c:v>2</c:v>
                  </c:pt>
                  <c:pt idx="9">
                    <c:v>0</c:v>
                  </c:pt>
                  <c:pt idx="10">
                    <c:v>WILMAR AQUILES MAYA CUERVO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TRASLADA EXCEPCIONES PREVIAS </c:v>
                  </c:pt>
                  <c:pt idx="30">
                    <c:v>15/07/2025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TRASLADO HECHO se fija el 27/5/2025 - inicia el 28/5/2025 y termina el 30/05/2025</c:v>
                  </c:pt>
                </c:lvl>
                <c:lvl>
                  <c:pt idx="0">
                    <c:v>194</c:v>
                  </c:pt>
                  <c:pt idx="1">
                    <c:v>001-2024-00020</c:v>
                  </c:pt>
                  <c:pt idx="2">
                    <c:v>PERTENENCIA</c:v>
                  </c:pt>
                  <c:pt idx="3">
                    <c:v>VERBAL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MARIA LIBIA GÓMEZ BOTERO</c:v>
                  </c:pt>
                  <c:pt idx="8">
                    <c:v>1</c:v>
                  </c:pt>
                  <c:pt idx="9">
                    <c:v>0</c:v>
                  </c:pt>
                  <c:pt idx="10">
                    <c:v>ALEJANDRA ARISTIZÁBAL BARÓN
JULIETA ARISTIZÁBAL BARÓN
JORGE ENRIQUE ARISTIZÁBAL DUQUE
INDETERMINADOS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RESUELVE RECURSO </c:v>
                  </c:pt>
                  <c:pt idx="30">
                    <c:v>11/06/2025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193</c:v>
                  </c:pt>
                  <c:pt idx="1">
                    <c:v>001-2023-01293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JHON JAIRO - SALDARRIAGA LONDOÑO Y OTROS</c:v>
                  </c:pt>
                  <c:pt idx="8">
                    <c:v>2</c:v>
                  </c:pt>
                  <c:pt idx="9">
                    <c:v>0</c:v>
                  </c:pt>
                  <c:pt idx="10">
                    <c:v>LEIDY MARCELA ZANO ZULUAGA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14/05/2025</c:v>
                  </c:pt>
                  <c:pt idx="24">
                    <c:v>N/A</c:v>
                  </c:pt>
                  <c:pt idx="25">
                    <c:v>221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REQUIERE 5 DIAS </c:v>
                  </c:pt>
                  <c:pt idx="30">
                    <c:v>24/07/2025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192</c:v>
                  </c:pt>
                  <c:pt idx="1">
                    <c:v>001-2023-01178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CARMEN AUXILIADORA ALVAREZ BRUN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59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DECRETA SECUENSTRO</c:v>
                  </c:pt>
                  <c:pt idx="30">
                    <c:v>18/06/2025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191</c:v>
                  </c:pt>
                  <c:pt idx="1">
                    <c:v>001-2023-00897</c:v>
                  </c:pt>
                  <c:pt idx="2">
                    <c:v>DIVISORIO </c:v>
                  </c:pt>
                  <c:pt idx="3">
                    <c:v>DIVISORIO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JAQUELINE OMAIRA DEL SOCORRO - URIBE TORO</c:v>
                  </c:pt>
                  <c:pt idx="8">
                    <c:v>2</c:v>
                  </c:pt>
                  <c:pt idx="9">
                    <c:v>0</c:v>
                  </c:pt>
                  <c:pt idx="10">
                    <c:v>VICTOR OBDULIO - URIBE MEJIA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23/05/2025</c:v>
                  </c:pt>
                  <c:pt idx="24">
                    <c:v>N/A</c:v>
                  </c:pt>
                  <c:pt idx="25">
                    <c:v>230</c:v>
                  </c:pt>
                  <c:pt idx="26">
                    <c:v>N/A</c:v>
                  </c:pt>
                  <c:pt idx="27">
                    <c:v>SENTENCIA DE ADJUDICACION</c:v>
                  </c:pt>
                  <c:pt idx="28">
                    <c:v>2025-2</c:v>
                  </c:pt>
                  <c:pt idx="29">
                    <c:v>RESUELVE SOLICITUD</c:v>
                  </c:pt>
                  <c:pt idx="30">
                    <c:v>15/07/2025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PENDIENTE ORDENES QUE CUMPLIR DEL INTERESADO ANTES DE PAGAR TITULOS Y DE ARCHIVAR </c:v>
                  </c:pt>
                </c:lvl>
                <c:lvl>
                  <c:pt idx="0">
                    <c:v>190</c:v>
                  </c:pt>
                  <c:pt idx="1">
                    <c:v>001-2023-00574</c:v>
                  </c:pt>
                  <c:pt idx="2">
                    <c:v>PRESCRIPCIÓN EXTINTIVA OBLIGACION HIPOTECARIA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LUZ ERYSBEY LUJAN ZULUAGA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 FERNANDO - CALLEJAS ROJAS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 </c:v>
                  </c:pt>
                  <c:pt idx="30">
                    <c:v>05/06/2025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189</c:v>
                  </c:pt>
                  <c:pt idx="1">
                    <c:v>001-2024-00771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COOPERATIVA JHON F. KENNEDY</c:v>
                  </c:pt>
                  <c:pt idx="8">
                    <c:v>2</c:v>
                  </c:pt>
                  <c:pt idx="9">
                    <c:v>0</c:v>
                  </c:pt>
                  <c:pt idx="10">
                    <c:v>DEISY JANNETH IBARRA BAENA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14/07/2025</c:v>
                  </c:pt>
                  <c:pt idx="24">
                    <c:v>N/A</c:v>
                  </c:pt>
                  <c:pt idx="25">
                    <c:v>281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2025-3</c:v>
                  </c:pt>
                  <c:pt idx="29">
                    <c:v>OSAE - COSTAS </c:v>
                  </c:pt>
                  <c:pt idx="30">
                    <c:v>14/07/2025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188</c:v>
                  </c:pt>
                  <c:pt idx="1">
                    <c:v>001-2024-00741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BANCOOMEVA</c:v>
                  </c:pt>
                  <c:pt idx="8">
                    <c:v>1</c:v>
                  </c:pt>
                  <c:pt idx="9">
                    <c:v>0</c:v>
                  </c:pt>
                  <c:pt idx="10">
                    <c:v>MANUEL ALEJANDRO LOPEZ MARIN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61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APRUEBA LIQUIDACION </c:v>
                  </c:pt>
                  <c:pt idx="30">
                    <c:v>30/05/2025</c:v>
                  </c:pt>
                  <c:pt idx="31">
                    <c:v>LINA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187</c:v>
                  </c:pt>
                  <c:pt idx="1">
                    <c:v>001-2024-00738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CONSTRUCCIONES ANDRES SOLARTE 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SUNMEDICAL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06/12/2024</c:v>
                  </c:pt>
                  <c:pt idx="24">
                    <c:v>N/A</c:v>
                  </c:pt>
                  <c:pt idx="25">
                    <c:v>63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 </c:v>
                  </c:pt>
                  <c:pt idx="30">
                    <c:v>06/12/2024</c:v>
                  </c:pt>
                  <c:pt idx="31">
                    <c:v>LUISA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186</c:v>
                  </c:pt>
                  <c:pt idx="1">
                    <c:v>001-2024-00705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DIEGO FERNANDO PEREZ LOPEZ</c:v>
                  </c:pt>
                  <c:pt idx="8">
                    <c:v>1</c:v>
                  </c:pt>
                  <c:pt idx="9">
                    <c:v>0</c:v>
                  </c:pt>
                  <c:pt idx="10">
                    <c:v>VICTOR MANUEL CARRILLO HERNANDEZ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PONE EN CONOCIMIENTO</c:v>
                  </c:pt>
                  <c:pt idx="30">
                    <c:v>21/03/2025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185</c:v>
                  </c:pt>
                  <c:pt idx="1">
                    <c:v>001-2024-00680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COMERCIALES BOLIVAR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NATALIA PATIÑO VALENCIA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EMBARGO </c:v>
                  </c:pt>
                  <c:pt idx="30">
                    <c:v>04/07/2025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184</c:v>
                  </c:pt>
                  <c:pt idx="1">
                    <c:v>001-2024-00672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SEMPLI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PROYECTO A209 SAS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04/02/2025</c:v>
                  </c:pt>
                  <c:pt idx="24">
                    <c:v>N/A</c:v>
                  </c:pt>
                  <c:pt idx="25">
                    <c:v>121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INCOPORA Y PONE EN CONOCIMIENTO </c:v>
                  </c:pt>
                  <c:pt idx="30">
                    <c:v>19/06/2025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183</c:v>
                  </c:pt>
                  <c:pt idx="1">
                    <c:v>001-2024-00670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SISTECREDITO S.A.S</c:v>
                  </c:pt>
                  <c:pt idx="8">
                    <c:v>2</c:v>
                  </c:pt>
                  <c:pt idx="9">
                    <c:v>0</c:v>
                  </c:pt>
                  <c:pt idx="10">
                    <c:v>CLAUDIA BIBIANA ACEVEDO PANIAGUA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30/01/2025</c:v>
                  </c:pt>
                  <c:pt idx="24">
                    <c:v>N/A</c:v>
                  </c:pt>
                  <c:pt idx="25">
                    <c:v>117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ORDENA TRASLADO LIQUYIDACION CREDITO </c:v>
                  </c:pt>
                  <c:pt idx="30">
                    <c:v>14/07/2025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182</c:v>
                  </c:pt>
                  <c:pt idx="1">
                    <c:v>001-2024-00636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COOPERATIVA JHON F. KENNEDY</c:v>
                  </c:pt>
                  <c:pt idx="8">
                    <c:v>1</c:v>
                  </c:pt>
                  <c:pt idx="9">
                    <c:v>0</c:v>
                  </c:pt>
                  <c:pt idx="10">
                    <c:v>DEISY CATERINE CARRILLO ZULETA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08/05/2025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181</c:v>
                  </c:pt>
                  <c:pt idx="1">
                    <c:v>001-2024-00635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LUIS JAVIER  ESTRADA ARANGO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RESUELVE </c:v>
                  </c:pt>
                  <c:pt idx="30">
                    <c:v>07/04/2025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180</c:v>
                  </c:pt>
                  <c:pt idx="1">
                    <c:v>001-2024-00630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COMERCIALES BOLIVAR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DANIEL FELIPE SANCHEZ ALVAREZ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CONOCIMIENTO</c:v>
                  </c:pt>
                  <c:pt idx="30">
                    <c:v>20/03/2025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179</c:v>
                  </c:pt>
                  <c:pt idx="1">
                    <c:v>001-2024-00623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COMERCIALES BOLIVAR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COMERCIALIZADORA LA ROCHELA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30/01/2025</c:v>
                  </c:pt>
                  <c:pt idx="24">
                    <c:v>N/A</c:v>
                  </c:pt>
                  <c:pt idx="25">
                    <c:v>117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INCORPORA </c:v>
                  </c:pt>
                  <c:pt idx="30">
                    <c:v>18/06/2025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178</c:v>
                  </c:pt>
                  <c:pt idx="1">
                    <c:v>001-2024-00620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LINA BEATRIZ GAY RESTREPO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21/11/2024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PONE EN CONOCIMIENTO</c:v>
                  </c:pt>
                  <c:pt idx="30">
                    <c:v>10/06/2025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177</c:v>
                  </c:pt>
                  <c:pt idx="1">
                    <c:v>001-2024-00611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MUNDO GRIFOS Y ACABADOS 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BANCO DAVIVIENDA S.A.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14/07/2025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PENDIENTE OFICIO - VENCE EL 21 DE ABRIL DE 2025</c:v>
                  </c:pt>
                </c:lvl>
                <c:lvl>
                  <c:pt idx="0">
                    <c:v>176</c:v>
                  </c:pt>
                  <c:pt idx="1">
                    <c:v>001-2024-00590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COMERCIALES BOLIVAR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MAS RAPIDO MOTOS  S.A.S.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18/10/2024</c:v>
                  </c:pt>
                  <c:pt idx="24">
                    <c:v>N/A</c:v>
                  </c:pt>
                  <c:pt idx="25">
                    <c:v>15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SUSPENSION PROCESO </c:v>
                  </c:pt>
                  <c:pt idx="30">
                    <c:v>01/08/2025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175</c:v>
                  </c:pt>
                  <c:pt idx="1">
                    <c:v>001-2024-00569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PRA GROUP COLOMBIA HOLDING 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FREYDER JOSE RESTREPO BALVIN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28/07/2025</c:v>
                  </c:pt>
                  <c:pt idx="24">
                    <c:v>N/A</c:v>
                  </c:pt>
                  <c:pt idx="25">
                    <c:v>295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 </c:v>
                  </c:pt>
                  <c:pt idx="30">
                    <c:v>28/07/2025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174</c:v>
                  </c:pt>
                  <c:pt idx="1">
                    <c:v>001-2024-00533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CHRISTIAN ALEXANDER ESTRADA MARIN</c:v>
                  </c:pt>
                  <c:pt idx="8">
                    <c:v>2</c:v>
                  </c:pt>
                  <c:pt idx="9">
                    <c:v>0</c:v>
                  </c:pt>
                  <c:pt idx="10">
                    <c:v>EDISON WILLIAM GOMEZ ALARCON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21/11/2024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DECRETAR SECUESTRO - COMISION REMITIDA</c:v>
                  </c:pt>
                  <c:pt idx="30">
                    <c:v>13/05/2025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173</c:v>
                  </c:pt>
                  <c:pt idx="1">
                    <c:v>001-2024-00529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SERVIREENCAUCHE DE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ANDRES CARDONA GALLEGO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14/07/2025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172</c:v>
                  </c:pt>
                  <c:pt idx="1">
                    <c:v>001-2024-00506</c:v>
                  </c:pt>
                  <c:pt idx="2">
                    <c:v>SUCESION</c:v>
                  </c:pt>
                  <c:pt idx="3">
                    <c:v>LIQUIDATORIO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FABIAN ANTONIO - AGUDELO ECHAVARRIA</c:v>
                  </c:pt>
                  <c:pt idx="8">
                    <c:v>2</c:v>
                  </c:pt>
                  <c:pt idx="9">
                    <c:v>0</c:v>
                  </c:pt>
                  <c:pt idx="10">
                    <c:v>NORY ELY DEL SOCORRO - AGUDELO DE ECHAVARRIA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PRUEBA DE OFICIO </c:v>
                  </c:pt>
                  <c:pt idx="30">
                    <c:v>08/07/2025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171</c:v>
                  </c:pt>
                  <c:pt idx="1">
                    <c:v>001-2024-00504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AGRARIO DE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ANDERSON ALFONSO CHARA ARIAS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CORREGIR MANDAMIENTO DE PAGO </c:v>
                  </c:pt>
                  <c:pt idx="30">
                    <c:v>20/02/2025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170</c:v>
                  </c:pt>
                  <c:pt idx="1">
                    <c:v>001-2024-00494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FARMACERES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COMED INSTITUCIONAL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05/12/2024</c:v>
                  </c:pt>
                  <c:pt idx="24">
                    <c:v>N/A</c:v>
                  </c:pt>
                  <c:pt idx="25">
                    <c:v>62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REQUIERE Y PONE EN CONOCIMIENTO</c:v>
                  </c:pt>
                  <c:pt idx="30">
                    <c:v>02/07/2025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169</c:v>
                  </c:pt>
                  <c:pt idx="1">
                    <c:v>001-2024-00489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COMERCIALES BOLIVAR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LUZ ESTELLA - MARTINEZ VERGARA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15/10/2024</c:v>
                  </c:pt>
                  <c:pt idx="24">
                    <c:v>N/A</c:v>
                  </c:pt>
                  <c:pt idx="25">
                    <c:v>12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MODIFICA LIQUIDACION CREDITO</c:v>
                  </c:pt>
                  <c:pt idx="30">
                    <c:v>14/07/2025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168</c:v>
                  </c:pt>
                  <c:pt idx="1">
                    <c:v>001-2024-00483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POSICION DIGITAL 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VTEX COLOMBIA TECNOLOGIA PARA ECOMMERCE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ACLARA MANDAMIENTO</c:v>
                  </c:pt>
                  <c:pt idx="30">
                    <c:v>22/10/2024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167</c:v>
                  </c:pt>
                  <c:pt idx="1">
                    <c:v>001-2024-00477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LA MICROEMPRESA DE COLOMBIA </c:v>
                  </c:pt>
                  <c:pt idx="8">
                    <c:v>1</c:v>
                  </c:pt>
                  <c:pt idx="9">
                    <c:v>0</c:v>
                  </c:pt>
                  <c:pt idx="10">
                    <c:v>GLORIA ISABEL MONTAÑES CAMACHO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61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REQUIERE ART. 317</c:v>
                  </c:pt>
                  <c:pt idx="30">
                    <c:v>25/04/2025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166</c:v>
                  </c:pt>
                  <c:pt idx="1">
                    <c:v>001-2024-00474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LEVIS ESTIVEN - MORENO LLOREDA</c:v>
                  </c:pt>
                  <c:pt idx="8">
                    <c:v>2</c:v>
                  </c:pt>
                  <c:pt idx="9">
                    <c:v>0</c:v>
                  </c:pt>
                  <c:pt idx="10">
                    <c:v>LEVIS ESTIVEN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19/06/2025</c:v>
                  </c:pt>
                  <c:pt idx="24">
                    <c:v>N/A</c:v>
                  </c:pt>
                  <c:pt idx="25">
                    <c:v>256</c:v>
                  </c:pt>
                  <c:pt idx="26">
                    <c:v>N/A</c:v>
                  </c:pt>
                  <c:pt idx="27">
                    <c:v>SENTENCIA ANTICIPADA</c:v>
                  </c:pt>
                  <c:pt idx="28">
                    <c:v>2025-2</c:v>
                  </c:pt>
                  <c:pt idx="29">
                    <c:v>FIJA HONORARIOS DEFINITIVOS </c:v>
                  </c:pt>
                  <c:pt idx="30">
                    <c:v>11/07/2025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165</c:v>
                  </c:pt>
                  <c:pt idx="1">
                    <c:v>001-2024-00446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SISTECREDITO S.A.S</c:v>
                  </c:pt>
                  <c:pt idx="8">
                    <c:v>1</c:v>
                  </c:pt>
                  <c:pt idx="9">
                    <c:v>0</c:v>
                  </c:pt>
                  <c:pt idx="10">
                    <c:v>GABRIEL ALEXANDER PINTO SANCHEZ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17/10/2024</c:v>
                  </c:pt>
                  <c:pt idx="24">
                    <c:v>N/A</c:v>
                  </c:pt>
                  <c:pt idx="25">
                    <c:v>14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REQUIERE ART. 317</c:v>
                  </c:pt>
                  <c:pt idx="30">
                    <c:v>12/06/2025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164</c:v>
                  </c:pt>
                  <c:pt idx="1">
                    <c:v>001-2024-00440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MARIA FERNANDA ROZO HINCAPIE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21/05/2025</c:v>
                  </c:pt>
                  <c:pt idx="24">
                    <c:v>N/A</c:v>
                  </c:pt>
                  <c:pt idx="25">
                    <c:v>228</c:v>
                  </c:pt>
                  <c:pt idx="26">
                    <c:v>N/A</c:v>
                  </c:pt>
                  <c:pt idx="27">
                    <c:v>TERMINACION POR PAGO TOTAL </c:v>
                  </c:pt>
                  <c:pt idx="28">
                    <c:v>2025-2</c:v>
                  </c:pt>
                  <c:pt idx="29">
                    <c:v>TERMINACIÓN PAGO TOTAL </c:v>
                  </c:pt>
                  <c:pt idx="30">
                    <c:v>21/05/2025</c:v>
                  </c:pt>
                  <c:pt idx="31">
                    <c:v>ci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26/05/2025</c:v>
                  </c:pt>
                </c:lvl>
                <c:lvl>
                  <c:pt idx="0">
                    <c:v>163</c:v>
                  </c:pt>
                  <c:pt idx="1">
                    <c:v>001-2024-00435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FINANDINA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MANUEL ALBERTO - LEMA FERNANDEZ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25/11/2024</c:v>
                  </c:pt>
                  <c:pt idx="24">
                    <c:v>N/A</c:v>
                  </c:pt>
                  <c:pt idx="25">
                    <c:v>52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ORDENA TRASLADO LIQUIDACION </c:v>
                  </c:pt>
                  <c:pt idx="30">
                    <c:v>11/07/2025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162</c:v>
                  </c:pt>
                  <c:pt idx="1">
                    <c:v>001-2024-00430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ARRENDAMIENTOS AYURA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ANDRES FELIPE PANIAGUA TABORDA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11/02/2025</c:v>
                  </c:pt>
                  <c:pt idx="24">
                    <c:v>N/A</c:v>
                  </c:pt>
                  <c:pt idx="25">
                    <c:v>128</c:v>
                  </c:pt>
                  <c:pt idx="26">
                    <c:v>N/A</c:v>
                  </c:pt>
                  <c:pt idx="27">
                    <c:v>DESISTIMIENTO TACITO </c:v>
                  </c:pt>
                  <c:pt idx="28">
                    <c:v>2025-1</c:v>
                  </c:pt>
                  <c:pt idx="29">
                    <c:v>DESISTIMIENTO TACITO </c:v>
                  </c:pt>
                  <c:pt idx="30">
                    <c:v>11/02/2025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20/02/2025</c:v>
                  </c:pt>
                </c:lvl>
                <c:lvl>
                  <c:pt idx="0">
                    <c:v>161</c:v>
                  </c:pt>
                  <c:pt idx="1">
                    <c:v>001-2024-00428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ALMACENES EXITO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PABLO AMORTEGUI VASQUEZ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MEDIDA Y MODULA EMBARGO</c:v>
                  </c:pt>
                  <c:pt idx="30">
                    <c:v>20/03/2025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160</c:v>
                  </c:pt>
                  <c:pt idx="1">
                    <c:v>001-2024-00417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VIVIANA HENAO VASQUEZ</c:v>
                  </c:pt>
                  <c:pt idx="8">
                    <c:v>2</c:v>
                  </c:pt>
                  <c:pt idx="9">
                    <c:v>0</c:v>
                  </c:pt>
                  <c:pt idx="10">
                    <c:v>HERMES DE JESUS PEREZ ZAPATA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POEN EN CONOCIMIENTO Y REQUIERE </c:v>
                  </c:pt>
                  <c:pt idx="30">
                    <c:v>11/07/2025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159</c:v>
                  </c:pt>
                  <c:pt idx="1">
                    <c:v>001-2023-00383</c:v>
                  </c:pt>
                  <c:pt idx="2">
                    <c:v>SUCESION</c:v>
                  </c:pt>
                  <c:pt idx="3">
                    <c:v>LIQUIDATORIO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ARMANDO VELASQUEZ PUERTA</c:v>
                  </c:pt>
                  <c:pt idx="8">
                    <c:v>1</c:v>
                  </c:pt>
                  <c:pt idx="9">
                    <c:v>0</c:v>
                  </c:pt>
                  <c:pt idx="10">
                    <c:v>JULIA ESTER VELASQUEZ RAMIREZ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AUTO PONE EN CONOCIMIENTO </c:v>
                  </c:pt>
                  <c:pt idx="30">
                    <c:v>07/04/2025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158</c:v>
                  </c:pt>
                  <c:pt idx="1">
                    <c:v>001-2024-00416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ROBINSON CAÑAS RAMIREZ</c:v>
                  </c:pt>
                  <c:pt idx="8">
                    <c:v>2</c:v>
                  </c:pt>
                  <c:pt idx="9">
                    <c:v>0</c:v>
                  </c:pt>
                  <c:pt idx="10">
                    <c:v>JORGE ALBERTO BARRETO LOPEZ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RECONOCE PERSONERIA</c:v>
                  </c:pt>
                  <c:pt idx="30">
                    <c:v>21/01/2025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157</c:v>
                  </c:pt>
                  <c:pt idx="1">
                    <c:v>001-2024-00415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COOFINEP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DIEGO HERRERA ALMECIGA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 </c:v>
                  </c:pt>
                  <c:pt idx="30">
                    <c:v>11/07/2025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REMITIDO AUTO ORDENADO EN 13/5/2025</c:v>
                  </c:pt>
                </c:lvl>
                <c:lvl>
                  <c:pt idx="0">
                    <c:v>156</c:v>
                  </c:pt>
                  <c:pt idx="1">
                    <c:v>001-2024-00405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OCCIDENTE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EDWIN ANDRES OCHOA OSORIO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03/12/2024</c:v>
                  </c:pt>
                  <c:pt idx="24">
                    <c:v>N/A</c:v>
                  </c:pt>
                  <c:pt idx="25">
                    <c:v>60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REQUIERE ART, 317</c:v>
                  </c:pt>
                  <c:pt idx="30">
                    <c:v>08/07/2025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155</c:v>
                  </c:pt>
                  <c:pt idx="1">
                    <c:v>001-2024-00401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FALABELLA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TATAIANA ANDREA AGUDELO CARDONA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01/04/2025</c:v>
                  </c:pt>
                  <c:pt idx="24">
                    <c:v>N/A</c:v>
                  </c:pt>
                  <c:pt idx="25">
                    <c:v>178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APRUEBA LIQUIDACION </c:v>
                  </c:pt>
                  <c:pt idx="30">
                    <c:v>28/07/2025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154</c:v>
                  </c:pt>
                  <c:pt idx="1">
                    <c:v>001-2024-00390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COOPERATIVA JHON F. KENNEDY</c:v>
                  </c:pt>
                  <c:pt idx="8">
                    <c:v>2</c:v>
                  </c:pt>
                  <c:pt idx="9">
                    <c:v>0</c:v>
                  </c:pt>
                  <c:pt idx="10">
                    <c:v>NESTOR JAIME MESA SANCHEZ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04/03/2025</c:v>
                  </c:pt>
                  <c:pt idx="24">
                    <c:v>N/A</c:v>
                  </c:pt>
                  <c:pt idx="25">
                    <c:v>151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INCORPORA Y PONE EN CONOCIMIENTO </c:v>
                  </c:pt>
                  <c:pt idx="30">
                    <c:v>11/07/2025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153</c:v>
                  </c:pt>
                  <c:pt idx="1">
                    <c:v>001-2024-00388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COOPERATIVA JHON F. KENNEDY</c:v>
                  </c:pt>
                  <c:pt idx="8">
                    <c:v>1</c:v>
                  </c:pt>
                  <c:pt idx="9">
                    <c:v>0</c:v>
                  </c:pt>
                  <c:pt idx="10">
                    <c:v>MARCELA MARIA SANTAMARIA MONCADA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16/10/2024</c:v>
                  </c:pt>
                  <c:pt idx="24">
                    <c:v>N/A</c:v>
                  </c:pt>
                  <c:pt idx="25">
                    <c:v>13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ORDENA ENTREGAR TITULOS</c:v>
                  </c:pt>
                  <c:pt idx="30">
                    <c:v>02/07/2025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152</c:v>
                  </c:pt>
                  <c:pt idx="1">
                    <c:v>001-2024-00383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MARIA DE LOS ANGELES RESTREPO HENAO</c:v>
                  </c:pt>
                  <c:pt idx="8">
                    <c:v>2</c:v>
                  </c:pt>
                  <c:pt idx="9">
                    <c:v>0</c:v>
                  </c:pt>
                  <c:pt idx="10">
                    <c:v>SANTIAGO ZEA ARANGO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CONOCIMIENTO</c:v>
                  </c:pt>
                  <c:pt idx="30">
                    <c:v>07/04/2025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151</c:v>
                  </c:pt>
                  <c:pt idx="1">
                    <c:v>001-2024-00377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RCI COLOMBIA  S.A.  COMPAÑIA DE FINANCIAMIENTO</c:v>
                  </c:pt>
                  <c:pt idx="8">
                    <c:v>1</c:v>
                  </c:pt>
                  <c:pt idx="9">
                    <c:v>0</c:v>
                  </c:pt>
                  <c:pt idx="10">
                    <c:v>ROBINSON ANDRES ROJAS BEDOYA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AV. CONOCIMIENTO</c:v>
                  </c:pt>
                  <c:pt idx="30">
                    <c:v>03/10/2024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150</c:v>
                  </c:pt>
                  <c:pt idx="1">
                    <c:v>001-2024-00367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COMERCIALES BOLIVAR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CRISTIAN FERNEY MONTOYA ESCOBAR / LUIS FERNANDO RAMIREZ LOPEZ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29/01/2025</c:v>
                  </c:pt>
                  <c:pt idx="24">
                    <c:v>N/A</c:v>
                  </c:pt>
                  <c:pt idx="25">
                    <c:v>116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29/01/2025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149</c:v>
                  </c:pt>
                  <c:pt idx="1">
                    <c:v>001-2024-00364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ALEJANDRA CARDONA BEDOYA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INCORPORA-RESPONE</c:v>
                  </c:pt>
                  <c:pt idx="30">
                    <c:v>10/07/2025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148</c:v>
                  </c:pt>
                  <c:pt idx="1">
                    <c:v>001-2024-00363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
TUYA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JORGE HUMBERTO GONGORA NAFORO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04/06/2025</c:v>
                  </c:pt>
                  <c:pt idx="24">
                    <c:v>N/A</c:v>
                  </c:pt>
                  <c:pt idx="25">
                    <c:v>241</c:v>
                  </c:pt>
                  <c:pt idx="26">
                    <c:v>N/A</c:v>
                  </c:pt>
                  <c:pt idx="27">
                    <c:v>TERMINA POR PAGO </c:v>
                  </c:pt>
                  <c:pt idx="28">
                    <c:v>2025-2</c:v>
                  </c:pt>
                  <c:pt idx="29">
                    <c:v>TERMINACION PROCESO POR PAGO </c:v>
                  </c:pt>
                  <c:pt idx="30">
                    <c:v>04/06/2025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147</c:v>
                  </c:pt>
                  <c:pt idx="1">
                    <c:v>001-2024-00361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CATALINA ARANGO GOMEZ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03/02/2025</c:v>
                  </c:pt>
                  <c:pt idx="24">
                    <c:v>N/A</c:v>
                  </c:pt>
                  <c:pt idx="25">
                    <c:v>120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03/02/2025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15/02/2025</c:v>
                  </c:pt>
                </c:lvl>
                <c:lvl>
                  <c:pt idx="0">
                    <c:v>146</c:v>
                  </c:pt>
                  <c:pt idx="1">
                    <c:v>001-2024-00346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RAUL DE LA PAVA BEDOYA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ACEPTA CESION DE CREDITO Y REQUIERE </c:v>
                  </c:pt>
                  <c:pt idx="30">
                    <c:v>06/06/2025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145</c:v>
                  </c:pt>
                  <c:pt idx="1">
                    <c:v>001-2024-00325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FINANDINA S.A.</c:v>
                  </c:pt>
                  <c:pt idx="8">
                    <c:v>1</c:v>
                  </c:pt>
                  <c:pt idx="9">
                    <c:v>1</c:v>
                  </c:pt>
                  <c:pt idx="10">
                    <c:v>ERIKA MARCELA CALLE MARIN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04/04/2025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144</c:v>
                  </c:pt>
                  <c:pt idx="1">
                    <c:v>001-2024-00322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GARANTIA INMOBILIARIA M.R.</c:v>
                  </c:pt>
                  <c:pt idx="8">
                    <c:v>2</c:v>
                  </c:pt>
                  <c:pt idx="9">
                    <c:v>0</c:v>
                  </c:pt>
                  <c:pt idx="10">
                    <c:v>ROSALBA RESTREPO CORREA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OFICA JUZGADO</c:v>
                  </c:pt>
                  <c:pt idx="30">
                    <c:v>30/01/2025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143</c:v>
                  </c:pt>
                  <c:pt idx="1">
                    <c:v>001-2024-00310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BANCOOMEVA</c:v>
                  </c:pt>
                  <c:pt idx="8">
                    <c:v>1</c:v>
                  </c:pt>
                  <c:pt idx="9">
                    <c:v>0</c:v>
                  </c:pt>
                  <c:pt idx="10">
                    <c:v>PEDRO ENRIQUE MEJIA MANJARRES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29/01/2025</c:v>
                  </c:pt>
                  <c:pt idx="24">
                    <c:v>N/A</c:v>
                  </c:pt>
                  <c:pt idx="25">
                    <c:v>116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5 DIAS </c:v>
                  </c:pt>
                  <c:pt idx="30">
                    <c:v>03/06/2025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TERMINA UNA OBLIGACION CONTINUA CON RESPECTO A OTRA</c:v>
                  </c:pt>
                </c:lvl>
                <c:lvl>
                  <c:pt idx="0">
                    <c:v>142</c:v>
                  </c:pt>
                  <c:pt idx="1">
                    <c:v>001-2024-00305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TUYA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JULIAN DARIO RESTREPO GONZALEZ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08/04/2025</c:v>
                  </c:pt>
                  <c:pt idx="24">
                    <c:v>N/A</c:v>
                  </c:pt>
                  <c:pt idx="25">
                    <c:v>185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OSAE- COSTAS</c:v>
                  </c:pt>
                  <c:pt idx="30">
                    <c:v>08/04/2025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141</c:v>
                  </c:pt>
                  <c:pt idx="1">
                    <c:v>001-2024-00303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SARA ALEJANDRA LOAIZA CARDONA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03/02/2025</c:v>
                  </c:pt>
                  <c:pt idx="24">
                    <c:v>N/A</c:v>
                  </c:pt>
                  <c:pt idx="25">
                    <c:v>120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</c:v>
                  </c:pt>
                  <c:pt idx="30">
                    <c:v>28/07/2025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140</c:v>
                  </c:pt>
                  <c:pt idx="1">
                    <c:v>001-2024-00299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YORLADIS DEL SOCORRO OSPINA CANO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19/11/2024</c:v>
                  </c:pt>
                  <c:pt idx="24">
                    <c:v>N/A</c:v>
                  </c:pt>
                  <c:pt idx="25">
                    <c:v>46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APRUEBA LIQUIDACION CREDITO</c:v>
                  </c:pt>
                  <c:pt idx="30">
                    <c:v>08/05/2025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139</c:v>
                  </c:pt>
                  <c:pt idx="1">
                    <c:v>001-2024-00290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COOPERATIVA DE CAFICULTORES DE ANDES LTDA</c:v>
                  </c:pt>
                  <c:pt idx="8">
                    <c:v>0</c:v>
                  </c:pt>
                  <c:pt idx="9">
                    <c:v>1</c:v>
                  </c:pt>
                  <c:pt idx="10">
                    <c:v>JHON MAURICIO GUERRA OSORIO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12/05/2025</c:v>
                  </c:pt>
                  <c:pt idx="24">
                    <c:v>N/A</c:v>
                  </c:pt>
                  <c:pt idx="25">
                    <c:v>219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TERMINA PROCESO POR PAGO CON OSAE</c:v>
                  </c:pt>
                  <c:pt idx="30">
                    <c:v>16/06/2025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138</c:v>
                  </c:pt>
                  <c:pt idx="1">
                    <c:v>001-2024-00285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FINANDINA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GONZALO BURGOS EUSSE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ORDENA CORRER TRASLADO Y REQUIERE JUZGADO 28</c:v>
                  </c:pt>
                  <c:pt idx="30">
                    <c:v>16/05/2025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137</c:v>
                  </c:pt>
                  <c:pt idx="1">
                    <c:v>001-2024-00271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CONJUNTO RESIDENCIAL MAGDALENA DE LA CUENCA P.H</c:v>
                  </c:pt>
                  <c:pt idx="8">
                    <c:v>0</c:v>
                  </c:pt>
                  <c:pt idx="9">
                    <c:v>1</c:v>
                  </c:pt>
                  <c:pt idx="10">
                    <c:v>ALIANZA FIDUCIARIA S.A.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INCORPORA-RESPONDE</c:v>
                  </c:pt>
                  <c:pt idx="30">
                    <c:v>001-2024-00271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DECRETA NULIDAD</c:v>
                  </c:pt>
                </c:lvl>
                <c:lvl>
                  <c:pt idx="0">
                    <c:v>136</c:v>
                  </c:pt>
                  <c:pt idx="1">
                    <c:v>001-2024-00262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GUILLERMO LEON - BENITEZ GARCIA</c:v>
                  </c:pt>
                  <c:pt idx="8">
                    <c:v>0</c:v>
                  </c:pt>
                  <c:pt idx="9">
                    <c:v>1</c:v>
                  </c:pt>
                  <c:pt idx="10">
                    <c:v>ELIANA MARIA CARDONA LONDOÑO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17/03/2025</c:v>
                  </c:pt>
                  <c:pt idx="24">
                    <c:v>N/A</c:v>
                  </c:pt>
                  <c:pt idx="25">
                    <c:v>164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TERMINA CON OSAE - Y ORDENA ENTREGR TITULOS </c:v>
                  </c:pt>
                  <c:pt idx="30">
                    <c:v>02/07/2025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26/03/2025</c:v>
                  </c:pt>
                </c:lvl>
                <c:lvl>
                  <c:pt idx="0">
                    <c:v>0</c:v>
                  </c:pt>
                  <c:pt idx="1">
                    <c:v>001-2024-00257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MOVINCO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UNIDAD JARDINES PROPIEDAD HORIZONTAL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13/03/2025</c:v>
                  </c:pt>
                  <c:pt idx="24">
                    <c:v>N/A</c:v>
                  </c:pt>
                  <c:pt idx="25">
                    <c:v>160</c:v>
                  </c:pt>
                  <c:pt idx="26">
                    <c:v>N/A</c:v>
                  </c:pt>
                  <c:pt idx="27">
                    <c:v>OTRAS TERMINACIONES EFECTIVAS DEL PROCESO </c:v>
                  </c:pt>
                  <c:pt idx="28">
                    <c:v>2025-1</c:v>
                  </c:pt>
                  <c:pt idx="29">
                    <c:v>RECHAZA X CARENCIA ACTUAL DE OBJETO </c:v>
                  </c:pt>
                  <c:pt idx="30">
                    <c:v>13/03/2025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28/03/2025</c:v>
                  </c:pt>
                </c:lvl>
                <c:lvl>
                  <c:pt idx="0">
                    <c:v>134</c:v>
                  </c:pt>
                  <c:pt idx="1">
                    <c:v>001-2024-00254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RESPALDO INMOBILIARIO 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VISTA VACATIONS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14/03/2025</c:v>
                  </c:pt>
                  <c:pt idx="24">
                    <c:v>N/A</c:v>
                  </c:pt>
                  <c:pt idx="25">
                    <c:v>161</c:v>
                  </c:pt>
                  <c:pt idx="26">
                    <c:v>N/A</c:v>
                  </c:pt>
                  <c:pt idx="27">
                    <c:v>DESISTIMIENTO TACITO </c:v>
                  </c:pt>
                  <c:pt idx="28">
                    <c:v>2025-1</c:v>
                  </c:pt>
                  <c:pt idx="29">
                    <c:v>DESISTIMIENTO TACITO </c:v>
                  </c:pt>
                  <c:pt idx="30">
                    <c:v>14/03/2025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28/03/2025</c:v>
                  </c:pt>
                  <c:pt idx="38">
                    <c:v>DESISTIMIENTO TACITO </c:v>
                  </c:pt>
                </c:lvl>
                <c:lvl>
                  <c:pt idx="0">
                    <c:v>133</c:v>
                  </c:pt>
                  <c:pt idx="1">
                    <c:v>001-2024-00242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EUGENIO ALONSO  MARIN VALLEJO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MARIA CAMILA RIOS CASTRO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ORDENA OFICIAR </c:v>
                  </c:pt>
                  <c:pt idx="30">
                    <c:v>06/05/2025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132</c:v>
                  </c:pt>
                  <c:pt idx="1">
                    <c:v>001-2024-00230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ROSA ANGELICA RODRIGUEZ RUIZ</c:v>
                  </c:pt>
                  <c:pt idx="11">
                    <c:v>1</c:v>
                  </c:pt>
                  <c:pt idx="12">
                    <c:v>0</c:v>
                  </c:pt>
                  <c:pt idx="13">
                    <c:v>28/02/2024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03/04/2025</c:v>
                  </c:pt>
                  <c:pt idx="24">
                    <c:v>N/A</c:v>
                  </c:pt>
                  <c:pt idx="25">
                    <c:v>180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DECRETA EMBARGO </c:v>
                  </c:pt>
                  <c:pt idx="30">
                    <c:v>14/07/2025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131</c:v>
                  </c:pt>
                  <c:pt idx="1">
                    <c:v>001-2024-00215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GALAXIA SEGURIDAD LIMITADA</c:v>
                  </c:pt>
                  <c:pt idx="8">
                    <c:v>1</c:v>
                  </c:pt>
                  <c:pt idx="9">
                    <c:v>0</c:v>
                  </c:pt>
                  <c:pt idx="10">
                    <c:v>OBRA LA RESERVA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06/02/2025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130</c:v>
                  </c:pt>
                  <c:pt idx="1">
                    <c:v>001-2024-00211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BOGOTA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JOHN JAIME ESPAÑA LOPEZ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10/07/2025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129</c:v>
                  </c:pt>
                  <c:pt idx="1">
                    <c:v>001-2024-00197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OCCIDENTE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FABIO AUGUSTO MISSAS GOMEZ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</c:v>
                  </c:pt>
                  <c:pt idx="30">
                    <c:v>03/07/2025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128</c:v>
                  </c:pt>
                  <c:pt idx="1">
                    <c:v>001-2024-00181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CONJUNTO RESIDENCIAL LA PROVINCIA DE TOSCANA</c:v>
                  </c:pt>
                  <c:pt idx="8">
                    <c:v>0</c:v>
                  </c:pt>
                  <c:pt idx="9">
                    <c:v>1</c:v>
                  </c:pt>
                  <c:pt idx="10">
                    <c:v>OSVALDO MUÑOZ CANO</c:v>
                  </c:pt>
                  <c:pt idx="11">
                    <c:v>2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03/02/2025</c:v>
                  </c:pt>
                  <c:pt idx="24">
                    <c:v>N/A</c:v>
                  </c:pt>
                  <c:pt idx="25">
                    <c:v>120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03/02/2025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15/02/2025</c:v>
                  </c:pt>
                </c:lvl>
                <c:lvl>
                  <c:pt idx="0">
                    <c:v>127</c:v>
                  </c:pt>
                  <c:pt idx="1">
                    <c:v>001-2024-00176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JORGE LUIS RAMIREZ BARRIOS</c:v>
                  </c:pt>
                  <c:pt idx="8">
                    <c:v>2</c:v>
                  </c:pt>
                  <c:pt idx="9">
                    <c:v>0</c:v>
                  </c:pt>
                  <c:pt idx="10">
                    <c:v>MIGUEL FELIPE LOPEZ DIAZ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22/07/2025</c:v>
                  </c:pt>
                  <c:pt idx="24">
                    <c:v>N/A</c:v>
                  </c:pt>
                  <c:pt idx="25">
                    <c:v>289</c:v>
                  </c:pt>
                  <c:pt idx="26">
                    <c:v>N/A</c:v>
                  </c:pt>
                  <c:pt idx="27">
                    <c:v>TERMINA POR PAGO</c:v>
                  </c:pt>
                  <c:pt idx="28">
                    <c:v>2025-3</c:v>
                  </c:pt>
                  <c:pt idx="29">
                    <c:v>TERMINA POR PAGO </c:v>
                  </c:pt>
                  <c:pt idx="30">
                    <c:v>22/07/2025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126</c:v>
                  </c:pt>
                  <c:pt idx="1">
                    <c:v>001-2024-00172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JENNIL ANDRES MARTINEZ GOMEZ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ACEPTA CESION CREDITO Y REQUIERE 5 DIAS</c:v>
                  </c:pt>
                  <c:pt idx="30">
                    <c:v>04/04/2025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125</c:v>
                  </c:pt>
                  <c:pt idx="1">
                    <c:v>001-2024-00154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LEIDY AMPARO GOMEZ RIVEROS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PONE EN CONOCIMIENTO </c:v>
                  </c:pt>
                  <c:pt idx="30">
                    <c:v>21/07/2025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124</c:v>
                  </c:pt>
                  <c:pt idx="1">
                    <c:v>001-2024-00144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ARRENDAMIENTOS DEL SUR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FERNANDO MUÑOZ GALLEGO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08/04/2025</c:v>
                  </c:pt>
                  <c:pt idx="24">
                    <c:v>N/A</c:v>
                  </c:pt>
                  <c:pt idx="25">
                    <c:v>185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ORDENA TRASLADO LIQUIDACION CREDITO</c:v>
                  </c:pt>
                  <c:pt idx="30">
                    <c:v>10/07/2025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123</c:v>
                  </c:pt>
                  <c:pt idx="1">
                    <c:v>001-2024-00138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JUAN DAVID VELEZ HENAO</c:v>
                  </c:pt>
                  <c:pt idx="8">
                    <c:v>1</c:v>
                  </c:pt>
                  <c:pt idx="9">
                    <c:v>0</c:v>
                  </c:pt>
                  <c:pt idx="10">
                    <c:v>JONATHAN ESTEBAN ALVAREZ ISAZA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20/11/2024</c:v>
                  </c:pt>
                  <c:pt idx="24">
                    <c:v>N/A</c:v>
                  </c:pt>
                  <c:pt idx="25">
                    <c:v>47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OSAE - COSTAS</c:v>
                  </c:pt>
                  <c:pt idx="30">
                    <c:v>20/11/2024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122</c:v>
                  </c:pt>
                  <c:pt idx="1">
                    <c:v>001-2024-00127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BOGOTA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ESTEBAN GOMEZ PEREZ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15/05/2025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121</c:v>
                  </c:pt>
                  <c:pt idx="1">
                    <c:v>001-2024-00096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CLARA INES - CARDENAS GOMEZ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ANDRES HERNANDEZ MUÑOZ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CONOCIMIENTO </c:v>
                  </c:pt>
                  <c:pt idx="30">
                    <c:v>10/07/2025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120</c:v>
                  </c:pt>
                  <c:pt idx="1">
                    <c:v>001-2024-00090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KELLYS JOHANA CARO CARO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16/10/2024</c:v>
                  </c:pt>
                  <c:pt idx="24">
                    <c:v>N/A</c:v>
                  </c:pt>
                  <c:pt idx="25">
                    <c:v>13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ORDENA ENTREGA TITULOS </c:v>
                  </c:pt>
                  <c:pt idx="30">
                    <c:v>08/07/2025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119</c:v>
                  </c:pt>
                  <c:pt idx="1">
                    <c:v>001-2024-00076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RENTA INVERSIONES INMOBILIARIAS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HECTOR DE JESUS BENJUMEA ESPINOSA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22/05/2025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118</c:v>
                  </c:pt>
                  <c:pt idx="1">
                    <c:v>001-2024-00075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ARRENDAMIENTOS ENVIGADO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COMERCIALIZADORA ALCALATEX LTDA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61</c:v>
                  </c:pt>
                  <c:pt idx="26">
                    <c:v>N/A</c:v>
                  </c:pt>
                  <c:pt idx="27">
                    <c:v>DESISTIMIENTO TACITO </c:v>
                  </c:pt>
                  <c:pt idx="28">
                    <c:v>2024-4</c:v>
                  </c:pt>
                  <c:pt idx="29">
                    <c:v>DESISTIMIENTO TACITO </c:v>
                  </c:pt>
                  <c:pt idx="30">
                    <c:v>04/12/2024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Vence termino 22/10/2024</c:v>
                  </c:pt>
                </c:lvl>
                <c:lvl>
                  <c:pt idx="0">
                    <c:v>117</c:v>
                  </c:pt>
                  <c:pt idx="1">
                    <c:v>001-2024-00058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VIVIANA HENAO VASQUEZ</c:v>
                  </c:pt>
                  <c:pt idx="8">
                    <c:v>0</c:v>
                  </c:pt>
                  <c:pt idx="9">
                    <c:v>1</c:v>
                  </c:pt>
                  <c:pt idx="10">
                    <c:v>ANGELA MARIA- TOBON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29/05/2025</c:v>
                  </c:pt>
                  <c:pt idx="24">
                    <c:v>N/A</c:v>
                  </c:pt>
                  <c:pt idx="25">
                    <c:v>236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ORDENA CORRER TRASLADO LIQUIDACION CREDITO</c:v>
                  </c:pt>
                  <c:pt idx="30">
                    <c:v>14/07/2025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116</c:v>
                  </c:pt>
                  <c:pt idx="1">
                    <c:v>001-2024-00039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CARLOS RUIZ GIRALDO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18/03/2025</c:v>
                  </c:pt>
                  <c:pt idx="24">
                    <c:v>N/A</c:v>
                  </c:pt>
                  <c:pt idx="25">
                    <c:v>165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03/10/2024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15/01/2025</c:v>
                  </c:pt>
                  <c:pt idx="38">
                    <c:v>TERMINA POR PAGO </c:v>
                  </c:pt>
                </c:lvl>
                <c:lvl>
                  <c:pt idx="0">
                    <c:v>115</c:v>
                  </c:pt>
                  <c:pt idx="1">
                    <c:v>001-2024-00025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ELECTROBELLO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ARVEY ANTONIO DEOSSA CAMPIÑO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09/07/2025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114</c:v>
                  </c:pt>
                  <c:pt idx="1">
                    <c:v>001-2024-00024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ELECTROBELLO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ROBINSON OSPINA VARELA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PARTE DEMANDANTE</c:v>
                  </c:pt>
                  <c:pt idx="30">
                    <c:v>02/04/2025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113</c:v>
                  </c:pt>
                  <c:pt idx="1">
                    <c:v>001-2024-00002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JUAN FERNANDO - OSORIO ALZATE</c:v>
                  </c:pt>
                  <c:pt idx="8">
                    <c:v>1</c:v>
                  </c:pt>
                  <c:pt idx="9">
                    <c:v>0</c:v>
                  </c:pt>
                  <c:pt idx="10">
                    <c:v>HORACIO DE JESUS ESCOBAR CARMONA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03/04/2025</c:v>
                  </c:pt>
                  <c:pt idx="24">
                    <c:v>N/A</c:v>
                  </c:pt>
                  <c:pt idx="25">
                    <c:v>180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REQUIERE ART. 317</c:v>
                  </c:pt>
                  <c:pt idx="30">
                    <c:v>28/07/2025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112</c:v>
                  </c:pt>
                  <c:pt idx="1">
                    <c:v>001-2023-01656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TOYOTA FINANCIAL SERVICES COLOMBIA  S.A.S. -  ANTES MAF COLOMBIA 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WILIGTON OSWALDO URIBE RODRIGUEZ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ORDENA OFICIAR Y REMITIR LINK </c:v>
                  </c:pt>
                  <c:pt idx="30">
                    <c:v>03/04/2025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111</c:v>
                  </c:pt>
                  <c:pt idx="1">
                    <c:v>001-2023-01653</c:v>
                  </c:pt>
                  <c:pt idx="2">
                    <c:v>CANCELACION Y/O REPOSICIÓN TITULO VALOR</c:v>
                  </c:pt>
                  <c:pt idx="3">
                    <c:v>DECLARATIVO VERBAL SUMARIO OTROS PROCESO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GUSTAVO HERNAN VALENCIA MORALES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30/05/2025</c:v>
                  </c:pt>
                  <c:pt idx="24">
                    <c:v>N/A</c:v>
                  </c:pt>
                  <c:pt idx="25">
                    <c:v>237</c:v>
                  </c:pt>
                  <c:pt idx="26">
                    <c:v>N/A</c:v>
                  </c:pt>
                  <c:pt idx="27">
                    <c:v>RECHAZADOS O RETIRADOS </c:v>
                  </c:pt>
                  <c:pt idx="28">
                    <c:v>2025-2</c:v>
                  </c:pt>
                  <c:pt idx="29">
                    <c:v>AUTORIZA RETIRO DEMANDA </c:v>
                  </c:pt>
                  <c:pt idx="30">
                    <c:v>30/05/2025</c:v>
                  </c:pt>
                  <c:pt idx="31">
                    <c:v>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110</c:v>
                  </c:pt>
                  <c:pt idx="1">
                    <c:v>001-2023-01646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HENRY - GRISALES VALENCIA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25/11/2024</c:v>
                  </c:pt>
                  <c:pt idx="24">
                    <c:v>N/A</c:v>
                  </c:pt>
                  <c:pt idx="25">
                    <c:v>52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APRUEBA LIQUIDACION CREDITO </c:v>
                  </c:pt>
                  <c:pt idx="30">
                    <c:v>30/07/2025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109</c:v>
                  </c:pt>
                  <c:pt idx="1">
                    <c:v>001-2023-01644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SISTECREDITO S.A.S</c:v>
                  </c:pt>
                  <c:pt idx="8">
                    <c:v>1</c:v>
                  </c:pt>
                  <c:pt idx="9">
                    <c:v>0</c:v>
                  </c:pt>
                  <c:pt idx="10">
                    <c:v>JORGE LUIS DIAZ LUJAN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02/04/2025</c:v>
                  </c:pt>
                  <c:pt idx="24">
                    <c:v>N/A</c:v>
                  </c:pt>
                  <c:pt idx="25">
                    <c:v>179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REQUIERE ART. 317</c:v>
                  </c:pt>
                  <c:pt idx="30">
                    <c:v>09/07/2025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108</c:v>
                  </c:pt>
                  <c:pt idx="1">
                    <c:v>001-2023-01642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AV VILLAS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PABLO VALENCIA ESCOBAR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REQUIERE</c:v>
                  </c:pt>
                  <c:pt idx="30">
                    <c:v>02/04/2025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107</c:v>
                  </c:pt>
                  <c:pt idx="1">
                    <c:v>001-2023-01638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FINANDINA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MARIA EUGENIA SUAREZ CARO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SUSPENDIDO</c:v>
                  </c:pt>
                  <c:pt idx="29">
                    <c:v>DEJA SIN EFECTOS ACTUACION - DECRETA SUSPENSION </c:v>
                  </c:pt>
                  <c:pt idx="30">
                    <c:v>09/07/2025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106</c:v>
                  </c:pt>
                  <c:pt idx="1">
                    <c:v>001-2023-01635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OSCAR JAIRO - LAVERDE OROZCO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25/11/2024</c:v>
                  </c:pt>
                  <c:pt idx="24">
                    <c:v>N/A</c:v>
                  </c:pt>
                  <c:pt idx="25">
                    <c:v>52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NIEGA CORRECCION Y ORDENA TRASLADO CREDITO</c:v>
                  </c:pt>
                  <c:pt idx="30">
                    <c:v>05/06/2025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105</c:v>
                  </c:pt>
                  <c:pt idx="1">
                    <c:v>001-2023-01622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FALABELLA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DORIS ALICIA HERNANDEZ HURTADO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ACEPTA RENUNCIA Y ACEPTA CESION </c:v>
                  </c:pt>
                  <c:pt idx="30">
                    <c:v>16/05/2025</c:v>
                  </c:pt>
                  <c:pt idx="31">
                    <c:v>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104</c:v>
                  </c:pt>
                  <c:pt idx="1">
                    <c:v>001-2023-01619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E.S.E. HOSPITAL MANUEL URIBE ANGEL</c:v>
                  </c:pt>
                  <c:pt idx="8">
                    <c:v>1</c:v>
                  </c:pt>
                  <c:pt idx="9">
                    <c:v>0</c:v>
                  </c:pt>
                  <c:pt idx="10">
                    <c:v>DUKASAWI EPS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18/10/2024</c:v>
                  </c:pt>
                  <c:pt idx="24">
                    <c:v>N/A</c:v>
                  </c:pt>
                  <c:pt idx="25">
                    <c:v>15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18/10/2024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103</c:v>
                  </c:pt>
                  <c:pt idx="1">
                    <c:v>001-2023-01554</c:v>
                  </c:pt>
                  <c:pt idx="2">
                    <c:v>RESOLUCION DE CONTRATO </c:v>
                  </c:pt>
                  <c:pt idx="3">
                    <c:v>DECLARATIVO VERBAL OTROS PROCESO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OLIVER AUGUSTO TABARES OSORIO</c:v>
                  </c:pt>
                  <c:pt idx="8">
                    <c:v>0</c:v>
                  </c:pt>
                  <c:pt idx="9">
                    <c:v>1</c:v>
                  </c:pt>
                  <c:pt idx="10">
                    <c:v>ALEXANDER TABARES OSORIO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15/01/2025</c:v>
                  </c:pt>
                  <c:pt idx="24">
                    <c:v>N/A</c:v>
                  </c:pt>
                  <c:pt idx="25">
                    <c:v>102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AUTORIZA RETIRO </c:v>
                  </c:pt>
                  <c:pt idx="30">
                    <c:v>15/01/2025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27/01/2025</c:v>
                  </c:pt>
                </c:lvl>
                <c:lvl>
                  <c:pt idx="0">
                    <c:v>102</c:v>
                  </c:pt>
                  <c:pt idx="1">
                    <c:v>001-2023-01490</c:v>
                  </c:pt>
                  <c:pt idx="2">
                    <c:v>RESOLUCION DE CONTRATO </c:v>
                  </c:pt>
                  <c:pt idx="3">
                    <c:v>DECLARATIVO VERBAL OTROS PROCESO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DIANA MARCELA HENAO VALLEJO</c:v>
                  </c:pt>
                  <c:pt idx="8">
                    <c:v>1</c:v>
                  </c:pt>
                  <c:pt idx="9">
                    <c:v>0</c:v>
                  </c:pt>
                  <c:pt idx="10">
                    <c:v>E.S.T.A.B.L.E  INGENIERIA  S.A.S.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ORDENA CORRER TRALADO RECURSO </c:v>
                  </c:pt>
                  <c:pt idx="30">
                    <c:v>09/07/2025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RECURSO REPOSICION /17/02/2025</c:v>
                  </c:pt>
                </c:lvl>
                <c:lvl>
                  <c:pt idx="0">
                    <c:v>101</c:v>
                  </c:pt>
                  <c:pt idx="1">
                    <c:v>001-2023-00064</c:v>
                  </c:pt>
                  <c:pt idx="2">
                    <c:v>ACCION PROTECCION AL CONSUMIDOR </c:v>
                  </c:pt>
                  <c:pt idx="3">
                    <c:v>DECLARATIVO VERBAL SUMARIO OTROS PROCESO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THOMAS BADER</c:v>
                  </c:pt>
                  <c:pt idx="8">
                    <c:v>0</c:v>
                  </c:pt>
                  <c:pt idx="9">
                    <c:v>1</c:v>
                  </c:pt>
                  <c:pt idx="10">
                    <c:v>ARRIENDOS ANTIOQUIA  S.A.S.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27/02/2025</c:v>
                  </c:pt>
                  <c:pt idx="24">
                    <c:v>N/A</c:v>
                  </c:pt>
                  <c:pt idx="25">
                    <c:v>144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2025-1</c:v>
                  </c:pt>
                  <c:pt idx="29">
                    <c:v>TERMINA POR DESISTIMIENTO TAICTO</c:v>
                  </c:pt>
                  <c:pt idx="30">
                    <c:v>27/02/2025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05/03/2025</c:v>
                  </c:pt>
                  <c:pt idx="38">
                    <c:v>TERMINA DESISTIMIENTO TACITO</c:v>
                  </c:pt>
                </c:lvl>
                <c:lvl>
                  <c:pt idx="0">
                    <c:v>100</c:v>
                  </c:pt>
                  <c:pt idx="1">
                    <c:v>001-2022-01022</c:v>
                  </c:pt>
                  <c:pt idx="2">
                    <c:v>EXTINCIÓN PROPIEDAD HORIZONTAL</c:v>
                  </c:pt>
                  <c:pt idx="3">
                    <c:v>DECLARATIVO VERBAL OTROS PROCESO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CONSUELO -ESTRADA ARAQUE</c:v>
                  </c:pt>
                  <c:pt idx="8">
                    <c:v>1</c:v>
                  </c:pt>
                  <c:pt idx="9">
                    <c:v>0</c:v>
                  </c:pt>
                  <c:pt idx="10">
                    <c:v>ANGELA MARIA RIVERA ZAPATA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DOCUMENTACION </c:v>
                  </c:pt>
                  <c:pt idx="30">
                    <c:v>09/07/2025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99</c:v>
                  </c:pt>
                  <c:pt idx="1">
                    <c:v>001-2022-00232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RENTA INVERSIONES INMOBILIARIAS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NICOLAS JOSE MARCANO ORIHUELA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</c:v>
                  </c:pt>
                  <c:pt idx="30">
                    <c:v>27/02/2025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98</c:v>
                  </c:pt>
                  <c:pt idx="1">
                    <c:v>001-2021-01171</c:v>
                  </c:pt>
                  <c:pt idx="2">
                    <c:v>PERTENENCIA </c:v>
                  </c:pt>
                  <c:pt idx="3">
                    <c:v>VERBAL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MARTHA GARCIA DE BENITEZ</c:v>
                  </c:pt>
                  <c:pt idx="8">
                    <c:v>1</c:v>
                  </c:pt>
                  <c:pt idx="9">
                    <c:v>0</c:v>
                  </c:pt>
                  <c:pt idx="10">
                    <c:v>AMPARO ELENA BENITEZ GARCIA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29/01/2025</c:v>
                  </c:pt>
                  <c:pt idx="24">
                    <c:v>N/A</c:v>
                  </c:pt>
                  <c:pt idx="25">
                    <c:v>116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AUTORIZA RETIRO </c:v>
                  </c:pt>
                  <c:pt idx="30">
                    <c:v>29/01/2025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11/02/2025</c:v>
                  </c:pt>
                </c:lvl>
                <c:lvl>
                  <c:pt idx="0">
                    <c:v>97</c:v>
                  </c:pt>
                  <c:pt idx="1">
                    <c:v>001-2021-00750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LLERAS PROPIEDAD RAIZ 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SEBASTIAN QUINTERO PASOS</c:v>
                  </c:pt>
                  <c:pt idx="11">
                    <c:v>1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REQ. ART. 317</c:v>
                  </c:pt>
                  <c:pt idx="30">
                    <c:v>02/04/2025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96</c:v>
                  </c:pt>
                  <c:pt idx="1">
                    <c:v>001-2020-00747</c:v>
                  </c:pt>
                  <c:pt idx="2">
                    <c:v>PERTENENCIA </c:v>
                  </c:pt>
                  <c:pt idx="3">
                    <c:v>VERBAL 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JOSE ALEJANDRO  BOTERO VELASQUEZ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MARIO  NOREÑA CORRALES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04/03/2025</c:v>
                  </c:pt>
                  <c:pt idx="24">
                    <c:v>N/A</c:v>
                  </c:pt>
                  <c:pt idx="25">
                    <c:v>151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2025-1</c:v>
                  </c:pt>
                  <c:pt idx="29">
                    <c:v>DESISTIMIENTO TACITO</c:v>
                  </c:pt>
                  <c:pt idx="30">
                    <c:v>04/03/2025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18/03/2025</c:v>
                  </c:pt>
                </c:lvl>
                <c:lvl>
                  <c:pt idx="0">
                    <c:v>95</c:v>
                  </c:pt>
                  <c:pt idx="1">
                    <c:v>001-2023-01140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GIOVANNY - VELEZ BOLIVAR</c:v>
                  </c:pt>
                  <c:pt idx="8">
                    <c:v>0</c:v>
                  </c:pt>
                  <c:pt idx="9">
                    <c:v>1</c:v>
                  </c:pt>
                  <c:pt idx="10">
                    <c:v>GUSTAVO HERNAN VELEZ GOMEZ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12/12/2024</c:v>
                  </c:pt>
                  <c:pt idx="24">
                    <c:v>N/A</c:v>
                  </c:pt>
                  <c:pt idx="25">
                    <c:v>69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12/12/2024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94</c:v>
                  </c:pt>
                  <c:pt idx="1">
                    <c:v>001-2024-00768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 CARLOS CARDENAS ZAPATA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22/11/2024</c:v>
                  </c:pt>
                  <c:pt idx="24">
                    <c:v>N/A</c:v>
                  </c:pt>
                  <c:pt idx="25">
                    <c:v>49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MODIFICA LIQUIDACION</c:v>
                  </c:pt>
                  <c:pt idx="30">
                    <c:v>20/05/2025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93</c:v>
                  </c:pt>
                  <c:pt idx="1">
                    <c:v>001-2024-00761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BANCOOMEVA</c:v>
                  </c:pt>
                  <c:pt idx="8">
                    <c:v>0</c:v>
                  </c:pt>
                  <c:pt idx="9">
                    <c:v>1</c:v>
                  </c:pt>
                  <c:pt idx="10">
                    <c:v>ISAIAS GARCERANT CAMPO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18/10/2024</c:v>
                  </c:pt>
                  <c:pt idx="24">
                    <c:v>N/A</c:v>
                  </c:pt>
                  <c:pt idx="25">
                    <c:v>15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TERMINA PROCESO POR PAGO - CON OSAE</c:v>
                  </c:pt>
                  <c:pt idx="30">
                    <c:v>24/04/2025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92</c:v>
                  </c:pt>
                  <c:pt idx="1">
                    <c:v>001-2024-00758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EDIFICIO PALMAS DE ZUÑIGA P.H.</c:v>
                  </c:pt>
                  <c:pt idx="8">
                    <c:v>2</c:v>
                  </c:pt>
                  <c:pt idx="9">
                    <c:v>0</c:v>
                  </c:pt>
                  <c:pt idx="10">
                    <c:v>THOMAS ANTONIO FAJARDO DELGADO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20/03/2025</c:v>
                  </c:pt>
                  <c:pt idx="24">
                    <c:v>N/A</c:v>
                  </c:pt>
                  <c:pt idx="25">
                    <c:v>167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DECRETA SECUESTRO Y COMISIONA </c:v>
                  </c:pt>
                  <c:pt idx="30">
                    <c:v>30/07/2025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VENCE 22/11/2024</c:v>
                  </c:pt>
                </c:lvl>
                <c:lvl>
                  <c:pt idx="0">
                    <c:v>91</c:v>
                  </c:pt>
                  <c:pt idx="1">
                    <c:v>001-2024-00755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BOGOTA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PABLO MARIO VANEGAS VELASQUEZ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15/07/2025</c:v>
                  </c:pt>
                  <c:pt idx="24">
                    <c:v>N/A</c:v>
                  </c:pt>
                  <c:pt idx="25">
                    <c:v>282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2025-3</c:v>
                  </c:pt>
                  <c:pt idx="29">
                    <c:v>INCORPORA Y ORDENA TRASLADO LIQUIDACION </c:v>
                  </c:pt>
                  <c:pt idx="30">
                    <c:v>22/08/2025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90</c:v>
                  </c:pt>
                  <c:pt idx="1">
                    <c:v>001-2024-00748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BOGOTA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LUIS FERNANDO MURILLO QUICENO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27/02/2025</c:v>
                  </c:pt>
                  <c:pt idx="24">
                    <c:v>N/A</c:v>
                  </c:pt>
                  <c:pt idx="25">
                    <c:v>144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22/11/2024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89</c:v>
                  </c:pt>
                  <c:pt idx="1">
                    <c:v>001-2024-00752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WILLIAM DE JESUS ACEVEDO CAMPUZANO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13/03/2025</c:v>
                  </c:pt>
                  <c:pt idx="24">
                    <c:v>N/A</c:v>
                  </c:pt>
                  <c:pt idx="25">
                    <c:v>160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5 DIAS </c:v>
                  </c:pt>
                  <c:pt idx="30">
                    <c:v>23/07/2025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27/03/2025</c:v>
                  </c:pt>
                </c:lvl>
                <c:lvl>
                  <c:pt idx="0">
                    <c:v>88</c:v>
                  </c:pt>
                  <c:pt idx="1">
                    <c:v>001-2024-00746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CONFIAR COOPERATIVA FINANCIERA</c:v>
                  </c:pt>
                  <c:pt idx="8">
                    <c:v>1</c:v>
                  </c:pt>
                  <c:pt idx="9">
                    <c:v>1</c:v>
                  </c:pt>
                  <c:pt idx="10">
                    <c:v>ALVARO DE JESUS CASTAÑO MOLINA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09/12/2024</c:v>
                  </c:pt>
                  <c:pt idx="24">
                    <c:v>N/A</c:v>
                  </c:pt>
                  <c:pt idx="25">
                    <c:v>66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OSAE - COSTAS</c:v>
                  </c:pt>
                  <c:pt idx="30">
                    <c:v>27/05/2025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87</c:v>
                  </c:pt>
                  <c:pt idx="1">
                    <c:v>001-2024-00744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COTRAFA COOPERATIVA FINANCIERA</c:v>
                  </c:pt>
                  <c:pt idx="8">
                    <c:v>0</c:v>
                  </c:pt>
                  <c:pt idx="9">
                    <c:v>0</c:v>
                  </c:pt>
                  <c:pt idx="10">
                    <c:v>STIVEN SALAZAR AGUDELO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15/01/2025</c:v>
                  </c:pt>
                  <c:pt idx="24">
                    <c:v>N/A</c:v>
                  </c:pt>
                  <c:pt idx="25">
                    <c:v>102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ACEPTA RENUNCIA PODER </c:v>
                  </c:pt>
                  <c:pt idx="30">
                    <c:v>22/08/2025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86</c:v>
                  </c:pt>
                  <c:pt idx="1">
                    <c:v>001-2024-00742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CONJUNTO RESIDENCIA ORINOCO  P.H.</c:v>
                  </c:pt>
                  <c:pt idx="8">
                    <c:v>2</c:v>
                  </c:pt>
                  <c:pt idx="9">
                    <c:v>1</c:v>
                  </c:pt>
                  <c:pt idx="10">
                    <c:v>MATEO MAYA MEJIA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05/11/2024</c:v>
                  </c:pt>
                  <c:pt idx="24">
                    <c:v>N/A</c:v>
                  </c:pt>
                  <c:pt idx="25">
                    <c:v>32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TERMINA POR PACO CON OSAE</c:v>
                  </c:pt>
                  <c:pt idx="30">
                    <c:v>26/03/2025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85</c:v>
                  </c:pt>
                  <c:pt idx="1">
                    <c:v>001-2024-00736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BANCOOMEVA</c:v>
                  </c:pt>
                  <c:pt idx="8">
                    <c:v>1</c:v>
                  </c:pt>
                  <c:pt idx="9">
                    <c:v>0</c:v>
                  </c:pt>
                  <c:pt idx="10">
                    <c:v>ANA MARIA MEDINA DUQUE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11/10/2024</c:v>
                  </c:pt>
                  <c:pt idx="24">
                    <c:v>N/A</c:v>
                  </c:pt>
                  <c:pt idx="25">
                    <c:v>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APRUEBA LIQUIDACION CREDITO</c:v>
                  </c:pt>
                  <c:pt idx="30">
                    <c:v>27/03/2025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84</c:v>
                  </c:pt>
                  <c:pt idx="1">
                    <c:v>001-2024-00735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AV VILLAS</c:v>
                  </c:pt>
                  <c:pt idx="8">
                    <c:v>0</c:v>
                  </c:pt>
                  <c:pt idx="9">
                    <c:v>1</c:v>
                  </c:pt>
                  <c:pt idx="10">
                    <c:v>GIOVANNY GERONIMO SERRANO GONZALEZ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28/01/2025</c:v>
                  </c:pt>
                  <c:pt idx="24">
                    <c:v>N/A</c:v>
                  </c:pt>
                  <c:pt idx="25">
                    <c:v>115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ART. 317</c:v>
                  </c:pt>
                  <c:pt idx="30">
                    <c:v>23/07/2025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83</c:v>
                  </c:pt>
                  <c:pt idx="1">
                    <c:v>001-2024-00729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CONFIAR COOPERATIVA FINANCIERA</c:v>
                  </c:pt>
                  <c:pt idx="8">
                    <c:v>2</c:v>
                  </c:pt>
                  <c:pt idx="9">
                    <c:v>0</c:v>
                  </c:pt>
                  <c:pt idx="10">
                    <c:v>KATERINE  AGUDELO MARIN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59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</c:v>
                  </c:pt>
                  <c:pt idx="30">
                    <c:v>02/12/2024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82</c:v>
                  </c:pt>
                  <c:pt idx="1">
                    <c:v>001-2024-00727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COOPERATIVA JHON F. KENNEDY</c:v>
                  </c:pt>
                  <c:pt idx="8">
                    <c:v>1</c:v>
                  </c:pt>
                  <c:pt idx="9">
                    <c:v>1</c:v>
                  </c:pt>
                  <c:pt idx="10">
                    <c:v>JUAN FERNANDO BERNAL FLOREZ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08/11/2024</c:v>
                  </c:pt>
                  <c:pt idx="24">
                    <c:v>N/A</c:v>
                  </c:pt>
                  <c:pt idx="25">
                    <c:v>35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INCORPORA Y RESPONDE </c:v>
                  </c:pt>
                  <c:pt idx="30">
                    <c:v>08/07/2025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21/03/20025</c:v>
                  </c:pt>
                  <c:pt idx="35">
                    <c:v>X</c:v>
                  </c:pt>
                </c:lvl>
                <c:lvl>
                  <c:pt idx="0">
                    <c:v>81</c:v>
                  </c:pt>
                  <c:pt idx="1">
                    <c:v>001-2024-00724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COTRAFA COOPERATIVA FINANCIERA</c:v>
                  </c:pt>
                  <c:pt idx="8">
                    <c:v>0</c:v>
                  </c:pt>
                  <c:pt idx="9">
                    <c:v>0</c:v>
                  </c:pt>
                  <c:pt idx="10">
                    <c:v>MONICA LILIANA TABARES PATIÑO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16/10/2024</c:v>
                  </c:pt>
                  <c:pt idx="24">
                    <c:v>N/A</c:v>
                  </c:pt>
                  <c:pt idx="25">
                    <c:v>13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APRUEBA LIQUIDACION CREDITO</c:v>
                  </c:pt>
                  <c:pt idx="30">
                    <c:v>27/03/2025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80</c:v>
                  </c:pt>
                  <c:pt idx="1">
                    <c:v>001-2024-00723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CONJUNTO RESIDENCIAL PORTAL DEL VALLE P.H.</c:v>
                  </c:pt>
                  <c:pt idx="8">
                    <c:v>2</c:v>
                  </c:pt>
                  <c:pt idx="9">
                    <c:v>1</c:v>
                  </c:pt>
                  <c:pt idx="10">
                    <c:v>DARIO MANRIQUE BARAJAS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20/05/2025</c:v>
                  </c:pt>
                  <c:pt idx="24">
                    <c:v>N/A</c:v>
                  </c:pt>
                  <c:pt idx="25">
                    <c:v>227</c:v>
                  </c:pt>
                  <c:pt idx="26">
                    <c:v>N/A</c:v>
                  </c:pt>
                  <c:pt idx="27">
                    <c:v>TERMINA POR PAGO</c:v>
                  </c:pt>
                  <c:pt idx="28">
                    <c:v>2025-2</c:v>
                  </c:pt>
                  <c:pt idx="29">
                    <c:v>TERMINA POR PAGO TOTAL </c:v>
                  </c:pt>
                  <c:pt idx="30">
                    <c:v>20/05/2025</c:v>
                  </c:pt>
                  <c:pt idx="31">
                    <c:v>LINA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06/06/2025</c:v>
                  </c:pt>
                </c:lvl>
                <c:lvl>
                  <c:pt idx="0">
                    <c:v>79</c:v>
                  </c:pt>
                  <c:pt idx="1">
                    <c:v>001-2024-00719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COOPERATIVA JHON F. KENNEDY</c:v>
                  </c:pt>
                  <c:pt idx="8">
                    <c:v>1</c:v>
                  </c:pt>
                  <c:pt idx="9">
                    <c:v>0</c:v>
                  </c:pt>
                  <c:pt idx="10">
                    <c:v>ADRIANA YANETH ARIAS CIFUENTES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REITERA REQUERIMIENTO</c:v>
                  </c:pt>
                  <c:pt idx="30">
                    <c:v>27/02/2025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78</c:v>
                  </c:pt>
                  <c:pt idx="1">
                    <c:v>001-2024-00711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JAIME NELSON LOAIZA RODRIGUEZ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17/03/2025</c:v>
                  </c:pt>
                  <c:pt idx="24">
                    <c:v>N/A</c:v>
                  </c:pt>
                  <c:pt idx="25">
                    <c:v>164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17/03/2025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27/03/2025</c:v>
                  </c:pt>
                </c:lvl>
                <c:lvl>
                  <c:pt idx="0">
                    <c:v>77</c:v>
                  </c:pt>
                  <c:pt idx="1">
                    <c:v>001-2024-00701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ANA MILENA  NAVARRO MAZO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06/12/2024</c:v>
                  </c:pt>
                  <c:pt idx="24">
                    <c:v>N/A</c:v>
                  </c:pt>
                  <c:pt idx="25">
                    <c:v>63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APRUEBA LIQUIDACION CREDITO</c:v>
                  </c:pt>
                  <c:pt idx="30">
                    <c:v>27/03/2025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  <c:pt idx="38">
                    <c:v>TRASLADO LIQUIDACION DE CREDITO FIJADA EL 19 Y TERMINA EL 25/03/2025</c:v>
                  </c:pt>
                </c:lvl>
                <c:lvl>
                  <c:pt idx="0">
                    <c:v>76</c:v>
                  </c:pt>
                  <c:pt idx="1">
                    <c:v>001-2024-00685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COOPERATIVA JHON F. KENNEDY</c:v>
                  </c:pt>
                  <c:pt idx="8">
                    <c:v>2</c:v>
                  </c:pt>
                  <c:pt idx="9">
                    <c:v>1</c:v>
                  </c:pt>
                  <c:pt idx="10">
                    <c:v>MELISSA GARCIA VASQUEZ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26/05/2025</c:v>
                  </c:pt>
                  <c:pt idx="24">
                    <c:v>N/A</c:v>
                  </c:pt>
                  <c:pt idx="25">
                    <c:v>233</c:v>
                  </c:pt>
                  <c:pt idx="26">
                    <c:v>N/A</c:v>
                  </c:pt>
                  <c:pt idx="27">
                    <c:v>ORDENA SEGUIR ADELANTE CON LA EJECUCIÓN </c:v>
                  </c:pt>
                  <c:pt idx="28">
                    <c:v>2025-2</c:v>
                  </c:pt>
                  <c:pt idx="29">
                    <c:v>ORDENA CORRER TRASLADO LIQUIDACION DE CREDITO </c:v>
                  </c:pt>
                  <c:pt idx="30">
                    <c:v>26/05/2025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75</c:v>
                  </c:pt>
                  <c:pt idx="1">
                    <c:v>001-2024-00683</c:v>
                  </c:pt>
                  <c:pt idx="2">
                    <c:v>RESOLUCION DE CONTRATO </c:v>
                  </c:pt>
                  <c:pt idx="3">
                    <c:v>DECLARATIVO VERBAL SUMARIO OTROS PROCESO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DE VIDA SURA</c:v>
                  </c:pt>
                  <c:pt idx="8">
                    <c:v>1</c:v>
                  </c:pt>
                  <c:pt idx="9">
                    <c:v>0</c:v>
                  </c:pt>
                  <c:pt idx="10">
                    <c:v>ALCIRA  ESTRADA MORALES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DOCUMENTACION </c:v>
                  </c:pt>
                  <c:pt idx="30">
                    <c:v>08/07/2025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74</c:v>
                  </c:pt>
                  <c:pt idx="1">
                    <c:v>001-2024-00669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IMDUCOP  S.A.S.</c:v>
                  </c:pt>
                  <c:pt idx="8">
                    <c:v>0</c:v>
                  </c:pt>
                  <c:pt idx="9">
                    <c:v>2</c:v>
                  </c:pt>
                  <c:pt idx="10">
                    <c:v>COVINILTEX S.A.S</c:v>
                  </c:pt>
                  <c:pt idx="11">
                    <c:v>1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10/10/2024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DECRETA EMBARGO </c:v>
                  </c:pt>
                  <c:pt idx="30">
                    <c:v>29/04/2025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73</c:v>
                  </c:pt>
                  <c:pt idx="1">
                    <c:v>001-2024-00665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BBVA COLOMBIA</c:v>
                  </c:pt>
                  <c:pt idx="8">
                    <c:v>0</c:v>
                  </c:pt>
                  <c:pt idx="9">
                    <c:v>1</c:v>
                  </c:pt>
                  <c:pt idx="10">
                    <c:v>FABIO FRANCO JIMENEZ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ADMIITE REFORMA DEMANDA</c:v>
                  </c:pt>
                  <c:pt idx="30">
                    <c:v>15/01/2025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72</c:v>
                  </c:pt>
                  <c:pt idx="1">
                    <c:v>001-2024-00664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CMT ELECTRODOMESTICOS S.A.</c:v>
                  </c:pt>
                  <c:pt idx="8">
                    <c:v>0</c:v>
                  </c:pt>
                  <c:pt idx="9">
                    <c:v>2</c:v>
                  </c:pt>
                  <c:pt idx="10">
                    <c:v>ANDRES FELIPE ISAZA LONDOÑO</c:v>
                  </c:pt>
                  <c:pt idx="11">
                    <c:v>0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</c:v>
                  </c:pt>
                  <c:pt idx="30">
                    <c:v>26/02/2025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71</c:v>
                  </c:pt>
                  <c:pt idx="1">
                    <c:v>001-2024-00662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CMT ELECTRODOMESTICOS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INDIRA QUINTANA ARANGO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30/07/2025</c:v>
                  </c:pt>
                  <c:pt idx="24">
                    <c:v>N/A</c:v>
                  </c:pt>
                  <c:pt idx="25">
                    <c:v>297</c:v>
                  </c:pt>
                  <c:pt idx="26">
                    <c:v>N/A</c:v>
                  </c:pt>
                  <c:pt idx="27">
                    <c:v>TERMINA POR DESISTIMIENTO TACITO</c:v>
                  </c:pt>
                  <c:pt idx="28">
                    <c:v>2025-3</c:v>
                  </c:pt>
                  <c:pt idx="29">
                    <c:v>TERMINA POR DESISTIMIENTO TACITO </c:v>
                  </c:pt>
                  <c:pt idx="30">
                    <c:v>30/07/2025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9 MAYO VENCE </c:v>
                  </c:pt>
                </c:lvl>
                <c:lvl>
                  <c:pt idx="0">
                    <c:v>70</c:v>
                  </c:pt>
                  <c:pt idx="1">
                    <c:v>001-2024-00661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EUGENIO ALONSO  MARIN VALLEJO</c:v>
                  </c:pt>
                  <c:pt idx="8">
                    <c:v>1</c:v>
                  </c:pt>
                  <c:pt idx="9">
                    <c:v>2</c:v>
                  </c:pt>
                  <c:pt idx="10">
                    <c:v>GISELA  TAMAYO LONDOÑO</c:v>
                  </c:pt>
                  <c:pt idx="11">
                    <c:v>0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09/10/2024</c:v>
                  </c:pt>
                  <c:pt idx="24">
                    <c:v>N/A</c:v>
                  </c:pt>
                  <c:pt idx="25">
                    <c:v>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REQUIERE 5 DIAS</c:v>
                  </c:pt>
                  <c:pt idx="30">
                    <c:v>08/07/2025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69</c:v>
                  </c:pt>
                  <c:pt idx="1">
                    <c:v>001-2024-00693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FELIPE TABARES DIAZ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26/02/2025</c:v>
                  </c:pt>
                  <c:pt idx="24">
                    <c:v>N/A</c:v>
                  </c:pt>
                  <c:pt idx="25">
                    <c:v>143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</c:v>
                  </c:pt>
                  <c:pt idx="30">
                    <c:v>08/05/2025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68</c:v>
                  </c:pt>
                  <c:pt idx="1">
                    <c:v>001-2024-00647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FINANDINA S.A.</c:v>
                  </c:pt>
                  <c:pt idx="8">
                    <c:v>1</c:v>
                  </c:pt>
                  <c:pt idx="9">
                    <c:v>1</c:v>
                  </c:pt>
                  <c:pt idx="10">
                    <c:v>CARLOS ANDRES PEREZ PEREZ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12/02/2025</c:v>
                  </c:pt>
                  <c:pt idx="24">
                    <c:v>N/A</c:v>
                  </c:pt>
                  <c:pt idx="25">
                    <c:v>129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REQUIERE ART. 317</c:v>
                  </c:pt>
                  <c:pt idx="30">
                    <c:v>10/06/2025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VENCE 30 DIAS: 25/07/2025</c:v>
                  </c:pt>
                </c:lvl>
                <c:lvl>
                  <c:pt idx="0">
                    <c:v>67</c:v>
                  </c:pt>
                  <c:pt idx="1">
                    <c:v>001-2024-00646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ARRENDAMIENTOS ABURRA SUR S.A.S</c:v>
                  </c:pt>
                  <c:pt idx="8">
                    <c:v>1</c:v>
                  </c:pt>
                  <c:pt idx="9">
                    <c:v>2</c:v>
                  </c:pt>
                  <c:pt idx="10">
                    <c:v>JOSE GUILLERMO RUIZ JARAMILLO</c:v>
                  </c:pt>
                  <c:pt idx="11">
                    <c:v>1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03/03/2025</c:v>
                  </c:pt>
                  <c:pt idx="24">
                    <c:v>N/A</c:v>
                  </c:pt>
                  <c:pt idx="25">
                    <c:v>150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2025-1</c:v>
                  </c:pt>
                  <c:pt idx="29">
                    <c:v>DESISTIMIENTO TACITO </c:v>
                  </c:pt>
                  <c:pt idx="30">
                    <c:v>03/03/2025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15/03/2025</c:v>
                  </c:pt>
                  <c:pt idx="38">
                    <c:v>DESISTIMIENTO TACITO</c:v>
                  </c:pt>
                </c:lvl>
                <c:lvl>
                  <c:pt idx="0">
                    <c:v>66</c:v>
                  </c:pt>
                  <c:pt idx="1">
                    <c:v>001-2024-00642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COMERCIALES BOLIVAR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FABIAN DE JESUS PINO JARAMILLO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27/02/2025</c:v>
                  </c:pt>
                  <c:pt idx="24">
                    <c:v>N/A</c:v>
                  </c:pt>
                  <c:pt idx="25">
                    <c:v>144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2025-1</c:v>
                  </c:pt>
                  <c:pt idx="29">
                    <c:v>ORDENA TRALADO DE LIQUIDACION DE CREDITO</c:v>
                  </c:pt>
                  <c:pt idx="30">
                    <c:v>28/05/2025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ORDENA SEGUIR ADELANTE LA EJECUCION</c:v>
                  </c:pt>
                </c:lvl>
                <c:lvl>
                  <c:pt idx="0">
                    <c:v>65</c:v>
                  </c:pt>
                  <c:pt idx="1">
                    <c:v>001-2024-00629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OCCIDENTE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CLAUDIA FONNEGRA TOBON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19/03/2025</c:v>
                  </c:pt>
                  <c:pt idx="24">
                    <c:v>N/A</c:v>
                  </c:pt>
                  <c:pt idx="25">
                    <c:v>166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</c:v>
                  </c:pt>
                  <c:pt idx="30">
                    <c:v>29/04/2025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64</c:v>
                  </c:pt>
                  <c:pt idx="1">
                    <c:v>001-2024-00626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POPULAR </c:v>
                  </c:pt>
                  <c:pt idx="8">
                    <c:v>2</c:v>
                  </c:pt>
                  <c:pt idx="9">
                    <c:v>2</c:v>
                  </c:pt>
                  <c:pt idx="10">
                    <c:v>OSCAR DE JESUS VILLADA CARDONA </c:v>
                  </c:pt>
                  <c:pt idx="11">
                    <c:v>2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09/10/2024</c:v>
                  </c:pt>
                  <c:pt idx="24">
                    <c:v>N/A</c:v>
                  </c:pt>
                  <c:pt idx="25">
                    <c:v>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OSAE - COSTAS</c:v>
                  </c:pt>
                  <c:pt idx="30">
                    <c:v>09/10/2024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63</c:v>
                  </c:pt>
                  <c:pt idx="1">
                    <c:v>001-2024-00616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OCCIDENTE </c:v>
                  </c:pt>
                  <c:pt idx="8">
                    <c:v>0</c:v>
                  </c:pt>
                  <c:pt idx="9">
                    <c:v>1</c:v>
                  </c:pt>
                  <c:pt idx="10">
                    <c:v>MARIA NORELIA CORREA RAMRIEZ </c:v>
                  </c:pt>
                  <c:pt idx="11">
                    <c:v>2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03/06/2025</c:v>
                  </c:pt>
                  <c:pt idx="24">
                    <c:v>N/A</c:v>
                  </c:pt>
                  <c:pt idx="25">
                    <c:v>240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03/06/2025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62</c:v>
                  </c:pt>
                  <c:pt idx="1">
                    <c:v>001-2024-00608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ARRENDAMIENTOS ROGELIO ACOSTA</c:v>
                  </c:pt>
                  <c:pt idx="8">
                    <c:v>1</c:v>
                  </c:pt>
                  <c:pt idx="9">
                    <c:v>2</c:v>
                  </c:pt>
                  <c:pt idx="10">
                    <c:v>JOSE VASQUEZ MURILLO</c:v>
                  </c:pt>
                  <c:pt idx="11">
                    <c:v>0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17/06/2025</c:v>
                  </c:pt>
                  <c:pt idx="24">
                    <c:v>N/A</c:v>
                  </c:pt>
                  <c:pt idx="25">
                    <c:v>254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2025-2</c:v>
                  </c:pt>
                  <c:pt idx="29">
                    <c:v>DESISTIMIENTO TACITO </c:v>
                  </c:pt>
                  <c:pt idx="30">
                    <c:v>17/06/2025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61</c:v>
                  </c:pt>
                  <c:pt idx="1">
                    <c:v>001-2024-00605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DAVIVIENDA </c:v>
                  </c:pt>
                  <c:pt idx="8">
                    <c:v>2</c:v>
                  </c:pt>
                  <c:pt idx="9">
                    <c:v>1</c:v>
                  </c:pt>
                  <c:pt idx="10">
                    <c:v>ANDERSON ZAPATA PAVAS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22/01/2025</c:v>
                  </c:pt>
                  <c:pt idx="24">
                    <c:v>N/A</c:v>
                  </c:pt>
                  <c:pt idx="25">
                    <c:v>109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5 DIAS </c:v>
                  </c:pt>
                  <c:pt idx="30">
                    <c:v>18/03/2025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60</c:v>
                  </c:pt>
                  <c:pt idx="1">
                    <c:v>001-2024-00603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DAVIVIENDA </c:v>
                  </c:pt>
                  <c:pt idx="8">
                    <c:v>0</c:v>
                  </c:pt>
                  <c:pt idx="9">
                    <c:v>2</c:v>
                  </c:pt>
                  <c:pt idx="10">
                    <c:v>ALEXANDER OTERO BARRETO</c:v>
                  </c:pt>
                  <c:pt idx="11">
                    <c:v>2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24/06/2025</c:v>
                  </c:pt>
                  <c:pt idx="24">
                    <c:v>N/A</c:v>
                  </c:pt>
                  <c:pt idx="25">
                    <c:v>261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24/06/2025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VENCEN 04/03/2025</c:v>
                  </c:pt>
                </c:lvl>
                <c:lvl>
                  <c:pt idx="0">
                    <c:v>59</c:v>
                  </c:pt>
                  <c:pt idx="1">
                    <c:v>001-2024-00599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JFK COOPERATIVAFINANCIERA </c:v>
                  </c:pt>
                  <c:pt idx="8">
                    <c:v>1</c:v>
                  </c:pt>
                  <c:pt idx="9">
                    <c:v>1</c:v>
                  </c:pt>
                  <c:pt idx="10">
                    <c:v>LORENO HIGUITA GIRON 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ORDENA OFICIAR </c:v>
                  </c:pt>
                  <c:pt idx="30">
                    <c:v>02/07/2025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58</c:v>
                  </c:pt>
                  <c:pt idx="1">
                    <c:v>001-2024-00596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JHON JAIRO PIEDRAHITA ARROYAVE</c:v>
                  </c:pt>
                  <c:pt idx="8">
                    <c:v>2</c:v>
                  </c:pt>
                  <c:pt idx="9">
                    <c:v>2</c:v>
                  </c:pt>
                  <c:pt idx="10">
                    <c:v>JULIAN ZULUAGA ARROYAVE Y OTROS </c:v>
                  </c:pt>
                  <c:pt idx="11">
                    <c:v>1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16/10/2024</c:v>
                  </c:pt>
                  <c:pt idx="24">
                    <c:v>N/A</c:v>
                  </c:pt>
                  <c:pt idx="25">
                    <c:v>13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16/10/2024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SE REMITE A CENTRO DE SERVICIOS POR ALFRSCO PARA QUE REMITA AL SUPERIOR  02/7/25</c:v>
                  </c:pt>
                </c:lvl>
                <c:lvl>
                  <c:pt idx="0">
                    <c:v>57</c:v>
                  </c:pt>
                  <c:pt idx="1">
                    <c:v>001-2024-00577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BOGOTA S.A</c:v>
                  </c:pt>
                  <c:pt idx="8">
                    <c:v>1</c:v>
                  </c:pt>
                  <c:pt idx="9">
                    <c:v>1</c:v>
                  </c:pt>
                  <c:pt idx="10">
                    <c:v>RIGOBERTO ESPINOSA OLIVA </c:v>
                  </c:pt>
                  <c:pt idx="11">
                    <c:v>2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15/05/2025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56</c:v>
                  </c:pt>
                  <c:pt idx="1">
                    <c:v>001-2024-00572</c:v>
                  </c:pt>
                  <c:pt idx="2">
                    <c:v>SUCESION</c:v>
                  </c:pt>
                  <c:pt idx="3">
                    <c:v>LIQUIDATORIO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JAIME DE JESUS MARIN CASTAÑEDA </c:v>
                  </c:pt>
                  <c:pt idx="8">
                    <c:v>2</c:v>
                  </c:pt>
                  <c:pt idx="9">
                    <c:v>0</c:v>
                  </c:pt>
                  <c:pt idx="10">
                    <c:v>LUIS FERNANDO MONTOYA GOMEZ Y OTROS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RESUELVE </c:v>
                  </c:pt>
                  <c:pt idx="30">
                    <c:v>08/07/2025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55</c:v>
                  </c:pt>
                  <c:pt idx="1">
                    <c:v>001-2024-00571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COMERCIALES BOLIVAR </c:v>
                  </c:pt>
                  <c:pt idx="8">
                    <c:v>0</c:v>
                  </c:pt>
                  <c:pt idx="9">
                    <c:v>1</c:v>
                  </c:pt>
                  <c:pt idx="10">
                    <c:v>SANTIAGO ZAPATA DIAZ Y OTRO</c:v>
                  </c:pt>
                  <c:pt idx="11">
                    <c:v>2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SECUESTRO Y ORDENA COMISIONAR</c:v>
                  </c:pt>
                  <c:pt idx="30">
                    <c:v>18/03/2025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REMISION COMISION OK - 21/03/2025</c:v>
                  </c:pt>
                </c:lvl>
                <c:lvl>
                  <c:pt idx="0">
                    <c:v>54</c:v>
                  </c:pt>
                  <c:pt idx="1">
                    <c:v>001-2024-00155</c:v>
                  </c:pt>
                  <c:pt idx="2">
                    <c:v>SUCESION</c:v>
                  </c:pt>
                  <c:pt idx="3">
                    <c:v>LIQUIDATORIO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MARIA MELBA FRANCO ZULUAGA</c:v>
                  </c:pt>
                  <c:pt idx="8">
                    <c:v>1</c:v>
                  </c:pt>
                  <c:pt idx="9">
                    <c:v>2</c:v>
                  </c:pt>
                  <c:pt idx="10">
                    <c:v>LUZ YANET JANETH PATIÑO FRANCO Y OTROS</c:v>
                  </c:pt>
                  <c:pt idx="11">
                    <c:v>0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AUTO EXIGE REQUISITO</c:v>
                  </c:pt>
                  <c:pt idx="30">
                    <c:v>17/06/2025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53</c:v>
                  </c:pt>
                  <c:pt idx="1">
                    <c:v>001-2024-00565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SCOTIABANK </c:v>
                  </c:pt>
                  <c:pt idx="8">
                    <c:v>0</c:v>
                  </c:pt>
                  <c:pt idx="9">
                    <c:v>0</c:v>
                  </c:pt>
                  <c:pt idx="10">
                    <c:v>JHON FREDY DE JESUS VELASQUEZ RIOS 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15/10/2024</c:v>
                  </c:pt>
                  <c:pt idx="24">
                    <c:v>N/A</c:v>
                  </c:pt>
                  <c:pt idx="25">
                    <c:v>12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OSAE - COSTAS</c:v>
                  </c:pt>
                  <c:pt idx="30">
                    <c:v>15/10/2024</c:v>
                  </c:pt>
                  <c:pt idx="31">
                    <c:v>LUISA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52</c:v>
                  </c:pt>
                  <c:pt idx="1">
                    <c:v>001-2024-00559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CORPORACION OTRA PARTE Y CIA</c:v>
                  </c:pt>
                  <c:pt idx="8">
                    <c:v>1</c:v>
                  </c:pt>
                  <c:pt idx="9">
                    <c:v>1</c:v>
                  </c:pt>
                  <c:pt idx="10">
                    <c:v>VERTELAB SAS Y OTRS - DIEGO FERNANDO LAVID ECHEVERRI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CONOCIMIENTO Y REQUIERE 5 DIAS</c:v>
                  </c:pt>
                  <c:pt idx="30">
                    <c:v>25/02/2025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VENCEN 04/03/2025</c:v>
                  </c:pt>
                </c:lvl>
                <c:lvl>
                  <c:pt idx="0">
                    <c:v>51</c:v>
                  </c:pt>
                  <c:pt idx="1">
                    <c:v>001-2024-00545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</c:v>
                  </c:pt>
                  <c:pt idx="8">
                    <c:v>0</c:v>
                  </c:pt>
                  <c:pt idx="9">
                    <c:v>1</c:v>
                  </c:pt>
                  <c:pt idx="10">
                    <c:v>ISABEL CRISTINA CARDOZO GARCIA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EXIGE REQUISITO</c:v>
                  </c:pt>
                  <c:pt idx="30">
                    <c:v>09/12/2024</c:v>
                  </c:pt>
                  <c:pt idx="31">
                    <c:v>LUISA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50</c:v>
                  </c:pt>
                  <c:pt idx="1">
                    <c:v>001-2024-00544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BOGOTA </c:v>
                  </c:pt>
                  <c:pt idx="8">
                    <c:v>0</c:v>
                  </c:pt>
                  <c:pt idx="9">
                    <c:v>0</c:v>
                  </c:pt>
                  <c:pt idx="10">
                    <c:v>FURTA SECA DE VERONA Y OTRO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ENTREGA EL EXPEDIENTE </c:v>
                  </c:pt>
                  <c:pt idx="30">
                    <c:v>17/03/2025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49</c:v>
                  </c:pt>
                  <c:pt idx="1">
                    <c:v>001-2024-00525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ARRENDAMIENTO ENVIGADO</c:v>
                  </c:pt>
                  <c:pt idx="8">
                    <c:v>1</c:v>
                  </c:pt>
                  <c:pt idx="9">
                    <c:v>1</c:v>
                  </c:pt>
                  <c:pt idx="10">
                    <c:v>FRANCY ALEJANDRA MARIN ALVAREZ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07/11/2024</c:v>
                  </c:pt>
                  <c:pt idx="24">
                    <c:v>N/A</c:v>
                  </c:pt>
                  <c:pt idx="25">
                    <c:v>34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TERMINA PROCEO POR PAGO - CON OSAE</c:v>
                  </c:pt>
                  <c:pt idx="30">
                    <c:v>04/04/2025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10/11/2025</c:v>
                  </c:pt>
                  <c:pt idx="35">
                    <c:v>X</c:v>
                  </c:pt>
                </c:lvl>
                <c:lvl>
                  <c:pt idx="0">
                    <c:v>48</c:v>
                  </c:pt>
                  <c:pt idx="1">
                    <c:v>001-2024-00518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FRANCISCO JAVIER MUÑOZ CARDONA</c:v>
                  </c:pt>
                  <c:pt idx="8">
                    <c:v>1</c:v>
                  </c:pt>
                  <c:pt idx="9">
                    <c:v>0</c:v>
                  </c:pt>
                  <c:pt idx="10">
                    <c:v>MARTHA EDILDA LOPEZ RIOS 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06/12/2024</c:v>
                  </c:pt>
                  <c:pt idx="24">
                    <c:v>N/A</c:v>
                  </c:pt>
                  <c:pt idx="25">
                    <c:v>63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OSAE - COSTAS</c:v>
                  </c:pt>
                  <c:pt idx="30">
                    <c:v>06/12/2024</c:v>
                  </c:pt>
                  <c:pt idx="31">
                    <c:v>LUISA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47</c:v>
                  </c:pt>
                  <c:pt idx="1">
                    <c:v>001-2024-00484</c:v>
                  </c:pt>
                  <c:pt idx="2">
                    <c:v>RESOLUCION DE CONTRATO </c:v>
                  </c:pt>
                  <c:pt idx="3">
                    <c:v>DECLARATIVO VERBAL OTROS PROCESO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MONICA DEL SOCORRO CANO RAMIREZ</c:v>
                  </c:pt>
                  <c:pt idx="8">
                    <c:v>1</c:v>
                  </c:pt>
                  <c:pt idx="9">
                    <c:v>1</c:v>
                  </c:pt>
                  <c:pt idx="10">
                    <c:v>BIBIAN ASTRID PEREZ MIRA 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24/10/2025</c:v>
                  </c:pt>
                  <c:pt idx="31">
                    <c:v>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46</c:v>
                  </c:pt>
                  <c:pt idx="1">
                    <c:v>001-2024-00482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EDIFICIO SAN BARTOLOMÉ </c:v>
                  </c:pt>
                  <c:pt idx="8">
                    <c:v>1</c:v>
                  </c:pt>
                  <c:pt idx="9">
                    <c:v>0</c:v>
                  </c:pt>
                  <c:pt idx="10">
                    <c:v>ALICIA DE JESUS PEREZ PEREIRA 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 </c:v>
                  </c:pt>
                  <c:pt idx="30">
                    <c:v>03/06/2025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45</c:v>
                  </c:pt>
                  <c:pt idx="1">
                    <c:v>001-2024-00468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FONDO DE EMPLEADOS ALAMECENES EXITO</c:v>
                  </c:pt>
                  <c:pt idx="8">
                    <c:v>0</c:v>
                  </c:pt>
                  <c:pt idx="9">
                    <c:v>1</c:v>
                  </c:pt>
                  <c:pt idx="10">
                    <c:v>ANDRES ESTEBAN SANCHEZ HERNANDEZ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03/03/2025</c:v>
                  </c:pt>
                  <c:pt idx="24">
                    <c:v>N/A</c:v>
                  </c:pt>
                  <c:pt idx="25">
                    <c:v>150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 CREDITO</c:v>
                  </c:pt>
                  <c:pt idx="30">
                    <c:v>04/07/2025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44</c:v>
                  </c:pt>
                  <c:pt idx="1">
                    <c:v>001-2024-00455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UNION</c:v>
                  </c:pt>
                  <c:pt idx="8">
                    <c:v>0</c:v>
                  </c:pt>
                  <c:pt idx="9">
                    <c:v>0</c:v>
                  </c:pt>
                  <c:pt idx="10">
                    <c:v>MONICA BIBIANA ESCOBAR MARTINEZ 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59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2024-4</c:v>
                  </c:pt>
                  <c:pt idx="29">
                    <c:v>TERMINA POR DESISTIMIENTO TACITO</c:v>
                  </c:pt>
                  <c:pt idx="30">
                    <c:v>02/12/2024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43</c:v>
                  </c:pt>
                  <c:pt idx="1">
                    <c:v>001-2024-00449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RCI COLOMBIA COMPAÑIA DE FINANCIAMIENTO</c:v>
                  </c:pt>
                  <c:pt idx="8">
                    <c:v>0</c:v>
                  </c:pt>
                  <c:pt idx="9">
                    <c:v>1</c:v>
                  </c:pt>
                  <c:pt idx="10">
                    <c:v>JULIAN ALBERTO ARIAS ESCOBAR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CONOCIMIENTO RTA TRANSUNION </c:v>
                  </c:pt>
                  <c:pt idx="30">
                    <c:v>16/05/2025</c:v>
                  </c:pt>
                  <c:pt idx="31">
                    <c:v>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42</c:v>
                  </c:pt>
                  <c:pt idx="1">
                    <c:v>001-2024-00448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SISTICREDITO </c:v>
                  </c:pt>
                  <c:pt idx="8">
                    <c:v>1</c:v>
                  </c:pt>
                  <c:pt idx="9">
                    <c:v>0</c:v>
                  </c:pt>
                  <c:pt idx="10">
                    <c:v>ALICIA MARIA RUIZ ECHEVERRI 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ACEPTA SUSTITUCION</c:v>
                  </c:pt>
                  <c:pt idx="30">
                    <c:v>20/06/2025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41</c:v>
                  </c:pt>
                  <c:pt idx="1">
                    <c:v>001-2024-00432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DAVIVIENDA </c:v>
                  </c:pt>
                  <c:pt idx="8">
                    <c:v>1</c:v>
                  </c:pt>
                  <c:pt idx="9">
                    <c:v>2</c:v>
                  </c:pt>
                  <c:pt idx="10">
                    <c:v>ANDRES CARDONA GALLEGO</c:v>
                  </c:pt>
                  <c:pt idx="11">
                    <c:v>1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08/10/2024</c:v>
                  </c:pt>
                  <c:pt idx="24">
                    <c:v>N/A</c:v>
                  </c:pt>
                  <c:pt idx="25">
                    <c:v>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SUPENDIDO</c:v>
                  </c:pt>
                  <c:pt idx="30">
                    <c:v>08/10/2024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40</c:v>
                  </c:pt>
                  <c:pt idx="1">
                    <c:v>001-2024-00394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SERVICIOS Y ACESORIAS INTEGRALES S.A.S</c:v>
                  </c:pt>
                  <c:pt idx="8">
                    <c:v>1</c:v>
                  </c:pt>
                  <c:pt idx="9">
                    <c:v>0</c:v>
                  </c:pt>
                  <c:pt idx="10">
                    <c:v>ALMAVID SALUD S.A.S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12/06/2025</c:v>
                  </c:pt>
                  <c:pt idx="24">
                    <c:v>N/A</c:v>
                  </c:pt>
                  <c:pt idx="25">
                    <c:v>249</c:v>
                  </c:pt>
                  <c:pt idx="26">
                    <c:v>N/A</c:v>
                  </c:pt>
                  <c:pt idx="27">
                    <c:v>TERMINA DESISTIMIENTO TACITO</c:v>
                  </c:pt>
                  <c:pt idx="28">
                    <c:v>2025-2</c:v>
                  </c:pt>
                  <c:pt idx="29">
                    <c:v>TERMINA POR DESISTIMIENTO TACITO </c:v>
                  </c:pt>
                  <c:pt idx="30">
                    <c:v>12/06/2025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19/06/2025</c:v>
                  </c:pt>
                </c:lvl>
                <c:lvl>
                  <c:pt idx="0">
                    <c:v>39</c:v>
                  </c:pt>
                  <c:pt idx="1">
                    <c:v>001-2024-00392</c:v>
                  </c:pt>
                  <c:pt idx="2">
                    <c:v>PERTENENCIA</c:v>
                  </c:pt>
                  <c:pt idx="3">
                    <c:v>VERBAL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BLANCA NYDIA URIBE DE CHACON</c:v>
                  </c:pt>
                  <c:pt idx="8">
                    <c:v>1</c:v>
                  </c:pt>
                  <c:pt idx="9">
                    <c:v>0</c:v>
                  </c:pt>
                  <c:pt idx="10">
                    <c:v>ALVARO AUGUSTO URIBE RODRIGUEZ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REITERA REQUERIMIENTO</c:v>
                  </c:pt>
                  <c:pt idx="30">
                    <c:v>04/07/2025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38</c:v>
                  </c:pt>
                  <c:pt idx="1">
                    <c:v>001-2024-00385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SCOTIABANK </c:v>
                  </c:pt>
                  <c:pt idx="8">
                    <c:v>1</c:v>
                  </c:pt>
                  <c:pt idx="9">
                    <c:v>0</c:v>
                  </c:pt>
                  <c:pt idx="10">
                    <c:v>DIEGO ALBERTO HENAO CAMARGO 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02/04/2025</c:v>
                  </c:pt>
                  <c:pt idx="24">
                    <c:v>N/A</c:v>
                  </c:pt>
                  <c:pt idx="25">
                    <c:v>179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 CREDITO</c:v>
                  </c:pt>
                  <c:pt idx="30">
                    <c:v>11/06/2025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37</c:v>
                  </c:pt>
                  <c:pt idx="1">
                    <c:v>001-2024-00370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INMOBILIARIA BODEGAS Y BODEGAS</c:v>
                  </c:pt>
                  <c:pt idx="8">
                    <c:v>1</c:v>
                  </c:pt>
                  <c:pt idx="9">
                    <c:v>0</c:v>
                  </c:pt>
                  <c:pt idx="10">
                    <c:v>JHOAN SEBASTIAN PRIETO SANCHEZ Y OTRO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04/02/2025</c:v>
                  </c:pt>
                  <c:pt idx="24">
                    <c:v>N/A</c:v>
                  </c:pt>
                  <c:pt idx="25">
                    <c:v>121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04/02/2025</c:v>
                  </c:pt>
                  <c:pt idx="31">
                    <c:v>LUISA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11/02/2025</c:v>
                  </c:pt>
                  <c:pt idx="35">
                    <c:v>X</c:v>
                  </c:pt>
                  <c:pt idx="38">
                    <c:v>2025-1</c:v>
                  </c:pt>
                </c:lvl>
                <c:lvl>
                  <c:pt idx="0">
                    <c:v>36</c:v>
                  </c:pt>
                  <c:pt idx="1">
                    <c:v>001-2024-00319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OCCIDENTE 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 ALFREDO ALTAMAR ROJAS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25/02/2025</c:v>
                  </c:pt>
                  <c:pt idx="24">
                    <c:v>N/A</c:v>
                  </c:pt>
                  <c:pt idx="25">
                    <c:v>142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ORDENA CORRER TRASLADO </c:v>
                  </c:pt>
                  <c:pt idx="30">
                    <c:v>21/05/2025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35</c:v>
                  </c:pt>
                  <c:pt idx="1">
                    <c:v>001-2024-00312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ALBERTO NARANJO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OSWALDO DE JESUS GOMEZ RAMIREZ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19/03/2025</c:v>
                  </c:pt>
                  <c:pt idx="24">
                    <c:v>N/A</c:v>
                  </c:pt>
                  <c:pt idx="25">
                    <c:v>166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2025-1</c:v>
                  </c:pt>
                  <c:pt idx="29">
                    <c:v>TERMINA POR DESISTIMIENTO TACITO</c:v>
                  </c:pt>
                  <c:pt idx="30">
                    <c:v>19/03/2025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27/03/2025</c:v>
                  </c:pt>
                  <c:pt idx="38">
                    <c:v>TERMINA DESISTIMIENTO TACITO </c:v>
                  </c:pt>
                </c:lvl>
                <c:lvl>
                  <c:pt idx="0">
                    <c:v>34</c:v>
                  </c:pt>
                  <c:pt idx="1">
                    <c:v>001-2024-00297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OCCIDENTE</c:v>
                  </c:pt>
                  <c:pt idx="8">
                    <c:v>0</c:v>
                  </c:pt>
                  <c:pt idx="9">
                    <c:v>1</c:v>
                  </c:pt>
                  <c:pt idx="10">
                    <c:v>MARIA ALEJANDRA PATIÑO RUIZ 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5">
                    <c:v>Pendiente de sentencia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INCORPORA/RESPONDE</c:v>
                  </c:pt>
                  <c:pt idx="30">
                    <c:v>07/03/2025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REMITIDO 09/12/2024</c:v>
                  </c:pt>
                </c:lvl>
                <c:lvl>
                  <c:pt idx="0">
                    <c:v>33</c:v>
                  </c:pt>
                  <c:pt idx="1">
                    <c:v>001-2024-00289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JOSE FERNANDO ROMERO GUARDAMINO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21/02/2025</c:v>
                  </c:pt>
                  <c:pt idx="24">
                    <c:v>N/A</c:v>
                  </c:pt>
                  <c:pt idx="25">
                    <c:v>138</c:v>
                  </c:pt>
                  <c:pt idx="26">
                    <c:v>N/A</c:v>
                  </c:pt>
                  <c:pt idx="27">
                    <c:v>SENTENCIA ANTICIPADA</c:v>
                  </c:pt>
                  <c:pt idx="28">
                    <c:v>2025-1</c:v>
                  </c:pt>
                  <c:pt idx="29">
                    <c:v>ORDENA EXPEDIR COMISION</c:v>
                  </c:pt>
                  <c:pt idx="30">
                    <c:v>27/05/2025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05/01/2025</c:v>
                  </c:pt>
                </c:lvl>
                <c:lvl>
                  <c:pt idx="0">
                    <c:v>32</c:v>
                  </c:pt>
                  <c:pt idx="1">
                    <c:v>001-2024-00282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ANIBAL ARISTIZABAL HOYOS </c:v>
                  </c:pt>
                  <c:pt idx="8">
                    <c:v>1</c:v>
                  </c:pt>
                  <c:pt idx="9">
                    <c:v>0</c:v>
                  </c:pt>
                  <c:pt idx="10">
                    <c:v>MANUEL RAMIREZ SIERRA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REQ. ART. 317</c:v>
                  </c:pt>
                  <c:pt idx="30">
                    <c:v>22/01/2025</c:v>
                  </c:pt>
                  <c:pt idx="31">
                    <c:v>LUISA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31</c:v>
                  </c:pt>
                  <c:pt idx="1">
                    <c:v>001-2024-00279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DORIS ELENA ZAPATA </c:v>
                  </c:pt>
                  <c:pt idx="8">
                    <c:v>1</c:v>
                  </c:pt>
                  <c:pt idx="9">
                    <c:v>0</c:v>
                  </c:pt>
                  <c:pt idx="10">
                    <c:v>JORGE ALBERTO GIRALDO RESTREPO 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AUTORIZA NUEVA DIRECCION</c:v>
                  </c:pt>
                  <c:pt idx="30">
                    <c:v>22/05/2025</c:v>
                  </c:pt>
                  <c:pt idx="31">
                    <c:v>LUISA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30</c:v>
                  </c:pt>
                  <c:pt idx="1">
                    <c:v>001-2024-00277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COMERCIALES BOLIVAR </c:v>
                  </c:pt>
                  <c:pt idx="8">
                    <c:v>1</c:v>
                  </c:pt>
                  <c:pt idx="9">
                    <c:v>1</c:v>
                  </c:pt>
                  <c:pt idx="10">
                    <c:v>ROGER ALEXANDER FLOREZ GIRLDO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04/10/2024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09/10/2024</c:v>
                  </c:pt>
                  <c:pt idx="24">
                    <c:v>N/A</c:v>
                  </c:pt>
                  <c:pt idx="25">
                    <c:v>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OSAE - COSTAS</c:v>
                  </c:pt>
                  <c:pt idx="30">
                    <c:v>16/10/2024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29</c:v>
                  </c:pt>
                  <c:pt idx="1">
                    <c:v>001-2024-00263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GUILLERMO LEON BENITEZ GARCIA</c:v>
                  </c:pt>
                  <c:pt idx="8">
                    <c:v>1</c:v>
                  </c:pt>
                  <c:pt idx="9">
                    <c:v>0</c:v>
                  </c:pt>
                  <c:pt idx="10">
                    <c:v>YESSICA YULIANA HERNANDEZ FRANCO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18/03/2025</c:v>
                  </c:pt>
                  <c:pt idx="24">
                    <c:v>N/A</c:v>
                  </c:pt>
                  <c:pt idx="25">
                    <c:v>165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</c:v>
                  </c:pt>
                  <c:pt idx="30">
                    <c:v>04/07/2025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28</c:v>
                  </c:pt>
                  <c:pt idx="1">
                    <c:v>001-2024-00240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BOGOTA </c:v>
                  </c:pt>
                  <c:pt idx="10">
                    <c:v>ALVARO FERNANDO TORO RENDON</c:v>
                  </c:pt>
                  <c:pt idx="11">
                    <c:v>1</c:v>
                  </c:pt>
                  <c:pt idx="12">
                    <c:v>0</c:v>
                  </c:pt>
                  <c:pt idx="13">
                    <c:v>10/10/2024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10/10/2024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OSAE - COSTAS</c:v>
                  </c:pt>
                  <c:pt idx="30">
                    <c:v>10/10/2024</c:v>
                  </c:pt>
                  <c:pt idx="31">
                    <c:v>LUISA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27</c:v>
                  </c:pt>
                  <c:pt idx="1">
                    <c:v>001-2024-00213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</c:v>
                  </c:pt>
                  <c:pt idx="8">
                    <c:v>0</c:v>
                  </c:pt>
                  <c:pt idx="9">
                    <c:v>1</c:v>
                  </c:pt>
                  <c:pt idx="10">
                    <c:v>JHON EDISON MADRIGAL LONDOÑO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20/06/2025</c:v>
                  </c:pt>
                  <c:pt idx="24">
                    <c:v>N/A</c:v>
                  </c:pt>
                  <c:pt idx="25">
                    <c:v>257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ORDENA TRASLADO LIQUIDACION CRDITO</c:v>
                  </c:pt>
                  <c:pt idx="30">
                    <c:v>28/07/2025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26</c:v>
                  </c:pt>
                  <c:pt idx="1">
                    <c:v>001-2024-00175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AECSA S.A </c:v>
                  </c:pt>
                  <c:pt idx="8">
                    <c:v>1</c:v>
                  </c:pt>
                  <c:pt idx="9">
                    <c:v>0</c:v>
                  </c:pt>
                  <c:pt idx="10">
                    <c:v>NURY DEL SOCORRO CHAVERRA BENITEZ 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5">
                    <c:v>Pendiente de sentencia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REQUIERE ART. 317</c:v>
                  </c:pt>
                  <c:pt idx="30">
                    <c:v>08/07/2025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25</c:v>
                  </c:pt>
                  <c:pt idx="1">
                    <c:v>001-2024-00174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COBELEN 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FELIPE CARVAJAL NOREÑA Y OTRO</c:v>
                  </c:pt>
                  <c:pt idx="11">
                    <c:v>1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09/10/2024</c:v>
                  </c:pt>
                  <c:pt idx="24">
                    <c:v>N/A</c:v>
                  </c:pt>
                  <c:pt idx="25">
                    <c:v>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SUSPENDE PROCESO </c:v>
                  </c:pt>
                  <c:pt idx="30">
                    <c:v>23/01/2025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24</c:v>
                  </c:pt>
                  <c:pt idx="1">
                    <c:v>001-2024-00141</c:v>
                  </c:pt>
                  <c:pt idx="2">
                    <c:v>DIVISORIO </c:v>
                  </c:pt>
                  <c:pt idx="3">
                    <c:v>DIVISORIO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OLGA ISABEL OROZCO PATIÑO </c:v>
                  </c:pt>
                  <c:pt idx="8">
                    <c:v>0</c:v>
                  </c:pt>
                  <c:pt idx="9">
                    <c:v>1</c:v>
                  </c:pt>
                  <c:pt idx="10">
                    <c:v>LEOPOLDO DE JESUS JIMENEZ GOMEZ Y OTRO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25/11/2024</c:v>
                  </c:pt>
                  <c:pt idx="24">
                    <c:v>N/A</c:v>
                  </c:pt>
                  <c:pt idx="25">
                    <c:v>52</c:v>
                  </c:pt>
                  <c:pt idx="26">
                    <c:v>N/A</c:v>
                  </c:pt>
                  <c:pt idx="27">
                    <c:v>TERMINA PROCESO POR DESISTIMIENTO</c:v>
                  </c:pt>
                  <c:pt idx="28">
                    <c:v>2024-4</c:v>
                  </c:pt>
                  <c:pt idx="29">
                    <c:v>TERMINA PROCESO POR DESISTIMIENTO</c:v>
                  </c:pt>
                  <c:pt idx="30">
                    <c:v>25/11/2024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TEMRINADO POR DESISTIMIENTO </c:v>
                  </c:pt>
                </c:lvl>
                <c:lvl>
                  <c:pt idx="0">
                    <c:v>23</c:v>
                  </c:pt>
                  <c:pt idx="1">
                    <c:v>001-2024-00126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BOGOTA </c:v>
                  </c:pt>
                  <c:pt idx="8">
                    <c:v>1</c:v>
                  </c:pt>
                  <c:pt idx="9">
                    <c:v>0</c:v>
                  </c:pt>
                  <c:pt idx="10">
                    <c:v>NAFER JOSE PEÑA BERTEL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21/11/2024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REQUIERE 10 DIAS </c:v>
                  </c:pt>
                  <c:pt idx="30">
                    <c:v>04/07/2025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22</c:v>
                  </c:pt>
                  <c:pt idx="1">
                    <c:v>001-2024-00107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JUAN DAVID JARAMILLO CORREA</c:v>
                  </c:pt>
                  <c:pt idx="8">
                    <c:v>1</c:v>
                  </c:pt>
                  <c:pt idx="9">
                    <c:v>0</c:v>
                  </c:pt>
                  <c:pt idx="10">
                    <c:v>ALVARO FERNANDO SALAZAR GUERRERO Y OTRO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30/01/2025</c:v>
                  </c:pt>
                  <c:pt idx="24">
                    <c:v>N/A</c:v>
                  </c:pt>
                  <c:pt idx="25">
                    <c:v>117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30/01/2025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05/02/2025</c:v>
                  </c:pt>
                </c:lvl>
                <c:lvl>
                  <c:pt idx="0">
                    <c:v>21</c:v>
                  </c:pt>
                  <c:pt idx="1">
                    <c:v>001-2024-00105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ALCATOP SAS </c:v>
                  </c:pt>
                  <c:pt idx="8">
                    <c:v>1</c:v>
                  </c:pt>
                  <c:pt idx="9">
                    <c:v>0</c:v>
                  </c:pt>
                  <c:pt idx="10">
                    <c:v>CONSTRUCCIONES TORRE LA VEGA DEL SUR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TEMRINACION MEDIDA CAUTELAR Y REQUIERE ART. 317</c:v>
                  </c:pt>
                  <c:pt idx="30">
                    <c:v>20/05/2025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VENCEN LO 30 DÍAS EL 22/JULIO/2025</c:v>
                  </c:pt>
                </c:lvl>
                <c:lvl>
                  <c:pt idx="0">
                    <c:v>20</c:v>
                  </c:pt>
                  <c:pt idx="1">
                    <c:v>001-2024-00103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UNIDAD RESIDENCIAL AIRE DEL BOSQUE 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MARIA DORA MURIEL ECHEVERRI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 </c:v>
                  </c:pt>
                  <c:pt idx="30">
                    <c:v>06/06/2025</c:v>
                  </c:pt>
                  <c:pt idx="31">
                    <c:v>LUISA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19</c:v>
                  </c:pt>
                  <c:pt idx="1">
                    <c:v>001-2024-00100</c:v>
                  </c:pt>
                  <c:pt idx="2">
                    <c:v>RESPONSABILIDAD CIVIL CONTRACTUAL</c:v>
                  </c:pt>
                  <c:pt idx="3">
                    <c:v>DECLARATIVO VERBAL OTROS PROCESO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LISETH ALEJANDRA GUTIERREZ MARIN</c:v>
                  </c:pt>
                  <c:pt idx="8">
                    <c:v>0</c:v>
                  </c:pt>
                  <c:pt idx="9">
                    <c:v>1</c:v>
                  </c:pt>
                  <c:pt idx="10">
                    <c:v>MARTHA ELENA LONDOÑO Y OTROS 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NOTIFICACION PERSONAL ALGUNOS DEMDOS</c:v>
                  </c:pt>
                  <c:pt idx="30">
                    <c:v>28/03/2025</c:v>
                  </c:pt>
                  <c:pt idx="31">
                    <c:v>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18</c:v>
                  </c:pt>
                  <c:pt idx="1">
                    <c:v>001-2024-00097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NUEVO SUR INMOBILIARIA S.A.S</c:v>
                  </c:pt>
                  <c:pt idx="8">
                    <c:v>1</c:v>
                  </c:pt>
                  <c:pt idx="9">
                    <c:v>0</c:v>
                  </c:pt>
                  <c:pt idx="10">
                    <c:v>OSCAR LEONARDO RODRIGUEZ HERNANDEZ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</c:v>
                  </c:pt>
                  <c:pt idx="30">
                    <c:v>22/05/2025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17</c:v>
                  </c:pt>
                  <c:pt idx="1">
                    <c:v>001-2024-00083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FINANDINA S.A 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ANDRES MORALES ECHAVARRIA 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21/11/2024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ORDENA TRASLADO Y REQUIERE 5 DIAS </c:v>
                  </c:pt>
                  <c:pt idx="30">
                    <c:v>03/07/2025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16</c:v>
                  </c:pt>
                  <c:pt idx="1">
                    <c:v>001-2024-00078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ALAMACENES EXITOS S.A </c:v>
                  </c:pt>
                  <c:pt idx="8">
                    <c:v>1</c:v>
                  </c:pt>
                  <c:pt idx="9">
                    <c:v>0</c:v>
                  </c:pt>
                  <c:pt idx="10">
                    <c:v>GIOVANNY ALEXANDER HERNANDEZ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09/10/2024</c:v>
                  </c:pt>
                  <c:pt idx="24">
                    <c:v>N/A</c:v>
                  </c:pt>
                  <c:pt idx="25">
                    <c:v>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APRUEBA LIQUIDACION CREDITO</c:v>
                  </c:pt>
                  <c:pt idx="30">
                    <c:v>26/02/2025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  <c:pt idx="38">
                    <c:v>P. COSTAS</c:v>
                  </c:pt>
                </c:lvl>
                <c:lvl>
                  <c:pt idx="0">
                    <c:v>15</c:v>
                  </c:pt>
                  <c:pt idx="1">
                    <c:v>001-2024-00074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DIANA MARCELA MAZO CASTRO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07/10/2024</c:v>
                  </c:pt>
                  <c:pt idx="24">
                    <c:v>N/A</c:v>
                  </c:pt>
                  <c:pt idx="25">
                    <c:v>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APRUEBA LIQUIDACION CREDITO</c:v>
                  </c:pt>
                  <c:pt idx="30">
                    <c:v>03/04/2025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14</c:v>
                  </c:pt>
                  <c:pt idx="1">
                    <c:v>001-2024-00053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OCCIDENTE S.A </c:v>
                  </c:pt>
                  <c:pt idx="8">
                    <c:v>1</c:v>
                  </c:pt>
                  <c:pt idx="9">
                    <c:v>0</c:v>
                  </c:pt>
                  <c:pt idx="10">
                    <c:v>DIANA CAROLINA LOPERA FLOREZ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ORDENA TRASLADO</c:v>
                  </c:pt>
                  <c:pt idx="30">
                    <c:v>03/07/2025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13</c:v>
                  </c:pt>
                  <c:pt idx="1">
                    <c:v>001-2024-00035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SCOTIBANK COLPATRIA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PAULA ANDREA GALEANO MARULANDA 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07/10/2024</c:v>
                  </c:pt>
                  <c:pt idx="24">
                    <c:v>N/A</c:v>
                  </c:pt>
                  <c:pt idx="25">
                    <c:v>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TERMINA X PAGO CON OSAE</c:v>
                  </c:pt>
                  <c:pt idx="30">
                    <c:v>24/07/2025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12</c:v>
                  </c:pt>
                  <c:pt idx="1">
                    <c:v>001-2024-00032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RENTA INVERSIONES INMOBILIARIA </c:v>
                  </c:pt>
                  <c:pt idx="8">
                    <c:v>1</c:v>
                  </c:pt>
                  <c:pt idx="9">
                    <c:v>0</c:v>
                  </c:pt>
                  <c:pt idx="10">
                    <c:v>DOUGLAS ENRIQUE VALBUENA RINCON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TERMINA DESISTIMIENTO TACITO MEDIDA </c:v>
                  </c:pt>
                  <c:pt idx="30">
                    <c:v>30/05/2025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11</c:v>
                  </c:pt>
                  <c:pt idx="1">
                    <c:v>001-2024-00031</c:v>
                  </c:pt>
                  <c:pt idx="2">
                    <c:v>EJECUTIVO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COMERCIALES BOLIVAR </c:v>
                  </c:pt>
                  <c:pt idx="8">
                    <c:v>1</c:v>
                  </c:pt>
                  <c:pt idx="9">
                    <c:v>0</c:v>
                  </c:pt>
                  <c:pt idx="10">
                    <c:v>LOURDES GARCIA Y OTROS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13/01/2025</c:v>
                  </c:pt>
                  <c:pt idx="24">
                    <c:v>N/A</c:v>
                  </c:pt>
                  <c:pt idx="25">
                    <c:v>100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5 DIAS </c:v>
                  </c:pt>
                  <c:pt idx="30">
                    <c:v>03/07/2025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10</c:v>
                  </c:pt>
                  <c:pt idx="1">
                    <c:v>001-2024-00018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DAVIVIENDA </c:v>
                  </c:pt>
                  <c:pt idx="8">
                    <c:v>1</c:v>
                  </c:pt>
                  <c:pt idx="9">
                    <c:v>0</c:v>
                  </c:pt>
                  <c:pt idx="10">
                    <c:v>WILLIAM GALLEGO HURTADO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03/07/2025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9</c:v>
                  </c:pt>
                  <c:pt idx="1">
                    <c:v>001-2023-01614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URBANIZACIÓN RESERVA DE LA MARIA</c:v>
                  </c:pt>
                  <c:pt idx="8">
                    <c:v>1</c:v>
                  </c:pt>
                  <c:pt idx="9">
                    <c:v>0</c:v>
                  </c:pt>
                  <c:pt idx="10">
                    <c:v>BANCOLOMBIA Y OTROS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29/01/2025</c:v>
                  </c:pt>
                  <c:pt idx="24">
                    <c:v>N/A</c:v>
                  </c:pt>
                  <c:pt idx="25">
                    <c:v>116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INCORPORA Y RESUELVE</c:v>
                  </c:pt>
                  <c:pt idx="30">
                    <c:v>21/07/2025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13/12/2025</c:v>
                  </c:pt>
                </c:lvl>
                <c:lvl>
                  <c:pt idx="0">
                    <c:v>8</c:v>
                  </c:pt>
                  <c:pt idx="1">
                    <c:v>001-2023-01613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DAISY JANETH PASCUAL MONSALVE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ESTEBAN VANEGAS ECHAVARRIA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30 DÌAS</c:v>
                  </c:pt>
                  <c:pt idx="30">
                    <c:v>25/02/2025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7</c:v>
                  </c:pt>
                  <c:pt idx="1">
                    <c:v>001-2023-01227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02/10/2024</c:v>
                  </c:pt>
                  <c:pt idx="7">
                    <c:v>HERNAN ALBERTO GARCES BEDOYA</c:v>
                  </c:pt>
                  <c:pt idx="8">
                    <c:v>1</c:v>
                  </c:pt>
                  <c:pt idx="9">
                    <c:v>0</c:v>
                  </c:pt>
                  <c:pt idx="10">
                    <c:v>LINA MARCELA MEJIA LONDOÑO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02/10/2024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03/06/2025</c:v>
                  </c:pt>
                  <c:pt idx="24">
                    <c:v>N/A</c:v>
                  </c:pt>
                  <c:pt idx="25">
                    <c:v>241</c:v>
                  </c:pt>
                  <c:pt idx="26">
                    <c:v>N/A</c:v>
                  </c:pt>
                  <c:pt idx="27">
                    <c:v>DESISTIMIENTO TACITO </c:v>
                  </c:pt>
                  <c:pt idx="28">
                    <c:v>2025-2</c:v>
                  </c:pt>
                  <c:pt idx="29">
                    <c:v>DESISTIMIENTO TACITO PROCESO</c:v>
                  </c:pt>
                  <c:pt idx="30">
                    <c:v>03/06/2025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6</c:v>
                  </c:pt>
                  <c:pt idx="1">
                    <c:v>001-2023-00960</c:v>
                  </c:pt>
                  <c:pt idx="2">
                    <c:v>PAGO POR CONSIGNACIÓN </c:v>
                  </c:pt>
                  <c:pt idx="3">
                    <c:v>DECLARATIVO VERBAL SUMARIO OTROS PROCESO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02/10/2024</c:v>
                  </c:pt>
                  <c:pt idx="7">
                    <c:v>MARIA DEL CARMEN RESTREPO VELEZ </c:v>
                  </c:pt>
                  <c:pt idx="8">
                    <c:v>0</c:v>
                  </c:pt>
                  <c:pt idx="9">
                    <c:v>1</c:v>
                  </c:pt>
                  <c:pt idx="10">
                    <c:v>BLANCA LIGIA PEREZ MONA</c:v>
                  </c:pt>
                  <c:pt idx="11">
                    <c:v>0</c:v>
                  </c:pt>
                  <c:pt idx="12">
                    <c:v>1</c:v>
                  </c:pt>
                  <c:pt idx="13">
                    <c:v>02/10/2024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ORDENA REAJUSTAR CONSIGNACION </c:v>
                  </c:pt>
                  <c:pt idx="30">
                    <c:v>02/07/2025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5</c:v>
                  </c:pt>
                  <c:pt idx="1">
                    <c:v>001-2023-00619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30/09/2024</c:v>
                  </c:pt>
                  <c:pt idx="7">
                    <c:v>GERENCIAR Y SERVIR SAS</c:v>
                  </c:pt>
                  <c:pt idx="8">
                    <c:v>1</c:v>
                  </c:pt>
                  <c:pt idx="9">
                    <c:v>0</c:v>
                  </c:pt>
                  <c:pt idx="10">
                    <c:v>HEYMAR LOPEZ VILLAMIZAR</c:v>
                  </c:pt>
                  <c:pt idx="11">
                    <c:v>1</c:v>
                  </c:pt>
                  <c:pt idx="12">
                    <c:v>0</c:v>
                  </c:pt>
                  <c:pt idx="13">
                    <c:v>30/09/2024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15/10/2024</c:v>
                  </c:pt>
                  <c:pt idx="24">
                    <c:v>N/A</c:v>
                  </c:pt>
                  <c:pt idx="25">
                    <c:v>15</c:v>
                  </c:pt>
                  <c:pt idx="26">
                    <c:v>N/A</c:v>
                  </c:pt>
                  <c:pt idx="27">
                    <c:v>SENTENCIA ANTICIPADA</c:v>
                  </c:pt>
                  <c:pt idx="28">
                    <c:v>2024-4</c:v>
                  </c:pt>
                  <c:pt idx="29">
                    <c:v>SENTENCIA ANTICIPADA</c:v>
                  </c:pt>
                  <c:pt idx="30">
                    <c:v>15/10/2024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4</c:v>
                  </c:pt>
                  <c:pt idx="1">
                    <c:v>001-2023-00453</c:v>
                  </c:pt>
                  <c:pt idx="2">
                    <c:v>RESPONSABILIDAD CIVIL EXTRACONTRACTUAL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01/10/2024</c:v>
                  </c:pt>
                  <c:pt idx="7">
                    <c:v>CESAR AUGUSTO CALLE OQUENDO</c:v>
                  </c:pt>
                  <c:pt idx="8">
                    <c:v>1</c:v>
                  </c:pt>
                  <c:pt idx="9">
                    <c:v>0</c:v>
                  </c:pt>
                  <c:pt idx="10">
                    <c:v>SANTIAGO DUQUE ALVAREZ Y OTROS</c:v>
                  </c:pt>
                  <c:pt idx="11">
                    <c:v>0</c:v>
                  </c:pt>
                  <c:pt idx="12">
                    <c:v>1</c:v>
                  </c:pt>
                  <c:pt idx="13">
                    <c:v>01/10/2024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05/03/2025</c:v>
                  </c:pt>
                  <c:pt idx="24">
                    <c:v>N/A</c:v>
                  </c:pt>
                  <c:pt idx="25">
                    <c:v>154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2025-1</c:v>
                  </c:pt>
                  <c:pt idx="29">
                    <c:v>DECRETA DESISTIMIENTO TACITO ART. 317</c:v>
                  </c:pt>
                  <c:pt idx="30">
                    <c:v>05/03/2025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13/03/2025</c:v>
                  </c:pt>
                  <c:pt idx="38">
                    <c:v>Vence Req. 05/12/2024</c:v>
                  </c:pt>
                </c:lvl>
                <c:lvl>
                  <c:pt idx="0">
                    <c:v>3</c:v>
                  </c:pt>
                  <c:pt idx="1">
                    <c:v>Se le informa a la parte actora que una vez se encuentre instalada la valla o el aviso, deberá aportar fotografías del inmueble en las que se observe el contenido de ellos y la certificación expedida por la empresa responsable de elaborar la valla con las </c:v>
                  </c:pt>
                  <c:pt idx="2">
                    <c:v>NULIDAD ABSOLUTA CONTRATO</c:v>
                  </c:pt>
                  <c:pt idx="3">
                    <c:v>DECLARATIVO VERBAL OTROS PROCESO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NATHALIA CORDOBA CASTAÑO</c:v>
                  </c:pt>
                  <c:pt idx="8">
                    <c:v>0</c:v>
                  </c:pt>
                  <c:pt idx="9">
                    <c:v>1</c:v>
                  </c:pt>
                  <c:pt idx="10">
                    <c:v>JULIANA URIBE MEJIA 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PONE EN CONOCIMIENTO </c:v>
                  </c:pt>
                  <c:pt idx="30">
                    <c:v>20/05/2025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2</c:v>
                  </c:pt>
                  <c:pt idx="1">
                    <c:v> </c:v>
                  </c:pt>
                  <c:pt idx="2">
                    <c:v>PRESCRIPCIÓN EXTINTIVA OBLIGACION HIPOTECARIA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01/10/2024</c:v>
                  </c:pt>
                  <c:pt idx="7">
                    <c:v>HERNANDO DE JESUS GONZALEZ CORTES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MARIA JUDITH GONZALES DE GUTIERREZ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13/01/2025</c:v>
                  </c:pt>
                  <c:pt idx="24">
                    <c:v>N/A</c:v>
                  </c:pt>
                  <c:pt idx="25">
                    <c:v>102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2025-1</c:v>
                  </c:pt>
                  <c:pt idx="29">
                    <c:v>TERMINA PROCESO POR DESISTIMIENTO</c:v>
                  </c:pt>
                  <c:pt idx="30">
                    <c:v>13/01/2025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27/02/2025</c:v>
                  </c:pt>
                  <c:pt idx="38">
                    <c:v>Vence Req. 05/12/2024</c:v>
                  </c:pt>
                </c:lvl>
                <c:lvl>
                  <c:pt idx="0">
                    <c:v>1</c:v>
                  </c:pt>
                  <c:pt idx="1">
                    <c:v>Así mismo se deberá cumplir la ritualidad contemplada en el artículo 375 del CGP, sumando a la fijación de la valla que cumpla con (i) las dimensiones legales; (ii) la información que debe contener y (iii) el lugar de ubicación y el tiempo que debe permane</c:v>
                  </c:pt>
                  <c:pt idx="2">
                    <c:v>PERTENENCIA</c:v>
                  </c:pt>
                  <c:pt idx="3">
                    <c:v>VERBAL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IMPORTADORA GIRATORIA SAS</c:v>
                  </c:pt>
                  <c:pt idx="8">
                    <c:v>1</c:v>
                  </c:pt>
                  <c:pt idx="9">
                    <c:v>0</c:v>
                  </c:pt>
                  <c:pt idx="10">
                    <c:v>HECTOR EMILIO LOPERA QUICENO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</c:v>
                  </c:pt>
                  <c:pt idx="30">
                    <c:v>04/07/2025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P. OFICIOS - EMPLAZAMIENTO </c:v>
                  </c:pt>
                </c:lvl>
                <c:lvl>
                  <c:pt idx="1">
                    <c:v> </c:v>
                  </c:pt>
                  <c:pt idx="2">
                    <c:v>RESTITUCION BIEN INMUEBLE</c:v>
                  </c:pt>
                  <c:pt idx="3">
                    <c:v>VERBAL SUMARIO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30/09/2024</c:v>
                  </c:pt>
                  <c:pt idx="7">
                    <c:v>VISTA INMOBILIARIA SAS</c:v>
                  </c:pt>
                  <c:pt idx="8">
                    <c:v>1</c:v>
                  </c:pt>
                  <c:pt idx="9">
                    <c:v>0</c:v>
                  </c:pt>
                  <c:pt idx="10">
                    <c:v>SEBASTIAN COLORADO SALZAR</c:v>
                  </c:pt>
                  <c:pt idx="11">
                    <c:v>1</c:v>
                  </c:pt>
                  <c:pt idx="12">
                    <c:v>0</c:v>
                  </c:pt>
                  <c:pt idx="13">
                    <c:v>30/09/2024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FIJA CAUCION</c:v>
                  </c:pt>
                  <c:pt idx="30">
                    <c:v>20/02/2025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N°</c:v>
                  </c:pt>
                  <c:pt idx="1">
                    <c:v>Radicado</c:v>
                  </c:pt>
                  <c:pt idx="2">
                    <c:v>Clase de proceso</c:v>
                  </c:pt>
                  <c:pt idx="3">
                    <c:v>Sub clase de proceso </c:v>
                  </c:pt>
                  <c:pt idx="4">
                    <c:v>Cuantía</c:v>
                  </c:pt>
                  <c:pt idx="5">
                    <c:v>Concepto de Ingreso </c:v>
                  </c:pt>
                  <c:pt idx="6">
                    <c:v>Fecha de
ingreso</c:v>
                  </c:pt>
                  <c:pt idx="7">
                    <c:v>Demandante(s)</c:v>
                  </c:pt>
                  <c:pt idx="8">
                    <c:v>M</c:v>
                  </c:pt>
                  <c:pt idx="9">
                    <c:v>F</c:v>
                  </c:pt>
                  <c:pt idx="10">
                    <c:v>Demandado(s)</c:v>
                  </c:pt>
                  <c:pt idx="11">
                    <c:v>M</c:v>
                  </c:pt>
                  <c:pt idx="12">
                    <c:v>F</c:v>
                  </c:pt>
                  <c:pt idx="13">
                    <c:v>FECHA DEL
AUTO PRIMERA ACTUACIÓN
dd-mm-aaaa</c:v>
                  </c:pt>
                  <c:pt idx="14">
                    <c:v>¿CUMPLIÓ PRIMERA ACTUACIÓN DENTRO DEL TÉRMINO? (SI/NO)</c:v>
                  </c:pt>
                  <c:pt idx="15">
                    <c:v>OBSERVACIONES (EN CASO DE NO CUMPLIR LOS TÉRMINOS)</c:v>
                  </c:pt>
                  <c:pt idx="16">
                    <c:v>PERSPECTIVA DE GÉNERO (SI/NO)</c:v>
                  </c:pt>
                  <c:pt idx="17">
                    <c:v>Fecha de notificación al último de los ddos</c:v>
                  </c:pt>
                  <c:pt idx="18">
                    <c:v>ALERTA</c:v>
                  </c:pt>
                  <c:pt idx="19">
                    <c:v>Pérdida de competencia en 1a. Instancia</c:v>
                  </c:pt>
                  <c:pt idx="20">
                    <c:v>Pérdida de competencia en 2a instancia</c:v>
                  </c:pt>
                  <c:pt idx="21">
                    <c:v>No. DE DÍAS</c:v>
                  </c:pt>
                  <c:pt idx="22">
                    <c:v>FECHA DE SENTENCIA O DECISIÓN DEFINITIVA PRIMERA INSTANCIA
(dd-mm-aaaa)</c:v>
                  </c:pt>
                  <c:pt idx="23">
                    <c:v>FINALIZADO / DESCARGA EN ESTADÍSTICA</c:v>
                  </c:pt>
                  <c:pt idx="24">
                    <c:v>FECHA DE SENTENCIA O DECISIÓN DEFINITIVA SEGUNDA INSTANCIA
(dd-mm-aaaa)</c:v>
                  </c:pt>
                  <c:pt idx="25">
                    <c:v>No. DE DÍAS FIN DEL PROCESO PRIMERA INSTANCIA</c:v>
                  </c:pt>
                  <c:pt idx="26">
                    <c:v>No. DE DÍAS FIN DEL PROCESO SEGUNDA INSTANCIA</c:v>
                  </c:pt>
                  <c:pt idx="27">
                    <c:v>CAUSAL DE TERMINACIÓN DEFINITIVA (ACORDE CON LA ESTADÍSTICA)</c:v>
                  </c:pt>
                  <c:pt idx="28">
                    <c:v>TRIMESTRE DE SALIDA</c:v>
                  </c:pt>
                  <c:pt idx="29">
                    <c:v>ULTIMA ACTUACIÓN</c:v>
                  </c:pt>
                  <c:pt idx="30">
                    <c:v>FECHA 
ÚLTIMA ACTUACIÓN</c:v>
                  </c:pt>
                  <c:pt idx="31">
                    <c:v>TRAMITADOR</c:v>
                  </c:pt>
                  <c:pt idx="32">
                    <c:v>ORIGEN</c:v>
                  </c:pt>
                  <c:pt idx="33">
                    <c:v>UBICACIÓN</c:v>
                  </c:pt>
                  <c:pt idx="34">
                    <c:v>FECHA
ARCHIVO DEFINITIVO </c:v>
                  </c:pt>
                  <c:pt idx="35">
                    <c:v>INICIO TP</c:v>
                  </c:pt>
                  <c:pt idx="36">
                    <c:v>FIN
TP</c:v>
                  </c:pt>
                  <c:pt idx="37">
                    <c:v>FECHA TERMINACIÓN TRÁMITE POSTERIOR</c:v>
                  </c:pt>
                  <c:pt idx="38">
                    <c:v>OBSERVACIONES </c:v>
                  </c:pt>
                </c:lvl>
              </c:multiLvlStrCache>
            </c:multiLvlStrRef>
          </c:cat>
          <c:extLst>
            <c:ext xmlns:c16="http://schemas.microsoft.com/office/drawing/2014/chart" uri="{C3380CC4-5D6E-409C-BE32-E72D297353CC}">
              <c16:uniqueId val="{00000001-AE2B-477C-A57A-A1093020DBEE}"/>
            </c:ext>
          </c:extLst>
        </c:ser>
        <c:ser>
          <c:idx val="2"/>
          <c:order val="2"/>
          <c:spPr>
            <a:solidFill>
              <a:srgbClr val="9BBB59"/>
            </a:solidFill>
            <a:ln w="25400">
              <a:noFill/>
            </a:ln>
          </c:spPr>
          <c:invertIfNegative val="0"/>
          <c:cat>
            <c:multiLvlStrRef>
              <c:f>Procesos!$A$6:$AM$823</c:f>
              <c:multiLvlStrCache>
                <c:ptCount val="39"/>
                <c:lvl>
                  <c:pt idx="0">
                    <c:v>816</c:v>
                  </c:pt>
                  <c:pt idx="1">
                    <c:v>2024-00243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12/12/2024</c:v>
                  </c:pt>
                  <c:pt idx="7">
                    <c:v>BERTA LILIAM ALVAREZ GARCES, GABRIEL ANTONIO HURTADO </c:v>
                  </c:pt>
                  <c:pt idx="8">
                    <c:v>0</c:v>
                  </c:pt>
                  <c:pt idx="9">
                    <c:v>1</c:v>
                  </c:pt>
                  <c:pt idx="10">
                    <c:v>LUZ ADRIANA HURTADO ALVAREZ Y OTROS </c:v>
                  </c:pt>
                  <c:pt idx="11">
                    <c:v>1</c:v>
                  </c:pt>
                  <c:pt idx="12">
                    <c:v>0</c:v>
                  </c:pt>
                  <c:pt idx="13">
                    <c:v>13/12/2024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EMPLAZAMIENTO</c:v>
                  </c:pt>
                  <c:pt idx="30">
                    <c:v>04/03/2025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EMPLAZAMIENTO</c:v>
                  </c:pt>
                </c:lvl>
                <c:lvl>
                  <c:pt idx="0">
                    <c:v>815</c:v>
                  </c:pt>
                  <c:pt idx="1">
                    <c:v>2024-00242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12/12/2024</c:v>
                  </c:pt>
                  <c:pt idx="7">
                    <c:v>BANCOLOMBIA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PINTURAS TONOLIDER </c:v>
                  </c:pt>
                  <c:pt idx="11">
                    <c:v>1</c:v>
                  </c:pt>
                  <c:pt idx="12">
                    <c:v>0</c:v>
                  </c:pt>
                  <c:pt idx="13">
                    <c:v>13/12/2024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06/03/2025</c:v>
                  </c:pt>
                  <c:pt idx="24">
                    <c:v>N/A</c:v>
                  </c:pt>
                  <c:pt idx="25">
                    <c:v>84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DECRETA EMBARGOS Y ORDENA TRASLADO</c:v>
                  </c:pt>
                  <c:pt idx="30">
                    <c:v>05/06/2025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814</c:v>
                  </c:pt>
                  <c:pt idx="1">
                    <c:v>2024-00241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11/12/2024</c:v>
                  </c:pt>
                  <c:pt idx="7">
                    <c:v>FINESA S.A</c:v>
                  </c:pt>
                  <c:pt idx="8">
                    <c:v>0</c:v>
                  </c:pt>
                  <c:pt idx="9">
                    <c:v>1</c:v>
                  </c:pt>
                  <c:pt idx="10">
                    <c:v> MARLEN KATERIN OSMA DIAZ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13/12/2024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13/06/2025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813</c:v>
                  </c:pt>
                  <c:pt idx="1">
                    <c:v>2024-00240</c:v>
                  </c:pt>
                  <c:pt idx="2">
                    <c:v>RESTITUCION BIEN INMUEBLE</c:v>
                  </c:pt>
                  <c:pt idx="3">
                    <c:v>VERBAL SUMARIO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11/12/2024</c:v>
                  </c:pt>
                  <c:pt idx="7">
                    <c:v>NUEVO SUR INMOBILIARIA </c:v>
                  </c:pt>
                  <c:pt idx="8">
                    <c:v>1</c:v>
                  </c:pt>
                  <c:pt idx="9">
                    <c:v>0</c:v>
                  </c:pt>
                  <c:pt idx="10">
                    <c:v>LAUDELINA  MARIA AVENDAÑO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12/12/2024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09/05/2025</c:v>
                  </c:pt>
                  <c:pt idx="24">
                    <c:v>N/A</c:v>
                  </c:pt>
                  <c:pt idx="25">
                    <c:v>148</c:v>
                  </c:pt>
                  <c:pt idx="26">
                    <c:v>N/A</c:v>
                  </c:pt>
                  <c:pt idx="27">
                    <c:v>TERMINACION X DESISTIMIENTO</c:v>
                  </c:pt>
                  <c:pt idx="28">
                    <c:v>2025-2</c:v>
                  </c:pt>
                  <c:pt idx="29">
                    <c:v>TERMINACION X DESISTIMIENTO</c:v>
                  </c:pt>
                  <c:pt idx="30">
                    <c:v>09/05/2025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812</c:v>
                  </c:pt>
                  <c:pt idx="1">
                    <c:v>2024-00239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11/12/2024</c:v>
                  </c:pt>
                  <c:pt idx="7">
                    <c:v>COOPERATIVA FINANCIERA COTRAFA</c:v>
                  </c:pt>
                  <c:pt idx="8">
                    <c:v>0</c:v>
                  </c:pt>
                  <c:pt idx="9">
                    <c:v>1</c:v>
                  </c:pt>
                  <c:pt idx="10">
                    <c:v>ESTEBAN MONTOYA MOLINA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12/12/2024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TIENE POR NOTIFICADO </c:v>
                  </c:pt>
                  <c:pt idx="30">
                    <c:v>20/06/2025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811</c:v>
                  </c:pt>
                  <c:pt idx="1">
                    <c:v>2024-00238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11/12/2024</c:v>
                  </c:pt>
                  <c:pt idx="7">
                    <c:v>RCI COMPAÑIA FINANCIAMIENTO</c:v>
                  </c:pt>
                  <c:pt idx="8">
                    <c:v>1</c:v>
                  </c:pt>
                  <c:pt idx="9">
                    <c:v>0</c:v>
                  </c:pt>
                  <c:pt idx="10">
                    <c:v>RAMZIS MANUEL RODRIGUEZ VELASQUEZ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12/12/2024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SOLICITUD</c:v>
                  </c:pt>
                  <c:pt idx="30">
                    <c:v>12/12/2024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810</c:v>
                  </c:pt>
                  <c:pt idx="1">
                    <c:v>2024-00237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11/12/2024</c:v>
                  </c:pt>
                  <c:pt idx="7">
                    <c:v>CREARCOOP </c:v>
                  </c:pt>
                  <c:pt idx="8">
                    <c:v>1</c:v>
                  </c:pt>
                  <c:pt idx="9">
                    <c:v>0</c:v>
                  </c:pt>
                  <c:pt idx="10">
                    <c:v>PEDRO LUIS HOYOS SANCHEZ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13/12/2024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ACCEDE CAMBIO DIRECCION</c:v>
                  </c:pt>
                  <c:pt idx="30">
                    <c:v>16/05/2025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809</c:v>
                  </c:pt>
                  <c:pt idx="1">
                    <c:v>029-2023-00786</c:v>
                  </c:pt>
                  <c:pt idx="2">
                    <c:v>DESPACHO COMISORIO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10/12/2024</c:v>
                  </c:pt>
                  <c:pt idx="7">
                    <c:v>ORGANIZACION GINEBRA HOUSES</c:v>
                  </c:pt>
                  <c:pt idx="8">
                    <c:v>1</c:v>
                  </c:pt>
                  <c:pt idx="9">
                    <c:v>0</c:v>
                  </c:pt>
                  <c:pt idx="10">
                    <c:v>FIDECOMISO GINEBRA HOUSES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15/01/2024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SOLICITUD</c:v>
                  </c:pt>
                  <c:pt idx="30">
                    <c:v>13/12/2024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808</c:v>
                  </c:pt>
                  <c:pt idx="1">
                    <c:v>2024-00236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10/12/2024</c:v>
                  </c:pt>
                  <c:pt idx="7">
                    <c:v>INVERSIONES EL REBAÑOS SAS</c:v>
                  </c:pt>
                  <c:pt idx="8">
                    <c:v>1</c:v>
                  </c:pt>
                  <c:pt idx="9">
                    <c:v>0</c:v>
                  </c:pt>
                  <c:pt idx="10">
                    <c:v>FABIAN JESUS PRADA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13/12/2024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PONE EN CONOCIMIENTO - REQ DEMNTE</c:v>
                  </c:pt>
                  <c:pt idx="30">
                    <c:v>04/06/2025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807</c:v>
                  </c:pt>
                  <c:pt idx="1">
                    <c:v>2024-00235</c:v>
                  </c:pt>
                  <c:pt idx="2">
                    <c:v>SOLICITUD ENTREGA INMUEBLE</c:v>
                  </c:pt>
                  <c:pt idx="3">
                    <c:v>OTROS ASUNTOS 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10/12/2024</c:v>
                  </c:pt>
                  <c:pt idx="7">
                    <c:v>PROPIEDAD INMOBILIARIA S.A</c:v>
                  </c:pt>
                  <c:pt idx="8">
                    <c:v>0</c:v>
                  </c:pt>
                  <c:pt idx="9">
                    <c:v>1</c:v>
                  </c:pt>
                  <c:pt idx="10">
                    <c:v>LUZ MARY RIOS ECHAVARRIA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12/12/2024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08/07/2025</c:v>
                  </c:pt>
                  <c:pt idx="24">
                    <c:v>N/A</c:v>
                  </c:pt>
                  <c:pt idx="25">
                    <c:v>208</c:v>
                  </c:pt>
                  <c:pt idx="26">
                    <c:v>N/A</c:v>
                  </c:pt>
                  <c:pt idx="27">
                    <c:v>TERMINA COMISION </c:v>
                  </c:pt>
                  <c:pt idx="28">
                    <c:v>2025-3</c:v>
                  </c:pt>
                  <c:pt idx="29">
                    <c:v>TERMINA COMISION</c:v>
                  </c:pt>
                  <c:pt idx="30">
                    <c:v>08/07/2025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 </c:v>
                  </c:pt>
                  <c:pt idx="1">
                    <c:v>2024-00233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10/12/2024</c:v>
                  </c:pt>
                  <c:pt idx="7">
                    <c:v>COOPERATIVA COOPMUTUAL</c:v>
                  </c:pt>
                  <c:pt idx="8">
                    <c:v>1</c:v>
                  </c:pt>
                  <c:pt idx="9">
                    <c:v>0</c:v>
                  </c:pt>
                  <c:pt idx="10">
                    <c:v>ANTONIO MARIA ESTRADA VELEZ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12/12/2024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28/04/2025</c:v>
                  </c:pt>
                  <c:pt idx="24">
                    <c:v>N/A</c:v>
                  </c:pt>
                  <c:pt idx="25">
                    <c:v>138</c:v>
                  </c:pt>
                  <c:pt idx="26">
                    <c:v>N/A</c:v>
                  </c:pt>
                  <c:pt idx="27">
                    <c:v>TERMINA PAGO TOTAL </c:v>
                  </c:pt>
                  <c:pt idx="28">
                    <c:v>2025-2</c:v>
                  </c:pt>
                  <c:pt idx="29">
                    <c:v>TERMINA PROCESO POR PAGO TOTAL </c:v>
                  </c:pt>
                  <c:pt idx="30">
                    <c:v>28/04/2025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805</c:v>
                  </c:pt>
                  <c:pt idx="1">
                    <c:v>2024-00232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10/12/2024</c:v>
                  </c:pt>
                  <c:pt idx="7">
                    <c:v>LEIDY KATERINE JARAMILLO MUÑETON</c:v>
                  </c:pt>
                  <c:pt idx="8">
                    <c:v>0</c:v>
                  </c:pt>
                  <c:pt idx="9">
                    <c:v>1</c:v>
                  </c:pt>
                  <c:pt idx="11">
                    <c:v>0</c:v>
                  </c:pt>
                  <c:pt idx="12">
                    <c:v>1</c:v>
                  </c:pt>
                  <c:pt idx="13">
                    <c:v>11/12/2024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PUBLICACION </c:v>
                  </c:pt>
                  <c:pt idx="30">
                    <c:v>27/06/2025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804</c:v>
                  </c:pt>
                  <c:pt idx="1">
                    <c:v>2024-00231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09/12/2024</c:v>
                  </c:pt>
                  <c:pt idx="7">
                    <c:v>BANCOLOMBIA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RUBY YOBANA ARISTIZABAL</c:v>
                  </c:pt>
                  <c:pt idx="11">
                    <c:v>0</c:v>
                  </c:pt>
                  <c:pt idx="12">
                    <c:v>1</c:v>
                  </c:pt>
                  <c:pt idx="13">
                    <c:v>09/12/2024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04/06/2025</c:v>
                  </c:pt>
                  <c:pt idx="24">
                    <c:v>N/A</c:v>
                  </c:pt>
                  <c:pt idx="25">
                    <c:v>175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04/06/2025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803</c:v>
                  </c:pt>
                  <c:pt idx="1">
                    <c:v>2024-00230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09/12/2024</c:v>
                  </c:pt>
                  <c:pt idx="7">
                    <c:v>COOPERATIVA DE AHORRO Y CREDITO CREARCOOP</c:v>
                  </c:pt>
                  <c:pt idx="8">
                    <c:v>0</c:v>
                  </c:pt>
                  <c:pt idx="9">
                    <c:v>1</c:v>
                  </c:pt>
                  <c:pt idx="10">
                    <c:v>ANA MARIA ESCOBAR RIOS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15/01/2024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09/12/2024</c:v>
                  </c:pt>
                  <c:pt idx="24">
                    <c:v>N/A</c:v>
                  </c:pt>
                  <c:pt idx="25">
                    <c:v>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09/12/2024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802</c:v>
                  </c:pt>
                  <c:pt idx="1">
                    <c:v>2024-00227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06/12/2024</c:v>
                  </c:pt>
                  <c:pt idx="7">
                    <c:v>COOPERATIVA COOPANTEX</c:v>
                  </c:pt>
                  <c:pt idx="8">
                    <c:v>1</c:v>
                  </c:pt>
                  <c:pt idx="9">
                    <c:v>0</c:v>
                  </c:pt>
                  <c:pt idx="10">
                    <c:v>SANTIAGO PATIÑO BETNACUR</c:v>
                  </c:pt>
                  <c:pt idx="11">
                    <c:v>0</c:v>
                  </c:pt>
                  <c:pt idx="12">
                    <c:v>1</c:v>
                  </c:pt>
                  <c:pt idx="13">
                    <c:v>11/12/2024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REMITIR PROCESO A JUZGADO - SOLO PORUN DEMANDADO </c:v>
                  </c:pt>
                  <c:pt idx="30">
                    <c:v>22/07/2025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SE RMEITE PROCESO AL J.20CivilCircuitoMedellin - SOLO con respecto a MARIA SOLEDAD MEJIA C Y continua el de SANTIAGO PATIÑO BETANCUR</c:v>
                  </c:pt>
                </c:lvl>
                <c:lvl>
                  <c:pt idx="0">
                    <c:v>801</c:v>
                  </c:pt>
                  <c:pt idx="1">
                    <c:v>2024-00226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REINGRESO</c:v>
                  </c:pt>
                  <c:pt idx="6">
                    <c:v>06/12/2024</c:v>
                  </c:pt>
                  <c:pt idx="7">
                    <c:v>BANCO FINANDINA S.A</c:v>
                  </c:pt>
                  <c:pt idx="8">
                    <c:v>0</c:v>
                  </c:pt>
                  <c:pt idx="9">
                    <c:v>1</c:v>
                  </c:pt>
                  <c:pt idx="10">
                    <c:v>TULIO RAFAEL VERGARA LAZARO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11/12/2024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25/07/2025</c:v>
                  </c:pt>
                  <c:pt idx="24">
                    <c:v>N/A</c:v>
                  </c:pt>
                  <c:pt idx="25">
                    <c:v>229</c:v>
                  </c:pt>
                  <c:pt idx="26">
                    <c:v>N/A</c:v>
                  </c:pt>
                  <c:pt idx="27">
                    <c:v>ORDEN A SEGUIR ADELANTE CON LA EJECUCION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25/07/2025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SE PROPUSO CONFLICTO Y TRIBUNAL ASIGNÓ A J4CME</c:v>
                  </c:pt>
                </c:lvl>
                <c:lvl>
                  <c:pt idx="0">
                    <c:v>800</c:v>
                  </c:pt>
                  <c:pt idx="1">
                    <c:v>2024-00223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05/12/2024</c:v>
                  </c:pt>
                  <c:pt idx="7">
                    <c:v>DAVIVIENDIA</c:v>
                  </c:pt>
                  <c:pt idx="8">
                    <c:v>0</c:v>
                  </c:pt>
                  <c:pt idx="9">
                    <c:v>1</c:v>
                  </c:pt>
                  <c:pt idx="10">
                    <c:v>EMILCE PEREZ QUITERO </c:v>
                  </c:pt>
                  <c:pt idx="11">
                    <c:v>1</c:v>
                  </c:pt>
                  <c:pt idx="12">
                    <c:v>0</c:v>
                  </c:pt>
                  <c:pt idx="13">
                    <c:v>09/12/2024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13/01/2025</c:v>
                  </c:pt>
                  <c:pt idx="24">
                    <c:v>N/A</c:v>
                  </c:pt>
                  <c:pt idx="25">
                    <c:v>38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2025-1</c:v>
                  </c:pt>
                  <c:pt idx="29">
                    <c:v>RECHAZA POR COMPETENCIA</c:v>
                  </c:pt>
                  <c:pt idx="30">
                    <c:v>13/01/2025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799</c:v>
                  </c:pt>
                  <c:pt idx="1">
                    <c:v>001-2024-00749</c:v>
                  </c:pt>
                  <c:pt idx="2">
                    <c:v>DESPACHO COMISORIO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05/12/2024</c:v>
                  </c:pt>
                  <c:pt idx="7">
                    <c:v>BANCO DAVIENCIA </c:v>
                  </c:pt>
                  <c:pt idx="8">
                    <c:v>1</c:v>
                  </c:pt>
                  <c:pt idx="9">
                    <c:v>0</c:v>
                  </c:pt>
                  <c:pt idx="10">
                    <c:v>JHON FREDY MEJIA </c:v>
                  </c:pt>
                  <c:pt idx="11">
                    <c:v>0</c:v>
                  </c:pt>
                  <c:pt idx="12">
                    <c:v>1</c:v>
                  </c:pt>
                  <c:pt idx="13">
                    <c:v>09/12/2024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COMITENTE</c:v>
                  </c:pt>
                  <c:pt idx="30">
                    <c:v>09/12/2024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798</c:v>
                  </c:pt>
                  <c:pt idx="1">
                    <c:v>2024-00222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05/12/2024</c:v>
                  </c:pt>
                  <c:pt idx="7">
                    <c:v>BANCO COMERCIAL AV VILLAS</c:v>
                  </c:pt>
                  <c:pt idx="8">
                    <c:v>1</c:v>
                  </c:pt>
                  <c:pt idx="9">
                    <c:v>0</c:v>
                  </c:pt>
                  <c:pt idx="10">
                    <c:v>DIANA PATRICIA SALAZAR OCHOA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06/12/2024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28/03/2025</c:v>
                  </c:pt>
                  <c:pt idx="24">
                    <c:v>N/A</c:v>
                  </c:pt>
                  <c:pt idx="25">
                    <c:v>113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28/03/2025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  <c:pt idx="38">
                    <c:v>SE FIJA EL 27/03/2025 Y SE DESFIJA EL 1/04/2025</c:v>
                  </c:pt>
                </c:lvl>
                <c:lvl>
                  <c:pt idx="0">
                    <c:v>797</c:v>
                  </c:pt>
                  <c:pt idx="1">
                    <c:v>2024-00221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05/12/2024</c:v>
                  </c:pt>
                  <c:pt idx="7">
                    <c:v>MAXIBIENES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VALENTINA ALZATE HINCAPIE</c:v>
                  </c:pt>
                  <c:pt idx="11">
                    <c:v>0</c:v>
                  </c:pt>
                  <c:pt idx="12">
                    <c:v>1</c:v>
                  </c:pt>
                  <c:pt idx="13">
                    <c:v>11/12/2024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06/12/2024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06/12/2024</c:v>
                  </c:pt>
                  <c:pt idx="31">
                    <c:v>JUEZ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796</c:v>
                  </c:pt>
                  <c:pt idx="1">
                    <c:v>2024-00220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04/12/2024</c:v>
                  </c:pt>
                  <c:pt idx="7">
                    <c:v>SEGUROS COMERCIALES BOLIVAR</c:v>
                  </c:pt>
                  <c:pt idx="8">
                    <c:v>0</c:v>
                  </c:pt>
                  <c:pt idx="9">
                    <c:v>1</c:v>
                  </c:pt>
                  <c:pt idx="10">
                    <c:v>HECTOR AGUSTO VILLEGAS ALVAREZ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05/12/2024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SUSPENSION DE PROCESO </c:v>
                  </c:pt>
                  <c:pt idx="29">
                    <c:v>NOTIFICA CONDUCTA CONLUYENTE - SUSPENDE PROCESO </c:v>
                  </c:pt>
                  <c:pt idx="30">
                    <c:v>14/05/2025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795</c:v>
                  </c:pt>
                  <c:pt idx="1">
                    <c:v>2024-00218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04/12/2024</c:v>
                  </c:pt>
                  <c:pt idx="7">
                    <c:v>INVERSIONES VELASQUEZ NARANJO</c:v>
                  </c:pt>
                  <c:pt idx="8">
                    <c:v>2</c:v>
                  </c:pt>
                  <c:pt idx="9">
                    <c:v>1</c:v>
                  </c:pt>
                  <c:pt idx="10">
                    <c:v>TRANSOFORMARQ S.A.S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06/12/2024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05/12/2024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05/12/2024</c:v>
                  </c:pt>
                  <c:pt idx="31">
                    <c:v>JUEZ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JUZGADO PEQUEÑAS CAUSAS PROPUSO CONFLICTO NEGATIVO - Y ASIGNA A JUZGADO CIVIL MUNICIPAL DE MEDELLIN </c:v>
                  </c:pt>
                </c:lvl>
                <c:lvl>
                  <c:pt idx="0">
                    <c:v>794</c:v>
                  </c:pt>
                  <c:pt idx="1">
                    <c:v>2024-00217</c:v>
                  </c:pt>
                  <c:pt idx="2">
                    <c:v>RESOLUCION DE CONTRATO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04/12/2024</c:v>
                  </c:pt>
                  <c:pt idx="7">
                    <c:v>PAULA ANDREA CARO VILLADA</c:v>
                  </c:pt>
                  <c:pt idx="8">
                    <c:v>0</c:v>
                  </c:pt>
                  <c:pt idx="9">
                    <c:v>1</c:v>
                  </c:pt>
                  <c:pt idx="10">
                    <c:v>LA CUMBRE INMOBILIARIA </c:v>
                  </c:pt>
                  <c:pt idx="11">
                    <c:v>2</c:v>
                  </c:pt>
                  <c:pt idx="12">
                    <c:v>1</c:v>
                  </c:pt>
                  <c:pt idx="13">
                    <c:v>10/12/2024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23/01/2025</c:v>
                  </c:pt>
                  <c:pt idx="24">
                    <c:v>N/A</c:v>
                  </c:pt>
                  <c:pt idx="25">
                    <c:v>49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23/01/2025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793</c:v>
                  </c:pt>
                  <c:pt idx="1">
                    <c:v>2024-00215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02/12/2024</c:v>
                  </c:pt>
                  <c:pt idx="7">
                    <c:v>RCI COLOMBIA COMPAÑIA DE FINANCIAMIENTO</c:v>
                  </c:pt>
                  <c:pt idx="8">
                    <c:v>0</c:v>
                  </c:pt>
                  <c:pt idx="9">
                    <c:v>2</c:v>
                  </c:pt>
                  <c:pt idx="10">
                    <c:v>ERIKA MARCELA VELEZ BERRIO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05/12/2024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DEMANDA</c:v>
                  </c:pt>
                  <c:pt idx="30">
                    <c:v>10/12/2024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792</c:v>
                  </c:pt>
                  <c:pt idx="1">
                    <c:v>2024-00213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02/12/2024</c:v>
                  </c:pt>
                  <c:pt idx="7">
                    <c:v>BANCOLOMBIA </c:v>
                  </c:pt>
                  <c:pt idx="8">
                    <c:v>1</c:v>
                  </c:pt>
                  <c:pt idx="9">
                    <c:v>0</c:v>
                  </c:pt>
                  <c:pt idx="10">
                    <c:v>ANGELA MERCEDES ROMERO HERNANDEZ</c:v>
                  </c:pt>
                  <c:pt idx="11">
                    <c:v>0</c:v>
                  </c:pt>
                  <c:pt idx="12">
                    <c:v>2</c:v>
                  </c:pt>
                  <c:pt idx="13">
                    <c:v>10/12/2024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05/12/2024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05/12/2024</c:v>
                  </c:pt>
                  <c:pt idx="31">
                    <c:v>JUEZ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791</c:v>
                  </c:pt>
                  <c:pt idx="1">
                    <c:v>2024-00211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06/12/2024</c:v>
                  </c:pt>
                  <c:pt idx="7">
                    <c:v>RADIAL IMOBILIARIA SAS</c:v>
                  </c:pt>
                  <c:pt idx="8">
                    <c:v>1</c:v>
                  </c:pt>
                  <c:pt idx="9">
                    <c:v>0</c:v>
                  </c:pt>
                  <c:pt idx="10">
                    <c:v>JFG GROUP SAS</c:v>
                  </c:pt>
                  <c:pt idx="11">
                    <c:v>0</c:v>
                  </c:pt>
                  <c:pt idx="12">
                    <c:v>1</c:v>
                  </c:pt>
                  <c:pt idx="13">
                    <c:v>05/12/2024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01/08/2025</c:v>
                  </c:pt>
                  <c:pt idx="24">
                    <c:v>N/A</c:v>
                  </c:pt>
                  <c:pt idx="25">
                    <c:v>235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01/08/2025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790</c:v>
                  </c:pt>
                  <c:pt idx="1">
                    <c:v>2024-00210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02/12/2024</c:v>
                  </c:pt>
                  <c:pt idx="7">
                    <c:v>BANCO DE OCCIDENTE</c:v>
                  </c:pt>
                  <c:pt idx="8">
                    <c:v>2</c:v>
                  </c:pt>
                  <c:pt idx="9">
                    <c:v>0</c:v>
                  </c:pt>
                  <c:pt idx="10">
                    <c:v>DANIELA JARAMILLO URIBE</c:v>
                  </c:pt>
                  <c:pt idx="11">
                    <c:v>1</c:v>
                  </c:pt>
                  <c:pt idx="12">
                    <c:v>0</c:v>
                  </c:pt>
                  <c:pt idx="13">
                    <c:v>06/12/2024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18/03/2025</c:v>
                  </c:pt>
                  <c:pt idx="24">
                    <c:v>N/A</c:v>
                  </c:pt>
                  <c:pt idx="25">
                    <c:v>106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18/03/2025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27/03/2025</c:v>
                  </c:pt>
                </c:lvl>
                <c:lvl>
                  <c:pt idx="0">
                    <c:v>789</c:v>
                  </c:pt>
                  <c:pt idx="1">
                    <c:v>2024-00209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02/12/2024</c:v>
                  </c:pt>
                  <c:pt idx="7">
                    <c:v>BANCO AGRARIO DE COLOMBIA </c:v>
                  </c:pt>
                  <c:pt idx="8">
                    <c:v>1</c:v>
                  </c:pt>
                  <c:pt idx="9">
                    <c:v>0</c:v>
                  </c:pt>
                  <c:pt idx="10">
                    <c:v>GLORIA YANET MORALES PATIÑO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05/12/2024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 MEDIDA</c:v>
                  </c:pt>
                  <c:pt idx="30">
                    <c:v>06/12/2024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788</c:v>
                  </c:pt>
                  <c:pt idx="1">
                    <c:v>2024-00207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02/12/2024</c:v>
                  </c:pt>
                  <c:pt idx="7">
                    <c:v>BANCO DAVIVIENDA</c:v>
                  </c:pt>
                  <c:pt idx="8">
                    <c:v>1</c:v>
                  </c:pt>
                  <c:pt idx="9">
                    <c:v>0</c:v>
                  </c:pt>
                  <c:pt idx="10">
                    <c:v>ANDRES FELIPE GONZALEZ SANCHEZ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05/12/2024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05/12/2024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787</c:v>
                  </c:pt>
                  <c:pt idx="1">
                    <c:v>2024-00206</c:v>
                  </c:pt>
                  <c:pt idx="2">
                    <c:v>RESOLUCION DE CONTRATO </c:v>
                  </c:pt>
                  <c:pt idx="3">
                    <c:v>DECLARATIVO VERBAL OTROS PROCESO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02/12/2024</c:v>
                  </c:pt>
                  <c:pt idx="7">
                    <c:v>VALENTINA RUIZ MORA</c:v>
                  </c:pt>
                  <c:pt idx="8">
                    <c:v>1</c:v>
                  </c:pt>
                  <c:pt idx="9">
                    <c:v>0</c:v>
                  </c:pt>
                  <c:pt idx="10">
                    <c:v>HUGO ARLEY ARROYAVE BETANCUR</c:v>
                  </c:pt>
                  <c:pt idx="11">
                    <c:v>1</c:v>
                  </c:pt>
                  <c:pt idx="12">
                    <c:v>0</c:v>
                  </c:pt>
                  <c:pt idx="13">
                    <c:v>05/12/2024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25/02/2025</c:v>
                  </c:pt>
                  <c:pt idx="24">
                    <c:v>N/A</c:v>
                  </c:pt>
                  <c:pt idx="25">
                    <c:v>83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2025-1</c:v>
                  </c:pt>
                  <c:pt idx="29">
                    <c:v>RECHAZA POR COMPETENCIA</c:v>
                  </c:pt>
                  <c:pt idx="30">
                    <c:v>25/02/2025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  <c:pt idx="38">
                    <c:v>PENDIENTE ACTA</c:v>
                  </c:pt>
                </c:lvl>
                <c:lvl>
                  <c:pt idx="0">
                    <c:v>786</c:v>
                  </c:pt>
                  <c:pt idx="1">
                    <c:v>2024-00205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02/12/2024</c:v>
                  </c:pt>
                  <c:pt idx="7">
                    <c:v>JFK COOPERTAIVA FINACIERA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MARIA VILLERA LOZANO CANDELARIA</c:v>
                  </c:pt>
                  <c:pt idx="11">
                    <c:v>0</c:v>
                  </c:pt>
                  <c:pt idx="12">
                    <c:v>2</c:v>
                  </c:pt>
                  <c:pt idx="13">
                    <c:v>05/12/2024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05/12/2024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05/12/2024</c:v>
                  </c:pt>
                  <c:pt idx="31">
                    <c:v>JUEZ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785</c:v>
                  </c:pt>
                  <c:pt idx="1">
                    <c:v>2024-00204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29/11/2024</c:v>
                  </c:pt>
                  <c:pt idx="7">
                    <c:v>FINANCIERA JURISCCOP</c:v>
                  </c:pt>
                  <c:pt idx="8">
                    <c:v>1</c:v>
                  </c:pt>
                  <c:pt idx="9">
                    <c:v>0</c:v>
                  </c:pt>
                  <c:pt idx="10">
                    <c:v>ALEJANDRA MARTIENEZ BEDOYA </c:v>
                  </c:pt>
                  <c:pt idx="11">
                    <c:v>2</c:v>
                  </c:pt>
                  <c:pt idx="12">
                    <c:v>0</c:v>
                  </c:pt>
                  <c:pt idx="13">
                    <c:v>04/12/2024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05/12/2024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05/12/2024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784</c:v>
                  </c:pt>
                  <c:pt idx="1">
                    <c:v>2024-00203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29/11/2024</c:v>
                  </c:pt>
                  <c:pt idx="7">
                    <c:v>BANCO DAVIVIENDA</c:v>
                  </c:pt>
                  <c:pt idx="8">
                    <c:v>0</c:v>
                  </c:pt>
                  <c:pt idx="9">
                    <c:v>1</c:v>
                  </c:pt>
                  <c:pt idx="10">
                    <c:v>MERCEDES MONDRAGON MUNERA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REMISION OFICIO</c:v>
                  </c:pt>
                  <c:pt idx="30">
                    <c:v>09/04/2025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783</c:v>
                  </c:pt>
                  <c:pt idx="1">
                    <c:v>2024-00202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29/11/2024</c:v>
                  </c:pt>
                  <c:pt idx="7">
                    <c:v>BANCO DE OCCIDENTE </c:v>
                  </c:pt>
                  <c:pt idx="8">
                    <c:v>0</c:v>
                  </c:pt>
                  <c:pt idx="9">
                    <c:v>1</c:v>
                  </c:pt>
                  <c:pt idx="10">
                    <c:v>LUZ ELENA ACOSTA ARANGO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CONOCIMIENTO</c:v>
                  </c:pt>
                  <c:pt idx="30">
                    <c:v>24/02/2025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782</c:v>
                  </c:pt>
                  <c:pt idx="1">
                    <c:v>2024-00201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 </c:v>
                  </c:pt>
                  <c:pt idx="6">
                    <c:v>28/11/2024</c:v>
                  </c:pt>
                  <c:pt idx="7">
                    <c:v>COOPERATIVA FINANCIERA COTRAFA</c:v>
                  </c:pt>
                  <c:pt idx="8">
                    <c:v>1</c:v>
                  </c:pt>
                  <c:pt idx="9">
                    <c:v>0</c:v>
                  </c:pt>
                  <c:pt idx="10">
                    <c:v>CAROLINA JURADO MAZO</c:v>
                  </c:pt>
                  <c:pt idx="11">
                    <c:v>2</c:v>
                  </c:pt>
                  <c:pt idx="12">
                    <c:v>0</c:v>
                  </c:pt>
                  <c:pt idx="13">
                    <c:v>02/12/2024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03/12/2024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781</c:v>
                  </c:pt>
                  <c:pt idx="1">
                    <c:v>2024-00200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REPARTO </c:v>
                  </c:pt>
                  <c:pt idx="6">
                    <c:v>28/11/2024</c:v>
                  </c:pt>
                  <c:pt idx="7">
                    <c:v>BANCOLOMBIA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INTER RUEDAS SEGURIDAD INDUSTRIAL</c:v>
                  </c:pt>
                  <c:pt idx="11">
                    <c:v>1</c:v>
                  </c:pt>
                  <c:pt idx="12">
                    <c:v>0</c:v>
                  </c:pt>
                  <c:pt idx="13">
                    <c:v>02/12/2024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 MEDIDA</c:v>
                  </c:pt>
                  <c:pt idx="30">
                    <c:v>02/12/2024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780</c:v>
                  </c:pt>
                  <c:pt idx="1">
                    <c:v>2024-00199</c:v>
                  </c:pt>
                  <c:pt idx="2">
                    <c:v>REPOSICION/CANCELACION TITULO VALOR</c:v>
                  </c:pt>
                  <c:pt idx="3">
                    <c:v>DECLARATIVO VERBAL SUMARIO OTROS PROCESO</c:v>
                  </c:pt>
                  <c:pt idx="4">
                    <c:v>MENOR</c:v>
                  </c:pt>
                  <c:pt idx="5">
                    <c:v>REPARTO </c:v>
                  </c:pt>
                  <c:pt idx="6">
                    <c:v>27/11/2024</c:v>
                  </c:pt>
                  <c:pt idx="7">
                    <c:v>BANCOLOMBIA </c:v>
                  </c:pt>
                  <c:pt idx="8">
                    <c:v>0</c:v>
                  </c:pt>
                  <c:pt idx="9">
                    <c:v>1</c:v>
                  </c:pt>
                  <c:pt idx="10">
                    <c:v>MANUFACTURAS COLJEM SAS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02/12/2024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REMISITE DESPACHO COMISORIO </c:v>
                  </c:pt>
                  <c:pt idx="30">
                    <c:v>31/03/2025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779</c:v>
                  </c:pt>
                  <c:pt idx="1">
                    <c:v>2024-00198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 </c:v>
                  </c:pt>
                  <c:pt idx="6">
                    <c:v>27/11/2024</c:v>
                  </c:pt>
                  <c:pt idx="7">
                    <c:v>PARCELACION BRAMASOLE</c:v>
                  </c:pt>
                  <c:pt idx="8">
                    <c:v>1</c:v>
                  </c:pt>
                  <c:pt idx="9">
                    <c:v>0</c:v>
                  </c:pt>
                  <c:pt idx="10">
                    <c:v>ADRIANA MARIA ARIAS POSSO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05/06/2025</c:v>
                  </c:pt>
                  <c:pt idx="24">
                    <c:v>N/A</c:v>
                  </c:pt>
                  <c:pt idx="25">
                    <c:v>188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2025-2</c:v>
                  </c:pt>
                  <c:pt idx="29">
                    <c:v>RECHAZA DEMANDA- NO SUBSANA</c:v>
                  </c:pt>
                  <c:pt idx="30">
                    <c:v>05/06/2025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778</c:v>
                  </c:pt>
                  <c:pt idx="1">
                    <c:v>2024-00196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 </c:v>
                  </c:pt>
                  <c:pt idx="6">
                    <c:v>26/11/2024</c:v>
                  </c:pt>
                  <c:pt idx="7">
                    <c:v>COOPERATIVA FINANCIERA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WILLIAM ALBERTO GOMEZ MONSALVE</c:v>
                  </c:pt>
                  <c:pt idx="11">
                    <c:v>1</c:v>
                  </c:pt>
                  <c:pt idx="12">
                    <c:v>0</c:v>
                  </c:pt>
                  <c:pt idx="13">
                    <c:v>02/12/2024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 / DECRETA EMBARGO</c:v>
                  </c:pt>
                  <c:pt idx="30">
                    <c:v>05/06/2025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777</c:v>
                  </c:pt>
                  <c:pt idx="1">
                    <c:v>2024-00195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 </c:v>
                  </c:pt>
                  <c:pt idx="5">
                    <c:v>REPARTO </c:v>
                  </c:pt>
                  <c:pt idx="6">
                    <c:v>26/11/2024</c:v>
                  </c:pt>
                  <c:pt idx="7">
                    <c:v>BANCO DAVIVIENDA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DIANA CRISTINA ACOSTA POSADA</c:v>
                  </c:pt>
                  <c:pt idx="11">
                    <c:v>0</c:v>
                  </c:pt>
                  <c:pt idx="12">
                    <c:v>1</c:v>
                  </c:pt>
                  <c:pt idx="13">
                    <c:v>26/11/2024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04/05/2025</c:v>
                  </c:pt>
                  <c:pt idx="24">
                    <c:v>N/A</c:v>
                  </c:pt>
                  <c:pt idx="25">
                    <c:v>158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2025-2</c:v>
                  </c:pt>
                  <c:pt idx="29">
                    <c:v>RECHAZA NO SUBSANA</c:v>
                  </c:pt>
                  <c:pt idx="30">
                    <c:v>04/06/2025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776</c:v>
                  </c:pt>
                  <c:pt idx="1">
                    <c:v>2024-00194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26/11/2024</c:v>
                  </c:pt>
                  <c:pt idx="7">
                    <c:v>JAIRO DE JESUS GONZALES MARIN</c:v>
                  </c:pt>
                  <c:pt idx="8">
                    <c:v>0</c:v>
                  </c:pt>
                  <c:pt idx="9">
                    <c:v>1</c:v>
                  </c:pt>
                  <c:pt idx="10">
                    <c:v>JAVIER ORLANDO ARBELAEZ VALENCIA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26/11/2024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11/02/2025</c:v>
                  </c:pt>
                  <c:pt idx="24">
                    <c:v>N/A</c:v>
                  </c:pt>
                  <c:pt idx="25">
                    <c:v>75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11/02/2025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18/02/2025</c:v>
                  </c:pt>
                </c:lvl>
                <c:lvl>
                  <c:pt idx="0">
                    <c:v>775</c:v>
                  </c:pt>
                  <c:pt idx="1">
                    <c:v>2024-00193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25/11/2024</c:v>
                  </c:pt>
                  <c:pt idx="7">
                    <c:v>CATALINA PEREZ SIERRA</c:v>
                  </c:pt>
                  <c:pt idx="8">
                    <c:v>1</c:v>
                  </c:pt>
                  <c:pt idx="9">
                    <c:v>0</c:v>
                  </c:pt>
                  <c:pt idx="10">
                    <c:v>JORGE MARIO PEREZ PATIÑO</c:v>
                  </c:pt>
                  <c:pt idx="11">
                    <c:v>1</c:v>
                  </c:pt>
                  <c:pt idx="12">
                    <c:v>0</c:v>
                  </c:pt>
                  <c:pt idx="13">
                    <c:v>26/11/2024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ORDENA CORRER TRASLADO LIQUIDACION CREDITO </c:v>
                  </c:pt>
                  <c:pt idx="30">
                    <c:v>20/08/2025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774</c:v>
                  </c:pt>
                  <c:pt idx="1">
                    <c:v>2024-00192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25/11/2024</c:v>
                  </c:pt>
                  <c:pt idx="7">
                    <c:v>FINANZAUTO S.A</c:v>
                  </c:pt>
                  <c:pt idx="8">
                    <c:v>0</c:v>
                  </c:pt>
                  <c:pt idx="9">
                    <c:v>1</c:v>
                  </c:pt>
                  <c:pt idx="10">
                    <c:v>HENRY GRISALES VALENCIA</c:v>
                  </c:pt>
                  <c:pt idx="11">
                    <c:v>0</c:v>
                  </c:pt>
                  <c:pt idx="12">
                    <c:v>1</c:v>
                  </c:pt>
                  <c:pt idx="13">
                    <c:v>26/11/2024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SOLICITUD</c:v>
                  </c:pt>
                  <c:pt idx="30">
                    <c:v>26/11/2024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773</c:v>
                  </c:pt>
                  <c:pt idx="1">
                    <c:v>2024-00190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25/11/2024</c:v>
                  </c:pt>
                  <c:pt idx="7">
                    <c:v>BANCO FALLABELLA </c:v>
                  </c:pt>
                  <c:pt idx="8">
                    <c:v>1</c:v>
                  </c:pt>
                  <c:pt idx="9">
                    <c:v>0</c:v>
                  </c:pt>
                  <c:pt idx="10">
                    <c:v>JORGE ENRIQUE VARGAS MARTINEZ</c:v>
                  </c:pt>
                  <c:pt idx="11">
                    <c:v>1</c:v>
                  </c:pt>
                  <c:pt idx="12">
                    <c:v>1</c:v>
                  </c:pt>
                  <c:pt idx="13">
                    <c:v>02/12/2024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24/02/2025</c:v>
                  </c:pt>
                  <c:pt idx="24">
                    <c:v>N/A</c:v>
                  </c:pt>
                  <c:pt idx="25">
                    <c:v>89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24/02/2025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772</c:v>
                  </c:pt>
                  <c:pt idx="1">
                    <c:v>020-2024-00316</c:v>
                  </c:pt>
                  <c:pt idx="2">
                    <c:v>DESPACHO COMISORIO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22/11/2024</c:v>
                  </c:pt>
                  <c:pt idx="7">
                    <c:v>BANCOLOMBIA</c:v>
                  </c:pt>
                  <c:pt idx="8">
                    <c:v>0</c:v>
                  </c:pt>
                  <c:pt idx="9">
                    <c:v>1</c:v>
                  </c:pt>
                  <c:pt idx="10">
                    <c:v>EDWIN ARTURO CHAVARRIA RODRIGUEZ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25/11/2024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CORRIGE PROVIDENCIA </c:v>
                  </c:pt>
                  <c:pt idx="30">
                    <c:v>01/07/2025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771</c:v>
                  </c:pt>
                  <c:pt idx="1">
                    <c:v>2024-00187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22/11/2024</c:v>
                  </c:pt>
                  <c:pt idx="7">
                    <c:v>SEGUROS COMERCIALES BOLIVAR</c:v>
                  </c:pt>
                  <c:pt idx="8">
                    <c:v>0</c:v>
                  </c:pt>
                  <c:pt idx="9">
                    <c:v>1</c:v>
                  </c:pt>
                  <c:pt idx="10">
                    <c:v>DIEGO FERNEY JIMENEZ CRUZ</c:v>
                  </c:pt>
                  <c:pt idx="11">
                    <c:v>0</c:v>
                  </c:pt>
                  <c:pt idx="12">
                    <c:v>1</c:v>
                  </c:pt>
                  <c:pt idx="13">
                    <c:v>22/11/2024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05/03/2025</c:v>
                  </c:pt>
                  <c:pt idx="24">
                    <c:v>N/A</c:v>
                  </c:pt>
                  <c:pt idx="25">
                    <c:v>103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PROCESO SUSPENDIDO </c:v>
                  </c:pt>
                  <c:pt idx="30">
                    <c:v>27/06/2025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SUSPENSIÓN DEL PROCESO HASAT 30/11/2025</c:v>
                  </c:pt>
                </c:lvl>
                <c:lvl>
                  <c:pt idx="0">
                    <c:v>770</c:v>
                  </c:pt>
                  <c:pt idx="1">
                    <c:v>2024-00184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22/11/2024</c:v>
                  </c:pt>
                  <c:pt idx="7">
                    <c:v>BANCO DE BOGOTÁ </c:v>
                  </c:pt>
                  <c:pt idx="8">
                    <c:v>1</c:v>
                  </c:pt>
                  <c:pt idx="9">
                    <c:v>0</c:v>
                  </c:pt>
                  <c:pt idx="10">
                    <c:v>VALENTINA SALZAR ECHEVERRI</c:v>
                  </c:pt>
                  <c:pt idx="11">
                    <c:v>1</c:v>
                  </c:pt>
                  <c:pt idx="12">
                    <c:v>0</c:v>
                  </c:pt>
                  <c:pt idx="13">
                    <c:v>22/11/2024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10/12/2024</c:v>
                  </c:pt>
                  <c:pt idx="24">
                    <c:v>N/A</c:v>
                  </c:pt>
                  <c:pt idx="25">
                    <c:v>18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10/12/2024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769</c:v>
                  </c:pt>
                  <c:pt idx="1">
                    <c:v>2024-00183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21/11/2024</c:v>
                  </c:pt>
                  <c:pt idx="7">
                    <c:v>COOPERATIVA FINANCIERA DE ANTIOQUIA CFA</c:v>
                  </c:pt>
                  <c:pt idx="8">
                    <c:v>0</c:v>
                  </c:pt>
                  <c:pt idx="9">
                    <c:v>1</c:v>
                  </c:pt>
                  <c:pt idx="10">
                    <c:v>CARLOS MARIO ECHEVERRY ZAPATA</c:v>
                  </c:pt>
                  <c:pt idx="11">
                    <c:v>0</c:v>
                  </c:pt>
                  <c:pt idx="12">
                    <c:v>1</c:v>
                  </c:pt>
                  <c:pt idx="13">
                    <c:v>22/11/2024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21/01/2025</c:v>
                  </c:pt>
                  <c:pt idx="24">
                    <c:v>N/A</c:v>
                  </c:pt>
                  <c:pt idx="25">
                    <c:v>60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TERMINA POR PAGO CON OSAE</c:v>
                  </c:pt>
                  <c:pt idx="30">
                    <c:v>21/01/2025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768</c:v>
                  </c:pt>
                  <c:pt idx="1">
                    <c:v>2024-00181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20/11/2024</c:v>
                  </c:pt>
                  <c:pt idx="7">
                    <c:v>EDGAR HERNANDO NAVARRO</c:v>
                  </c:pt>
                  <c:pt idx="8">
                    <c:v>1</c:v>
                  </c:pt>
                  <c:pt idx="9">
                    <c:v>0</c:v>
                  </c:pt>
                  <c:pt idx="10">
                    <c:v>ADRIANA ESTRELLAHINCAPIE </c:v>
                  </c:pt>
                  <c:pt idx="11">
                    <c:v>1</c:v>
                  </c:pt>
                  <c:pt idx="12">
                    <c:v>0</c:v>
                  </c:pt>
                  <c:pt idx="13">
                    <c:v>21/11/2024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22/11/2024</c:v>
                  </c:pt>
                  <c:pt idx="24">
                    <c:v>N/A</c:v>
                  </c:pt>
                  <c:pt idx="25">
                    <c:v>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 </c:v>
                  </c:pt>
                  <c:pt idx="30">
                    <c:v>22/11/2024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REMITIDO 09/12/2024</c:v>
                  </c:pt>
                </c:lvl>
                <c:lvl>
                  <c:pt idx="0">
                    <c:v>767</c:v>
                  </c:pt>
                  <c:pt idx="1">
                    <c:v>2024-00180</c:v>
                  </c:pt>
                  <c:pt idx="2">
                    <c:v>RESTITUCION BIEN INMUEBLE</c:v>
                  </c:pt>
                  <c:pt idx="3">
                    <c:v>VERBAL SUMARIO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20/11/2024</c:v>
                  </c:pt>
                  <c:pt idx="7">
                    <c:v>ARRENDAMIENTOS ENVIGADO</c:v>
                  </c:pt>
                  <c:pt idx="8">
                    <c:v>2</c:v>
                  </c:pt>
                  <c:pt idx="9">
                    <c:v>0</c:v>
                  </c:pt>
                  <c:pt idx="10">
                    <c:v>JUAN ESTEBAN MEJIA CARVAJAL</c:v>
                  </c:pt>
                  <c:pt idx="11">
                    <c:v>0</c:v>
                  </c:pt>
                  <c:pt idx="12">
                    <c:v>1</c:v>
                  </c:pt>
                  <c:pt idx="13">
                    <c:v>21/11/2024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30/04/2025</c:v>
                  </c:pt>
                  <c:pt idx="24">
                    <c:v>N/A</c:v>
                  </c:pt>
                  <c:pt idx="25">
                    <c:v>160</c:v>
                  </c:pt>
                  <c:pt idx="26">
                    <c:v>N/A</c:v>
                  </c:pt>
                  <c:pt idx="27">
                    <c:v>SENTENCIA </c:v>
                  </c:pt>
                  <c:pt idx="28">
                    <c:v>2025-2</c:v>
                  </c:pt>
                  <c:pt idx="29">
                    <c:v>SENTENCIA </c:v>
                  </c:pt>
                  <c:pt idx="30">
                    <c:v>30/04/2025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766</c:v>
                  </c:pt>
                  <c:pt idx="1">
                    <c:v>2024-00179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20/11/2024</c:v>
                  </c:pt>
                  <c:pt idx="7">
                    <c:v>COOPERATIVA MULTIACTIVA COOPHUMANA</c:v>
                  </c:pt>
                  <c:pt idx="8">
                    <c:v>1</c:v>
                  </c:pt>
                  <c:pt idx="9">
                    <c:v>0</c:v>
                  </c:pt>
                  <c:pt idx="10">
                    <c:v>JEFFER PANESSO MENA</c:v>
                  </c:pt>
                  <c:pt idx="11">
                    <c:v>1</c:v>
                  </c:pt>
                  <c:pt idx="12">
                    <c:v>0</c:v>
                  </c:pt>
                  <c:pt idx="13">
                    <c:v>21/11/2024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17/06/2025</c:v>
                  </c:pt>
                  <c:pt idx="24">
                    <c:v>N/A</c:v>
                  </c:pt>
                  <c:pt idx="25">
                    <c:v>207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REQUIERE 5 DIAS </c:v>
                  </c:pt>
                  <c:pt idx="30">
                    <c:v>01/08/2025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765</c:v>
                  </c:pt>
                  <c:pt idx="1">
                    <c:v>2024-00177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19/11/2024</c:v>
                  </c:pt>
                  <c:pt idx="7">
                    <c:v>ARRENDAMIENTOS DEL PANORAMA</c:v>
                  </c:pt>
                  <c:pt idx="8">
                    <c:v>1</c:v>
                  </c:pt>
                  <c:pt idx="9">
                    <c:v>0</c:v>
                  </c:pt>
                  <c:pt idx="10">
                    <c:v>NATALIA MARIA CORREA ARBOLEDA</c:v>
                  </c:pt>
                  <c:pt idx="11">
                    <c:v>1</c:v>
                  </c:pt>
                  <c:pt idx="12">
                    <c:v>0</c:v>
                  </c:pt>
                  <c:pt idx="13">
                    <c:v>21/11/2024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21/11/2024</c:v>
                  </c:pt>
                  <c:pt idx="24">
                    <c:v>N/A</c:v>
                  </c:pt>
                  <c:pt idx="25">
                    <c:v>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21/11/2024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764</c:v>
                  </c:pt>
                  <c:pt idx="1">
                    <c:v>2024-00176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19/11/2024</c:v>
                  </c:pt>
                  <c:pt idx="7">
                    <c:v>SERACIS LTDA</c:v>
                  </c:pt>
                  <c:pt idx="8">
                    <c:v>1</c:v>
                  </c:pt>
                  <c:pt idx="9">
                    <c:v>0</c:v>
                  </c:pt>
                  <c:pt idx="10">
                    <c:v>INVERSIONES SAO PABLO</c:v>
                  </c:pt>
                  <c:pt idx="11">
                    <c:v>1</c:v>
                  </c:pt>
                  <c:pt idx="12">
                    <c:v>0</c:v>
                  </c:pt>
                  <c:pt idx="13">
                    <c:v>20/11/2024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21/11/2024</c:v>
                  </c:pt>
                  <c:pt idx="24">
                    <c:v>N/A</c:v>
                  </c:pt>
                  <c:pt idx="25">
                    <c:v>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21/11/2024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763</c:v>
                  </c:pt>
                  <c:pt idx="1">
                    <c:v>2024-00174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19/11/2024</c:v>
                  </c:pt>
                  <c:pt idx="7">
                    <c:v>GM FINANCIAL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JULIO CESAR VILLA VALENCIA </c:v>
                  </c:pt>
                  <c:pt idx="11">
                    <c:v>1</c:v>
                  </c:pt>
                  <c:pt idx="12">
                    <c:v>0</c:v>
                  </c:pt>
                  <c:pt idx="13">
                    <c:v>21/11/2024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19/03/2025</c:v>
                  </c:pt>
                  <c:pt idx="24">
                    <c:v>N/A</c:v>
                  </c:pt>
                  <c:pt idx="25">
                    <c:v>120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20/11/2024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  <c:pt idx="38">
                    <c:v>TERMINA PAGO TOTAL </c:v>
                  </c:pt>
                </c:lvl>
                <c:lvl>
                  <c:pt idx="0">
                    <c:v>762</c:v>
                  </c:pt>
                  <c:pt idx="1">
                    <c:v>2024-00172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18/11/2024</c:v>
                  </c:pt>
                  <c:pt idx="7">
                    <c:v>BANCO DE BOGOTÁ 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ANDRES JARAMILLO JARAMILLO</c:v>
                  </c:pt>
                  <c:pt idx="11">
                    <c:v>0</c:v>
                  </c:pt>
                  <c:pt idx="12">
                    <c:v>1</c:v>
                  </c:pt>
                  <c:pt idx="13">
                    <c:v>25/11/2024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21/05/2025</c:v>
                  </c:pt>
                  <c:pt idx="24">
                    <c:v>N/A</c:v>
                  </c:pt>
                  <c:pt idx="25">
                    <c:v>183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21/05/2025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761</c:v>
                  </c:pt>
                  <c:pt idx="1">
                    <c:v>2024-00170</c:v>
                  </c:pt>
                  <c:pt idx="2">
                    <c:v>INTERROGATORIO DE PARTE</c:v>
                  </c:pt>
                  <c:pt idx="3">
                    <c:v>PRUEBAS ANTICIPADAS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18/11/2024</c:v>
                  </c:pt>
                  <c:pt idx="7">
                    <c:v>JORGE ALBERTO JALLER JARAMILLO</c:v>
                  </c:pt>
                  <c:pt idx="8">
                    <c:v>1</c:v>
                  </c:pt>
                  <c:pt idx="9">
                    <c:v>0</c:v>
                  </c:pt>
                  <c:pt idx="10">
                    <c:v>ALMACENES EXITO </c:v>
                  </c:pt>
                  <c:pt idx="11">
                    <c:v>1</c:v>
                  </c:pt>
                  <c:pt idx="12">
                    <c:v>0</c:v>
                  </c:pt>
                  <c:pt idx="13">
                    <c:v>21/11/2024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25/11/2024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DESISTIMIENTO</c:v>
                  </c:pt>
                  <c:pt idx="28">
                    <c:v>2024-4</c:v>
                  </c:pt>
                  <c:pt idx="29">
                    <c:v>TERMINA POR DESISTIMIENTO</c:v>
                  </c:pt>
                  <c:pt idx="30">
                    <c:v>25/11/2024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760</c:v>
                  </c:pt>
                  <c:pt idx="1">
                    <c:v>2024-00168</c:v>
                  </c:pt>
                  <c:pt idx="2">
                    <c:v>DESIGNACION ADMINISTRADOR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18/11/2024</c:v>
                  </c:pt>
                  <c:pt idx="7">
                    <c:v>RINCON ALTOS S.A.S</c:v>
                  </c:pt>
                  <c:pt idx="8">
                    <c:v>0</c:v>
                  </c:pt>
                  <c:pt idx="9">
                    <c:v>1</c:v>
                  </c:pt>
                  <c:pt idx="10">
                    <c:v>CINTHYA DAWN OLDHAM</c:v>
                  </c:pt>
                  <c:pt idx="11">
                    <c:v>0</c:v>
                  </c:pt>
                  <c:pt idx="12">
                    <c:v>1</c:v>
                  </c:pt>
                  <c:pt idx="13">
                    <c:v>20/11/2024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21/11/2024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OTRAS TERMINACIONES EFECTIVAS DEL PROCESO </c:v>
                  </c:pt>
                  <c:pt idx="28">
                    <c:v>2024-4</c:v>
                  </c:pt>
                  <c:pt idx="29">
                    <c:v>NIEGA SOLICITUD</c:v>
                  </c:pt>
                  <c:pt idx="30">
                    <c:v>21/11/2024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759</c:v>
                  </c:pt>
                  <c:pt idx="1">
                    <c:v>2024-00166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18/11/2024</c:v>
                  </c:pt>
                  <c:pt idx="7">
                    <c:v>ARRENDAMIENTOS ENVIGADO </c:v>
                  </c:pt>
                  <c:pt idx="8">
                    <c:v>2</c:v>
                  </c:pt>
                  <c:pt idx="9">
                    <c:v>0</c:v>
                  </c:pt>
                  <c:pt idx="10">
                    <c:v>JUAN PABLO MORALES RUIZ</c:v>
                  </c:pt>
                  <c:pt idx="11">
                    <c:v>1</c:v>
                  </c:pt>
                  <c:pt idx="12">
                    <c:v>0</c:v>
                  </c:pt>
                  <c:pt idx="13">
                    <c:v>20/11/2024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20/11/2024</c:v>
                  </c:pt>
                  <c:pt idx="24">
                    <c:v>N/A</c:v>
                  </c:pt>
                  <c:pt idx="25">
                    <c:v>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20/11/2024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758</c:v>
                  </c:pt>
                  <c:pt idx="1">
                    <c:v>2024-00165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18/11/2024</c:v>
                  </c:pt>
                  <c:pt idx="7">
                    <c:v>ANDRES FELIPE CABRERA OSORIO</c:v>
                  </c:pt>
                  <c:pt idx="8">
                    <c:v>1</c:v>
                  </c:pt>
                  <c:pt idx="9">
                    <c:v>0</c:v>
                  </c:pt>
                  <c:pt idx="11">
                    <c:v>0</c:v>
                  </c:pt>
                  <c:pt idx="12">
                    <c:v>1</c:v>
                  </c:pt>
                  <c:pt idx="13">
                    <c:v>20/11/2024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LIQUIDADOR</c:v>
                  </c:pt>
                  <c:pt idx="30">
                    <c:v>01/08/2025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757</c:v>
                  </c:pt>
                  <c:pt idx="1">
                    <c:v>2024-00164</c:v>
                  </c:pt>
                  <c:pt idx="2">
                    <c:v>AMPARO POBREZA</c:v>
                  </c:pt>
                  <c:pt idx="3">
                    <c:v>AMPARO POBREZA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15/11/2024</c:v>
                  </c:pt>
                  <c:pt idx="7">
                    <c:v>LINA MARIA ESCOBAR ARBEALEZ</c:v>
                  </c:pt>
                  <c:pt idx="8">
                    <c:v>2</c:v>
                  </c:pt>
                  <c:pt idx="9">
                    <c:v>0</c:v>
                  </c:pt>
                  <c:pt idx="10">
                    <c:v>JUAN DAVID ORTIZ ZAPATA</c:v>
                  </c:pt>
                  <c:pt idx="11">
                    <c:v>1</c:v>
                  </c:pt>
                  <c:pt idx="12">
                    <c:v>0</c:v>
                  </c:pt>
                  <c:pt idx="13">
                    <c:v>20/11/2024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CONCEDE AMPARO DE POBREZA </c:v>
                  </c:pt>
                  <c:pt idx="30">
                    <c:v>20/11/2024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756</c:v>
                  </c:pt>
                  <c:pt idx="1">
                    <c:v>2024-00163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15/11/2024</c:v>
                  </c:pt>
                  <c:pt idx="7">
                    <c:v>CREDICORP CAPITAL FIDUCIARIA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CARLOS VELEZ DURANGO</c:v>
                  </c:pt>
                  <c:pt idx="11">
                    <c:v>2</c:v>
                  </c:pt>
                  <c:pt idx="12">
                    <c:v>0</c:v>
                  </c:pt>
                  <c:pt idx="13">
                    <c:v>26/11/2024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MANDAMIENTO DE PAGO/ MEDIDA</c:v>
                  </c:pt>
                  <c:pt idx="30">
                    <c:v>20/11/2024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755</c:v>
                  </c:pt>
                  <c:pt idx="1">
                    <c:v>2024-00161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15/11/2024</c:v>
                  </c:pt>
                  <c:pt idx="7">
                    <c:v>JORGE ADRIAN OSORIO VALENCIA</c:v>
                  </c:pt>
                  <c:pt idx="8">
                    <c:v>2</c:v>
                  </c:pt>
                  <c:pt idx="9">
                    <c:v>0</c:v>
                  </c:pt>
                  <c:pt idx="10">
                    <c:v>ALAMACENES EXITO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17/01/2025</c:v>
                  </c:pt>
                  <c:pt idx="24">
                    <c:v>N/A</c:v>
                  </c:pt>
                  <c:pt idx="25">
                    <c:v>62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2025-1</c:v>
                  </c:pt>
                  <c:pt idx="29">
                    <c:v>TERMINA POR DESISTIMIENTO TACITO</c:v>
                  </c:pt>
                  <c:pt idx="30">
                    <c:v>17/01/2025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754</c:v>
                  </c:pt>
                  <c:pt idx="1">
                    <c:v>2024-00160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15/11/2024</c:v>
                  </c:pt>
                  <c:pt idx="7">
                    <c:v>CARLOS EDUARDO CARDONA CASTAÑEDA</c:v>
                  </c:pt>
                  <c:pt idx="8">
                    <c:v>2</c:v>
                  </c:pt>
                  <c:pt idx="9">
                    <c:v>1</c:v>
                  </c:pt>
                  <c:pt idx="10">
                    <c:v>NEYRON DAVID LOPERA PEREZ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18/11/2024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PROPONE CONFLICTO COMPETENCIA</c:v>
                  </c:pt>
                  <c:pt idx="30">
                    <c:v>18/11/2024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CORTE SUPREMA: CONFLICTO PREMATURO Y LO REMITE A PEQUEÑAS CAUSAS</c:v>
                  </c:pt>
                </c:lvl>
                <c:lvl>
                  <c:pt idx="0">
                    <c:v>753</c:v>
                  </c:pt>
                  <c:pt idx="1">
                    <c:v>2024-00159</c:v>
                  </c:pt>
                  <c:pt idx="2">
                    <c:v>ACCION REIVINDACATORIA </c:v>
                  </c:pt>
                  <c:pt idx="3">
                    <c:v>DECLARATIVO VERBAL OTROS PROCESO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15/11/2024</c:v>
                  </c:pt>
                  <c:pt idx="7">
                    <c:v>DIANA LUCERO OSORIO PINEDA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MARIA BELEN PINEDA GOMEZ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INADMITE DEMANDA</c:v>
                  </c:pt>
                  <c:pt idx="30">
                    <c:v>02/07/2025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752</c:v>
                  </c:pt>
                  <c:pt idx="1">
                    <c:v>2024-00158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15/11/2024</c:v>
                  </c:pt>
                  <c:pt idx="7">
                    <c:v>SISTICREDITO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DIEGO MAURICIO POSADA CASTRO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2025-2</c:v>
                  </c:pt>
                  <c:pt idx="29">
                    <c:v>OSAE - COSTAS </c:v>
                  </c:pt>
                  <c:pt idx="30">
                    <c:v>21/04/2025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751</c:v>
                  </c:pt>
                  <c:pt idx="1">
                    <c:v>020-2024-00404</c:v>
                  </c:pt>
                  <c:pt idx="2">
                    <c:v>DESPACHO COMISORIO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14/11/2024</c:v>
                  </c:pt>
                  <c:pt idx="7">
                    <c:v>MANUFACTURAS ELIOT </c:v>
                  </c:pt>
                  <c:pt idx="8">
                    <c:v>2</c:v>
                  </c:pt>
                  <c:pt idx="9">
                    <c:v>0</c:v>
                  </c:pt>
                  <c:pt idx="10">
                    <c:v>CONFECCIONES JALU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COMISION</c:v>
                  </c:pt>
                  <c:pt idx="30">
                    <c:v>18/11/2024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750</c:v>
                  </c:pt>
                  <c:pt idx="1">
                    <c:v>2024-00156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14/11/2024</c:v>
                  </c:pt>
                  <c:pt idx="7">
                    <c:v>SEGUROS COMERCIALES BOLIVAR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 EDUARDO VILLEGAS VILLEGAS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18/11/2024</c:v>
                  </c:pt>
                  <c:pt idx="24">
                    <c:v>N/A</c:v>
                  </c:pt>
                  <c:pt idx="25">
                    <c:v>4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18/11/2024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749</c:v>
                  </c:pt>
                  <c:pt idx="1">
                    <c:v>2024-00155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14/11/2024</c:v>
                  </c:pt>
                  <c:pt idx="7">
                    <c:v>SEGUROS COMERCIALES BOLIVAR</c:v>
                  </c:pt>
                  <c:pt idx="8">
                    <c:v>2</c:v>
                  </c:pt>
                  <c:pt idx="9">
                    <c:v>0</c:v>
                  </c:pt>
                  <c:pt idx="10">
                    <c:v>DIANA MARCELA OCHOA AGUIRRE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24/01/2025</c:v>
                  </c:pt>
                  <c:pt idx="24">
                    <c:v>N/A</c:v>
                  </c:pt>
                  <c:pt idx="25">
                    <c:v>70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24/01/2025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748</c:v>
                  </c:pt>
                  <c:pt idx="1">
                    <c:v>2024-00153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13/11/2024</c:v>
                  </c:pt>
                  <c:pt idx="7">
                    <c:v>JFK COOPERATIVA FINANCIERA</c:v>
                  </c:pt>
                  <c:pt idx="8">
                    <c:v>2</c:v>
                  </c:pt>
                  <c:pt idx="9">
                    <c:v>1</c:v>
                  </c:pt>
                  <c:pt idx="10">
                    <c:v>YISSELA MOSQUERA MORENO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PONE CONOCIMIENTO </c:v>
                  </c:pt>
                  <c:pt idx="30">
                    <c:v>18/06/2025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747</c:v>
                  </c:pt>
                  <c:pt idx="1">
                    <c:v>2024-00152</c:v>
                  </c:pt>
                  <c:pt idx="2">
                    <c:v>AMPARO POBREZA</c:v>
                  </c:pt>
                  <c:pt idx="3">
                    <c:v>AMPARO POBREZA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13/11/2024</c:v>
                  </c:pt>
                  <c:pt idx="7">
                    <c:v>ADRIANA BEDOYA TORRES</c:v>
                  </c:pt>
                  <c:pt idx="8">
                    <c:v>1</c:v>
                  </c:pt>
                  <c:pt idx="9">
                    <c:v>0</c:v>
                  </c:pt>
                  <c:pt idx="10">
                    <c:v>ELKIN ALBERTO MORENO RAMIREZ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DEMANDA </c:v>
                  </c:pt>
                  <c:pt idx="30">
                    <c:v>18/11/2024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746</c:v>
                  </c:pt>
                  <c:pt idx="1">
                    <c:v>2024-00151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13/11/2024</c:v>
                  </c:pt>
                  <c:pt idx="7">
                    <c:v>BANCO DE OCCIDENTE</c:v>
                  </c:pt>
                  <c:pt idx="8">
                    <c:v>1</c:v>
                  </c:pt>
                  <c:pt idx="9">
                    <c:v>0</c:v>
                  </c:pt>
                  <c:pt idx="10">
                    <c:v>CAMILO OROZCO HURTADO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15/11/2024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SOLICITUD</c:v>
                  </c:pt>
                  <c:pt idx="30">
                    <c:v>18/11/2024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745</c:v>
                  </c:pt>
                  <c:pt idx="1">
                    <c:v>2024-00150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12/11/2024</c:v>
                  </c:pt>
                  <c:pt idx="7">
                    <c:v>ANTONIO JOSE TAMAYO BUITRAGO</c:v>
                  </c:pt>
                  <c:pt idx="8">
                    <c:v>2</c:v>
                  </c:pt>
                  <c:pt idx="9">
                    <c:v>0</c:v>
                  </c:pt>
                  <c:pt idx="10">
                    <c:v>LUZ MIGDONIA MONTOYA MARULANDA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15/11/2024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15/11/2024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744</c:v>
                  </c:pt>
                  <c:pt idx="1">
                    <c:v>2024-00148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12/11/2024</c:v>
                  </c:pt>
                  <c:pt idx="7">
                    <c:v>PAULA ANDREA DIA OSSA</c:v>
                  </c:pt>
                  <c:pt idx="8">
                    <c:v>2</c:v>
                  </c:pt>
                  <c:pt idx="9">
                    <c:v>1</c:v>
                  </c:pt>
                  <c:pt idx="10">
                    <c:v>DIEGO JAVIER RESTREPO URIZA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15/11/2024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20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02/12/2024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743</c:v>
                  </c:pt>
                  <c:pt idx="1">
                    <c:v>2024-00147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12/11/2024</c:v>
                  </c:pt>
                  <c:pt idx="7">
                    <c:v>FONDO DE EMPLEADOS PRESENTE </c:v>
                  </c:pt>
                  <c:pt idx="8">
                    <c:v>1</c:v>
                  </c:pt>
                  <c:pt idx="9">
                    <c:v>0</c:v>
                  </c:pt>
                  <c:pt idx="10">
                    <c:v>LUZ ANGELICA CASTRILLON GÓMEZ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15/11/2024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DÍAS </c:v>
                  </c:pt>
                  <c:pt idx="30">
                    <c:v>15/11/2024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742</c:v>
                  </c:pt>
                  <c:pt idx="1">
                    <c:v>2024-00146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12/11/2024</c:v>
                  </c:pt>
                  <c:pt idx="7">
                    <c:v>SISTICREDITO S.A.S</c:v>
                  </c:pt>
                  <c:pt idx="8">
                    <c:v>2</c:v>
                  </c:pt>
                  <c:pt idx="9">
                    <c:v>0</c:v>
                  </c:pt>
                  <c:pt idx="10">
                    <c:v>ELKIN SANTIAGO IBARRA TONUSCO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15/11/2024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TERMINA X PAGO TOTAL </c:v>
                  </c:pt>
                  <c:pt idx="28">
                    <c:v>2025-2</c:v>
                  </c:pt>
                  <c:pt idx="29">
                    <c:v>TERMINA X PAGO TOTAL</c:v>
                  </c:pt>
                  <c:pt idx="30">
                    <c:v>06/06/2025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741</c:v>
                  </c:pt>
                  <c:pt idx="1">
                    <c:v>2024-00145</c:v>
                  </c:pt>
                  <c:pt idx="2">
                    <c:v>RESTITUCION BIEN INMUEBLE</c:v>
                  </c:pt>
                  <c:pt idx="3">
                    <c:v>VERBAL SUMARIO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12/11/2024</c:v>
                  </c:pt>
                  <c:pt idx="7">
                    <c:v>BANCOLOMBIA </c:v>
                  </c:pt>
                  <c:pt idx="8">
                    <c:v>2</c:v>
                  </c:pt>
                  <c:pt idx="9">
                    <c:v>1</c:v>
                  </c:pt>
                  <c:pt idx="10">
                    <c:v>MARLINA MARIA GUZMAN LOZANO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15/11/2024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15/11/2024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15/11/2024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740</c:v>
                  </c:pt>
                  <c:pt idx="1">
                    <c:v>2024-00144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12/11/2024</c:v>
                  </c:pt>
                  <c:pt idx="7">
                    <c:v>FONDO DE EMPLEADOS PRESENTE</c:v>
                  </c:pt>
                  <c:pt idx="8">
                    <c:v>1</c:v>
                  </c:pt>
                  <c:pt idx="9">
                    <c:v>0</c:v>
                  </c:pt>
                  <c:pt idx="10">
                    <c:v>PEDRO PABLO BARAJAS ARDILA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15/11/2024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17/06/2025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739</c:v>
                  </c:pt>
                  <c:pt idx="1">
                    <c:v>2024-00143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12/11/2024</c:v>
                  </c:pt>
                  <c:pt idx="7">
                    <c:v>LUIS ALFONSO MOTOYA ERASO</c:v>
                  </c:pt>
                  <c:pt idx="8">
                    <c:v>1</c:v>
                  </c:pt>
                  <c:pt idx="9">
                    <c:v>0</c:v>
                  </c:pt>
                  <c:pt idx="10">
                    <c:v>BANCO DAVIVIENDA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15/11/2024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13/06/2025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738</c:v>
                  </c:pt>
                  <c:pt idx="1">
                    <c:v>2024-00142</c:v>
                  </c:pt>
                  <c:pt idx="2">
                    <c:v>ACCION REIVINDACATORIA </c:v>
                  </c:pt>
                  <c:pt idx="3">
                    <c:v>DECLARATIVO VERBAL OTROS PROCESO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12/11/2024</c:v>
                  </c:pt>
                  <c:pt idx="7">
                    <c:v>ESTAFANIA ARROYAVE MEJIA </c:v>
                  </c:pt>
                  <c:pt idx="8">
                    <c:v>2</c:v>
                  </c:pt>
                  <c:pt idx="9">
                    <c:v>0</c:v>
                  </c:pt>
                  <c:pt idx="10">
                    <c:v>BIBIANA MARIA CEBALLOS MONYOYA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15/11/2024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20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02/12/2024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737</c:v>
                  </c:pt>
                  <c:pt idx="1">
                    <c:v>2024-00141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12/11/2024</c:v>
                  </c:pt>
                  <c:pt idx="7">
                    <c:v>BANCO DAVIVIENDA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CAMILO MORALES TORRES</c:v>
                  </c:pt>
                  <c:pt idx="11">
                    <c:v>1</c:v>
                  </c:pt>
                  <c:pt idx="12">
                    <c:v>0</c:v>
                  </c:pt>
                  <c:pt idx="13">
                    <c:v>29/10/2024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22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04/12/2024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736</c:v>
                  </c:pt>
                  <c:pt idx="1">
                    <c:v>012-2024-00089</c:v>
                  </c:pt>
                  <c:pt idx="2">
                    <c:v>DESPACHO COMISORIO </c:v>
                  </c:pt>
                  <c:pt idx="3">
                    <c:v>OTROS ASUNTOS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08/11/2024</c:v>
                  </c:pt>
                  <c:pt idx="7">
                    <c:v>BANCO DAVIVIENDA</c:v>
                  </c:pt>
                  <c:pt idx="8">
                    <c:v>2</c:v>
                  </c:pt>
                  <c:pt idx="9">
                    <c:v>1</c:v>
                  </c:pt>
                  <c:pt idx="10">
                    <c:v>PABLO ANDRES GARCIA OROZCO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12/11/2024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COMISION</c:v>
                  </c:pt>
                  <c:pt idx="30">
                    <c:v>15/11/2024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735</c:v>
                  </c:pt>
                  <c:pt idx="1">
                    <c:v>2024-00139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07/11/2024</c:v>
                  </c:pt>
                  <c:pt idx="7">
                    <c:v>SEGUROS GENERALES SURAMERICANA</c:v>
                  </c:pt>
                  <c:pt idx="8">
                    <c:v>1</c:v>
                  </c:pt>
                  <c:pt idx="9">
                    <c:v>0</c:v>
                  </c:pt>
                  <c:pt idx="10">
                    <c:v>CLARA EUGENIA POSADA VALENCIA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14/11/2024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12/11/2024</c:v>
                  </c:pt>
                  <c:pt idx="24">
                    <c:v>N/A</c:v>
                  </c:pt>
                  <c:pt idx="25">
                    <c:v>5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12/11/2024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734</c:v>
                  </c:pt>
                  <c:pt idx="1">
                    <c:v>2024-00138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07/11/2024</c:v>
                  </c:pt>
                  <c:pt idx="7">
                    <c:v>ANA RITA CASTRILLÓN QUINTERO</c:v>
                  </c:pt>
                  <c:pt idx="8">
                    <c:v>2</c:v>
                  </c:pt>
                  <c:pt idx="9">
                    <c:v>0</c:v>
                  </c:pt>
                  <c:pt idx="10">
                    <c:v>ANA BEATRIZ MEJIA HERNANDEZ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12/11/2024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CORRIGE MANDAMIENTO </c:v>
                  </c:pt>
                  <c:pt idx="30">
                    <c:v>02/07/2025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733</c:v>
                  </c:pt>
                  <c:pt idx="1">
                    <c:v>2024-00136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06/11/2024</c:v>
                  </c:pt>
                  <c:pt idx="7">
                    <c:v>COOPERATIVA DE AHORRO Y CREDITO CREARCOOP</c:v>
                  </c:pt>
                  <c:pt idx="8">
                    <c:v>2</c:v>
                  </c:pt>
                  <c:pt idx="9">
                    <c:v>1</c:v>
                  </c:pt>
                  <c:pt idx="10">
                    <c:v>JULIAN RAMIREZ HERRERA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12/11/2024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CORRECCION MANDAMIENTO DE PAGO </c:v>
                  </c:pt>
                  <c:pt idx="30">
                    <c:v>10/04/2025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732</c:v>
                  </c:pt>
                  <c:pt idx="1">
                    <c:v>2024-00135</c:v>
                  </c:pt>
                  <c:pt idx="2">
                    <c:v>AMPARO POBREZA</c:v>
                  </c:pt>
                  <c:pt idx="3">
                    <c:v>AMPARO POBREZA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06/11/2024</c:v>
                  </c:pt>
                  <c:pt idx="7">
                    <c:v>ORLANDO DE JESUS JARAMILLO ARANGO</c:v>
                  </c:pt>
                  <c:pt idx="8">
                    <c:v>1</c:v>
                  </c:pt>
                  <c:pt idx="9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12/11/2024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ABOGADA </c:v>
                  </c:pt>
                  <c:pt idx="30">
                    <c:v>15/01/2025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731</c:v>
                  </c:pt>
                  <c:pt idx="1">
                    <c:v>2024-00134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06/11/2024</c:v>
                  </c:pt>
                  <c:pt idx="7">
                    <c:v>PROINTEX S.A.S</c:v>
                  </c:pt>
                  <c:pt idx="8">
                    <c:v>1</c:v>
                  </c:pt>
                  <c:pt idx="9">
                    <c:v>0</c:v>
                  </c:pt>
                  <c:pt idx="10">
                    <c:v>DENIM CREATION SAS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12/11/2024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26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02/12/2024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730</c:v>
                  </c:pt>
                  <c:pt idx="1">
                    <c:v>2024-00133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06/11/2024</c:v>
                  </c:pt>
                  <c:pt idx="7">
                    <c:v>BANCO DAVIVIENDA</c:v>
                  </c:pt>
                  <c:pt idx="8">
                    <c:v>2</c:v>
                  </c:pt>
                  <c:pt idx="9">
                    <c:v>0</c:v>
                  </c:pt>
                  <c:pt idx="10">
                    <c:v>GERMAN AUGUSTO ORTEGA MESA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12/11/2024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27/06/2025</c:v>
                  </c:pt>
                  <c:pt idx="24">
                    <c:v>N/A</c:v>
                  </c:pt>
                  <c:pt idx="25">
                    <c:v>231</c:v>
                  </c:pt>
                  <c:pt idx="26">
                    <c:v>N/A</c:v>
                  </c:pt>
                  <c:pt idx="27">
                    <c:v>TERMINA POR PAGO</c:v>
                  </c:pt>
                  <c:pt idx="28">
                    <c:v>2025-2</c:v>
                  </c:pt>
                  <c:pt idx="29">
                    <c:v>TERMINA POR PAGO DIRECTO CON GARANTIA MOBILIARIA</c:v>
                  </c:pt>
                  <c:pt idx="30">
                    <c:v>27/06/2025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729</c:v>
                  </c:pt>
                  <c:pt idx="1">
                    <c:v>2024-00132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06/11/2024</c:v>
                  </c:pt>
                  <c:pt idx="7">
                    <c:v>BANCOLOMBIA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LEIDY VIVIAN ALVAREZ GAVIRIA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12/11/2024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10/04/2025</c:v>
                  </c:pt>
                  <c:pt idx="24">
                    <c:v>N/A</c:v>
                  </c:pt>
                  <c:pt idx="25">
                    <c:v>154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APRUEBA LIQUIDACION CREDITO</c:v>
                  </c:pt>
                  <c:pt idx="30">
                    <c:v>09/06/2025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728</c:v>
                  </c:pt>
                  <c:pt idx="1">
                    <c:v>2024-00130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06/11/2024</c:v>
                  </c:pt>
                  <c:pt idx="7">
                    <c:v>BANCO FINANDINA </c:v>
                  </c:pt>
                  <c:pt idx="8">
                    <c:v>2</c:v>
                  </c:pt>
                  <c:pt idx="9">
                    <c:v>1</c:v>
                  </c:pt>
                  <c:pt idx="10">
                    <c:v>ROBINSON ALBERTO MORALES GARCIA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12/11/2024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13/06/2025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727</c:v>
                  </c:pt>
                  <c:pt idx="1">
                    <c:v>2024-00129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06/11/2024</c:v>
                  </c:pt>
                  <c:pt idx="7">
                    <c:v>BANCO FINANDINA </c:v>
                  </c:pt>
                  <c:pt idx="8">
                    <c:v>1</c:v>
                  </c:pt>
                  <c:pt idx="9">
                    <c:v>0</c:v>
                  </c:pt>
                  <c:pt idx="10">
                    <c:v>OCTAVIO ARANGO GONZALES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12/11/2024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17/06/2025</c:v>
                  </c:pt>
                  <c:pt idx="24">
                    <c:v>N/A</c:v>
                  </c:pt>
                  <c:pt idx="25">
                    <c:v>221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17/06/2025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726</c:v>
                  </c:pt>
                  <c:pt idx="1">
                    <c:v>2024-00127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05/11/2024</c:v>
                  </c:pt>
                  <c:pt idx="7">
                    <c:v>WILSON ORTIZ ARCILA</c:v>
                  </c:pt>
                  <c:pt idx="8">
                    <c:v>2</c:v>
                  </c:pt>
                  <c:pt idx="9">
                    <c:v>0</c:v>
                  </c:pt>
                  <c:pt idx="10">
                    <c:v>LUIS SALAMANCA VALENCIA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08/11/2024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12/11/2024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12/11/2024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725</c:v>
                  </c:pt>
                  <c:pt idx="1">
                    <c:v>2024-00126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05/11/2024</c:v>
                  </c:pt>
                  <c:pt idx="7">
                    <c:v>EXPOSITORES EN BIENES RAICES </c:v>
                  </c:pt>
                  <c:pt idx="8">
                    <c:v>2</c:v>
                  </c:pt>
                  <c:pt idx="9">
                    <c:v>1</c:v>
                  </c:pt>
                  <c:pt idx="10">
                    <c:v>CARLOS EDUARDO SERRANO VARGAS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MANDAMIENTO DE PAGO/ MEDIDA</c:v>
                  </c:pt>
                  <c:pt idx="30">
                    <c:v>08/11/2024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724</c:v>
                  </c:pt>
                  <c:pt idx="1">
                    <c:v>2024-00125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05/11/2024</c:v>
                  </c:pt>
                  <c:pt idx="7">
                    <c:v>CLAUDIA PATRICIA GRAVIER CALDERON </c:v>
                  </c:pt>
                  <c:pt idx="8">
                    <c:v>1</c:v>
                  </c:pt>
                  <c:pt idx="9">
                    <c:v>0</c:v>
                  </c:pt>
                  <c:pt idx="10">
                    <c:v>ALEJANDRO PEREAÑEZ SALAZAR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08/11/2024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08/11/2024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13/12/2024</c:v>
                  </c:pt>
                  <c:pt idx="38">
                    <c:v>ACTA REDIRECCIONA EN EXPEDIENTE</c:v>
                  </c:pt>
                </c:lvl>
                <c:lvl>
                  <c:pt idx="0">
                    <c:v>723</c:v>
                  </c:pt>
                  <c:pt idx="1">
                    <c:v>2024-00123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JUAN GUILLERMO RUIZ CORRE</c:v>
                  </c:pt>
                  <c:pt idx="8">
                    <c:v>2</c:v>
                  </c:pt>
                  <c:pt idx="9">
                    <c:v>1</c:v>
                  </c:pt>
                  <c:pt idx="10">
                    <c:v>ZORAIDA PATRICIA RUIZ CORREA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REQUIERE</c:v>
                  </c:pt>
                  <c:pt idx="30">
                    <c:v>02/07/2025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722</c:v>
                  </c:pt>
                  <c:pt idx="1">
                    <c:v>2024-00122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UNIDAD RESIDENCIAL CORAZON DE ENVIGADO</c:v>
                  </c:pt>
                  <c:pt idx="8">
                    <c:v>1</c:v>
                  </c:pt>
                  <c:pt idx="9">
                    <c:v>0</c:v>
                  </c:pt>
                  <c:pt idx="10">
                    <c:v>ALVARO DE JESUS TAMAYO BETANCUR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MANDAMIENTO DE PAGO/ MEDIDA</c:v>
                  </c:pt>
                  <c:pt idx="30">
                    <c:v>08/11/2024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721</c:v>
                  </c:pt>
                  <c:pt idx="1">
                    <c:v>2024-00121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JOSE IGNACIO ALVAREZ GOMEZ</c:v>
                  </c:pt>
                  <c:pt idx="8">
                    <c:v>2</c:v>
                  </c:pt>
                  <c:pt idx="9">
                    <c:v>1</c:v>
                  </c:pt>
                  <c:pt idx="10">
                    <c:v>GUSTAVO ADOLFO VALENCIA SALZAR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11/06/2025</c:v>
                  </c:pt>
                  <c:pt idx="24">
                    <c:v>N/A</c:v>
                  </c:pt>
                  <c:pt idx="25">
                    <c:v>220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OSAE- COSTAS </c:v>
                  </c:pt>
                  <c:pt idx="30">
                    <c:v>08/11/2024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720</c:v>
                  </c:pt>
                  <c:pt idx="1">
                    <c:v>2024-00120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SISTICREDITO S.A.S</c:v>
                  </c:pt>
                  <c:pt idx="8">
                    <c:v>1</c:v>
                  </c:pt>
                  <c:pt idx="9">
                    <c:v>0</c:v>
                  </c:pt>
                  <c:pt idx="10">
                    <c:v>JORGE ARMANDO CARO PANESO</c:v>
                  </c:pt>
                  <c:pt idx="11">
                    <c:v>1</c:v>
                  </c:pt>
                  <c:pt idx="12">
                    <c:v>0</c:v>
                  </c:pt>
                  <c:pt idx="13">
                    <c:v>20/11/2024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22/04/2025</c:v>
                  </c:pt>
                  <c:pt idx="24">
                    <c:v>N/A</c:v>
                  </c:pt>
                  <c:pt idx="25">
                    <c:v>171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21/04/2025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719</c:v>
                  </c:pt>
                  <c:pt idx="1">
                    <c:v>2024-00119</c:v>
                  </c:pt>
                  <c:pt idx="2">
                    <c:v>RESOLUCION DE CONTRATO </c:v>
                  </c:pt>
                  <c:pt idx="3">
                    <c:v>DECLARATIVO VERBAL OTROS PROCESO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FERNEY MAURICIO CASTAÑEDA CORREA</c:v>
                  </c:pt>
                  <c:pt idx="8">
                    <c:v>2</c:v>
                  </c:pt>
                  <c:pt idx="9">
                    <c:v>0</c:v>
                  </c:pt>
                  <c:pt idx="10">
                    <c:v>MIRIAM BUITRAGO LOPEZ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07/11/2024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12/12/2024</c:v>
                  </c:pt>
                  <c:pt idx="24">
                    <c:v>N/A</c:v>
                  </c:pt>
                  <c:pt idx="25">
                    <c:v>41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12/12/2024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718</c:v>
                  </c:pt>
                  <c:pt idx="1">
                    <c:v>2024-00116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BANCOLOMBIA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ESPERANZA AGUILAR </c:v>
                  </c:pt>
                  <c:pt idx="11">
                    <c:v>1</c:v>
                  </c:pt>
                  <c:pt idx="12">
                    <c:v>0</c:v>
                  </c:pt>
                  <c:pt idx="13">
                    <c:v>07/11/2024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11/06/2025</c:v>
                  </c:pt>
                  <c:pt idx="24">
                    <c:v>N/A</c:v>
                  </c:pt>
                  <c:pt idx="25">
                    <c:v>220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DECRETA SECUESTO Y COMISIONA</c:v>
                  </c:pt>
                  <c:pt idx="30">
                    <c:v>01/08/2025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SE REMITE COMISION 05/08/2025</c:v>
                  </c:pt>
                </c:lvl>
                <c:lvl>
                  <c:pt idx="0">
                    <c:v>717</c:v>
                  </c:pt>
                  <c:pt idx="1">
                    <c:v>2024-00115</c:v>
                  </c:pt>
                  <c:pt idx="2">
                    <c:v>SOLICITUD ENTREGA INMUEBLE</c:v>
                  </c:pt>
                  <c:pt idx="3">
                    <c:v>OTROS ASUNTOS 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EME PROPIEDAD RAIZ SAS</c:v>
                  </c:pt>
                  <c:pt idx="8">
                    <c:v>2</c:v>
                  </c:pt>
                  <c:pt idx="9">
                    <c:v>1</c:v>
                  </c:pt>
                  <c:pt idx="10">
                    <c:v>DAVID MATEO LEIVA SILVA </c:v>
                  </c:pt>
                  <c:pt idx="11">
                    <c:v>2</c:v>
                  </c:pt>
                  <c:pt idx="12">
                    <c:v>1</c:v>
                  </c:pt>
                  <c:pt idx="13">
                    <c:v>07/11/2024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12/12/2024</c:v>
                  </c:pt>
                  <c:pt idx="24">
                    <c:v>N/A</c:v>
                  </c:pt>
                  <c:pt idx="25">
                    <c:v>41</c:v>
                  </c:pt>
                  <c:pt idx="26">
                    <c:v>N/A</c:v>
                  </c:pt>
                  <c:pt idx="27">
                    <c:v>OTRAS TERMINACIONES EFECTIVAS</c:v>
                  </c:pt>
                  <c:pt idx="28">
                    <c:v>2024-4</c:v>
                  </c:pt>
                  <c:pt idx="29">
                    <c:v>TERMINA X CARENCIA ACTUAL </c:v>
                  </c:pt>
                  <c:pt idx="30">
                    <c:v>12/12/2024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REMITIDO 10/12/2024</c:v>
                  </c:pt>
                </c:lvl>
                <c:lvl>
                  <c:pt idx="0">
                    <c:v>716</c:v>
                  </c:pt>
                  <c:pt idx="1">
                    <c:v>2024-00114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PATRIMONIO AUTONOMO FAFP</c:v>
                  </c:pt>
                  <c:pt idx="8">
                    <c:v>1</c:v>
                  </c:pt>
                  <c:pt idx="9">
                    <c:v>0</c:v>
                  </c:pt>
                  <c:pt idx="10">
                    <c:v>GUSTAVO ADOLFO ARROYAVA TANGARIFE</c:v>
                  </c:pt>
                  <c:pt idx="11">
                    <c:v>1</c:v>
                  </c:pt>
                  <c:pt idx="12">
                    <c:v>0</c:v>
                  </c:pt>
                  <c:pt idx="13">
                    <c:v>07/11/2024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DÍAS </c:v>
                  </c:pt>
                  <c:pt idx="30">
                    <c:v>16/06/2025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715</c:v>
                  </c:pt>
                  <c:pt idx="1">
                    <c:v>2024-00113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SEGUROS COMERCIALES BOLIVAR S.A</c:v>
                  </c:pt>
                  <c:pt idx="8">
                    <c:v>2</c:v>
                  </c:pt>
                  <c:pt idx="9">
                    <c:v>0</c:v>
                  </c:pt>
                  <c:pt idx="10">
                    <c:v>ALEJANDRA BERMUDEZ ZAPATA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06/11/2024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28/05/2025</c:v>
                  </c:pt>
                  <c:pt idx="24">
                    <c:v>N/A</c:v>
                  </c:pt>
                  <c:pt idx="25">
                    <c:v>207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28/05/2025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714</c:v>
                  </c:pt>
                  <c:pt idx="1">
                    <c:v>2024-00112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POLJEAN SAS</c:v>
                  </c:pt>
                  <c:pt idx="8">
                    <c:v>1</c:v>
                  </c:pt>
                  <c:pt idx="9">
                    <c:v>0</c:v>
                  </c:pt>
                  <c:pt idx="10">
                    <c:v>DENIM CREATION SAS</c:v>
                  </c:pt>
                  <c:pt idx="11">
                    <c:v>2</c:v>
                  </c:pt>
                  <c:pt idx="12">
                    <c:v>1</c:v>
                  </c:pt>
                  <c:pt idx="13">
                    <c:v>06/11/2024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MANDAMIENTO DE PAGO/ MEDIDA</c:v>
                  </c:pt>
                  <c:pt idx="30">
                    <c:v>06/11/2024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713</c:v>
                  </c:pt>
                  <c:pt idx="1">
                    <c:v>2024-00111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CIUDADELA SAN PALBLO </c:v>
                  </c:pt>
                  <c:pt idx="8">
                    <c:v>2</c:v>
                  </c:pt>
                  <c:pt idx="9">
                    <c:v>1</c:v>
                  </c:pt>
                  <c:pt idx="10">
                    <c:v>RAFAEL JARAMILLO ORTIZ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06/11/2024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27/05/2025</c:v>
                  </c:pt>
                  <c:pt idx="24">
                    <c:v>N/A</c:v>
                  </c:pt>
                  <c:pt idx="25">
                    <c:v>206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27/05/2025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712</c:v>
                  </c:pt>
                  <c:pt idx="1">
                    <c:v>2024-00110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JORGE EDUVAN LEMA ZAPATA</c:v>
                  </c:pt>
                  <c:pt idx="8">
                    <c:v>1</c:v>
                  </c:pt>
                  <c:pt idx="9">
                    <c:v>0</c:v>
                  </c:pt>
                  <c:pt idx="10">
                    <c:v>ELKIN DE JESUS LAINES ZAPATA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06/11/2024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10/04/2025</c:v>
                  </c:pt>
                  <c:pt idx="24">
                    <c:v>N/A</c:v>
                  </c:pt>
                  <c:pt idx="25">
                    <c:v>159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10/02/2025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711</c:v>
                  </c:pt>
                  <c:pt idx="1">
                    <c:v>2024-00109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BANCO COOMEVA</c:v>
                  </c:pt>
                  <c:pt idx="8">
                    <c:v>2</c:v>
                  </c:pt>
                  <c:pt idx="9">
                    <c:v>0</c:v>
                  </c:pt>
                  <c:pt idx="10">
                    <c:v>ROBINSON DARIO ARANGO BOLIVAR</c:v>
                  </c:pt>
                  <c:pt idx="11">
                    <c:v>1</c:v>
                  </c:pt>
                  <c:pt idx="12">
                    <c:v>0</c:v>
                  </c:pt>
                  <c:pt idx="13">
                    <c:v>14/11/2024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MANDAMIENTO DE PAGO/ MEDIDA</c:v>
                  </c:pt>
                  <c:pt idx="30">
                    <c:v>06/11/2024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710</c:v>
                  </c:pt>
                  <c:pt idx="1">
                    <c:v>2024-00108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M&amp;M DIAGNOSTICS SAS</c:v>
                  </c:pt>
                  <c:pt idx="8">
                    <c:v>2</c:v>
                  </c:pt>
                  <c:pt idx="9">
                    <c:v>1</c:v>
                  </c:pt>
                  <c:pt idx="10">
                    <c:v>AMLAVIDA SALUD SAS</c:v>
                  </c:pt>
                  <c:pt idx="11">
                    <c:v>2</c:v>
                  </c:pt>
                  <c:pt idx="12">
                    <c:v>1</c:v>
                  </c:pt>
                  <c:pt idx="13">
                    <c:v>06/11/2024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14/11/2024</c:v>
                  </c:pt>
                  <c:pt idx="24">
                    <c:v>N/A</c:v>
                  </c:pt>
                  <c:pt idx="25">
                    <c:v>13</c:v>
                  </c:pt>
                  <c:pt idx="26">
                    <c:v>N/A</c:v>
                  </c:pt>
                  <c:pt idx="27">
                    <c:v>OTRAS TERMINACIONES EFECTIVAS DEL PROCESO </c:v>
                  </c:pt>
                  <c:pt idx="28">
                    <c:v>2024-4</c:v>
                  </c:pt>
                  <c:pt idx="29">
                    <c:v>NIEGA MANDAMIENTO DE PAGO</c:v>
                  </c:pt>
                  <c:pt idx="30">
                    <c:v>14/11/2024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709</c:v>
                  </c:pt>
                  <c:pt idx="1">
                    <c:v>2024-00106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31/10/2024</c:v>
                  </c:pt>
                  <c:pt idx="7">
                    <c:v>COOPERATIVA DE CREDITO </c:v>
                  </c:pt>
                  <c:pt idx="8">
                    <c:v>1</c:v>
                  </c:pt>
                  <c:pt idx="9">
                    <c:v>0</c:v>
                  </c:pt>
                  <c:pt idx="10">
                    <c:v>WILMAR MONTES CABRERA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06/11/2024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MANDAMIENTO DE PAGO/ MEDIDA</c:v>
                  </c:pt>
                  <c:pt idx="30">
                    <c:v>06/11/2024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708</c:v>
                  </c:pt>
                  <c:pt idx="1">
                    <c:v>2024-00105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30/10/2024</c:v>
                  </c:pt>
                  <c:pt idx="7">
                    <c:v>COOPERATIVA DE AHORRO Y CREDITO COOPANTEX</c:v>
                  </c:pt>
                  <c:pt idx="8">
                    <c:v>2</c:v>
                  </c:pt>
                  <c:pt idx="9">
                    <c:v>0</c:v>
                  </c:pt>
                  <c:pt idx="10">
                    <c:v>ESTPHANY GIRALDO GIRALDO</c:v>
                  </c:pt>
                  <c:pt idx="11">
                    <c:v>2</c:v>
                  </c:pt>
                  <c:pt idx="12">
                    <c:v>0</c:v>
                  </c:pt>
                  <c:pt idx="13">
                    <c:v>05/11/2024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MANDAMIENTO DE PAGO/ MEDIDA</c:v>
                  </c:pt>
                  <c:pt idx="30">
                    <c:v>06/11/2024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707</c:v>
                  </c:pt>
                  <c:pt idx="1">
                    <c:v>2024-00104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30/10/2024</c:v>
                  </c:pt>
                  <c:pt idx="7">
                    <c:v>SCOTIABANK COLPATRIA </c:v>
                  </c:pt>
                  <c:pt idx="8">
                    <c:v>1</c:v>
                  </c:pt>
                  <c:pt idx="9">
                    <c:v>0</c:v>
                  </c:pt>
                  <c:pt idx="10">
                    <c:v>DEISY GUIENT CASTRILLON ARENAS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05/11/2024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27/05/2025</c:v>
                  </c:pt>
                  <c:pt idx="24">
                    <c:v>N/A</c:v>
                  </c:pt>
                  <c:pt idx="25">
                    <c:v>207</c:v>
                  </c:pt>
                  <c:pt idx="26">
                    <c:v>N/A</c:v>
                  </c:pt>
                  <c:pt idx="27">
                    <c:v>TERMINA POR PAGO TOTAL </c:v>
                  </c:pt>
                  <c:pt idx="28">
                    <c:v>2025-2</c:v>
                  </c:pt>
                  <c:pt idx="29">
                    <c:v>TERMINA POR PAGO TOTAL </c:v>
                  </c:pt>
                  <c:pt idx="30">
                    <c:v>27/05/2025</c:v>
                  </c:pt>
                  <c:pt idx="31">
                    <c:v>CAMILA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PENDIENTE DESGLOSE DEL TITULO PARA PROCEDER A ARCHIVAR </c:v>
                  </c:pt>
                </c:lvl>
                <c:lvl>
                  <c:pt idx="0">
                    <c:v>706</c:v>
                  </c:pt>
                  <c:pt idx="1">
                    <c:v>2024-00102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29/10/2024</c:v>
                  </c:pt>
                  <c:pt idx="7">
                    <c:v>IDEAR NEGOCIOS S.A.S</c:v>
                  </c:pt>
                  <c:pt idx="8">
                    <c:v>2</c:v>
                  </c:pt>
                  <c:pt idx="9">
                    <c:v>1</c:v>
                  </c:pt>
                  <c:pt idx="10">
                    <c:v>MARIA FERNANDA ISAZA BLANCO</c:v>
                  </c:pt>
                  <c:pt idx="11">
                    <c:v>2</c:v>
                  </c:pt>
                  <c:pt idx="12">
                    <c:v>1</c:v>
                  </c:pt>
                  <c:pt idx="13">
                    <c:v>12/11/2024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MANDAMIENTO DE PAGO/ MEDIDA</c:v>
                  </c:pt>
                  <c:pt idx="30">
                    <c:v>05/11/2024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705</c:v>
                  </c:pt>
                  <c:pt idx="1">
                    <c:v>2024-00100</c:v>
                  </c:pt>
                  <c:pt idx="2">
                    <c:v>EJECUTIVO </c:v>
                  </c:pt>
                  <c:pt idx="3">
                    <c:v>POR  OBLIGACION DE HACER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29/10/2024</c:v>
                  </c:pt>
                  <c:pt idx="7">
                    <c:v>ANGELA MARIA ROJAS PALACIOS</c:v>
                  </c:pt>
                  <c:pt idx="8">
                    <c:v>1</c:v>
                  </c:pt>
                  <c:pt idx="9">
                    <c:v>0</c:v>
                  </c:pt>
                  <c:pt idx="10">
                    <c:v>JHON ESTHEINER GUTIERREZ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01/11/2024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33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02/12/2024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704</c:v>
                  </c:pt>
                  <c:pt idx="1">
                    <c:v>2024-00099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29/10/2024</c:v>
                  </c:pt>
                  <c:pt idx="7">
                    <c:v>BANCO AGRARIO DE COLOMBIA</c:v>
                  </c:pt>
                  <c:pt idx="8">
                    <c:v>2</c:v>
                  </c:pt>
                  <c:pt idx="9">
                    <c:v>0</c:v>
                  </c:pt>
                  <c:pt idx="10">
                    <c:v>JUAN FERNANDO MEJIA BOTERO</c:v>
                  </c:pt>
                  <c:pt idx="11">
                    <c:v>2</c:v>
                  </c:pt>
                  <c:pt idx="12">
                    <c:v>0</c:v>
                  </c:pt>
                  <c:pt idx="13">
                    <c:v>31/10/2024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09/04/2025</c:v>
                  </c:pt>
                  <c:pt idx="24">
                    <c:v>N/A</c:v>
                  </c:pt>
                  <c:pt idx="25">
                    <c:v>160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ORDENA CORRER TRASLADO </c:v>
                  </c:pt>
                  <c:pt idx="30">
                    <c:v>30/05/2025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703</c:v>
                  </c:pt>
                  <c:pt idx="1">
                    <c:v>2024-00098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29/10/2024</c:v>
                  </c:pt>
                  <c:pt idx="7">
                    <c:v>SCOTIABANK COLPATRIA</c:v>
                  </c:pt>
                  <c:pt idx="8">
                    <c:v>1</c:v>
                  </c:pt>
                  <c:pt idx="9">
                    <c:v>0</c:v>
                  </c:pt>
                  <c:pt idx="10">
                    <c:v>DIANA STELLA GOMEZ EUSSE</c:v>
                  </c:pt>
                  <c:pt idx="11">
                    <c:v>1</c:v>
                  </c:pt>
                  <c:pt idx="12">
                    <c:v>0</c:v>
                  </c:pt>
                  <c:pt idx="13">
                    <c:v>01/11/2024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11/04/2025</c:v>
                  </c:pt>
                  <c:pt idx="24">
                    <c:v>N/A</c:v>
                  </c:pt>
                  <c:pt idx="25">
                    <c:v>162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OSAE - COSTAS </c:v>
                  </c:pt>
                  <c:pt idx="30">
                    <c:v>11/04/2025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702</c:v>
                  </c:pt>
                  <c:pt idx="1">
                    <c:v>2024-00097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28/10/2024</c:v>
                  </c:pt>
                  <c:pt idx="7">
                    <c:v>BANCOLOMBIA </c:v>
                  </c:pt>
                  <c:pt idx="8">
                    <c:v>2</c:v>
                  </c:pt>
                  <c:pt idx="9">
                    <c:v>1</c:v>
                  </c:pt>
                  <c:pt idx="10">
                    <c:v>JUAN DIEGO LOPEZ GOMEZ </c:v>
                  </c:pt>
                  <c:pt idx="11">
                    <c:v>2</c:v>
                  </c:pt>
                  <c:pt idx="12">
                    <c:v>1</c:v>
                  </c:pt>
                  <c:pt idx="13">
                    <c:v>30/10/2024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09/04/2025</c:v>
                  </c:pt>
                  <c:pt idx="24">
                    <c:v>N/A</c:v>
                  </c:pt>
                  <c:pt idx="25">
                    <c:v>161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09/04/2025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701</c:v>
                  </c:pt>
                  <c:pt idx="1">
                    <c:v>2024-00096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28/10/2024</c:v>
                  </c:pt>
                  <c:pt idx="7">
                    <c:v>BANCOOMEVA </c:v>
                  </c:pt>
                  <c:pt idx="8">
                    <c:v>1</c:v>
                  </c:pt>
                  <c:pt idx="9">
                    <c:v>0</c:v>
                  </c:pt>
                  <c:pt idx="10">
                    <c:v>LAUREANO AGUIRRE MARTINEZ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29/10/2024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10/04/2025</c:v>
                  </c:pt>
                  <c:pt idx="24">
                    <c:v>N/A</c:v>
                  </c:pt>
                  <c:pt idx="25">
                    <c:v>162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10/04/2025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700</c:v>
                  </c:pt>
                  <c:pt idx="1">
                    <c:v>2024-00094</c:v>
                  </c:pt>
                  <c:pt idx="2">
                    <c:v>SOLICITUD ENTREGA INMUEBLE</c:v>
                  </c:pt>
                  <c:pt idx="3">
                    <c:v>OTROS ASUNTOS 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28/10/2024</c:v>
                  </c:pt>
                  <c:pt idx="7">
                    <c:v>ARRENDAMIENTOS ABACO SAS</c:v>
                  </c:pt>
                  <c:pt idx="8">
                    <c:v>2</c:v>
                  </c:pt>
                  <c:pt idx="9">
                    <c:v>0</c:v>
                  </c:pt>
                  <c:pt idx="10">
                    <c:v>HECTOR AUGUSTO VILLEGAS ALVAREZ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29/10/2024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03/03/2025</c:v>
                  </c:pt>
                  <c:pt idx="24">
                    <c:v>N/A</c:v>
                  </c:pt>
                  <c:pt idx="25">
                    <c:v>125</c:v>
                  </c:pt>
                  <c:pt idx="26">
                    <c:v>N/A</c:v>
                  </c:pt>
                  <c:pt idx="27">
                    <c:v>ARCHIVO - RESTITUYE</c:v>
                  </c:pt>
                  <c:pt idx="28">
                    <c:v>2025-1</c:v>
                  </c:pt>
                  <c:pt idx="29">
                    <c:v>ORDENA ARCHIVO</c:v>
                  </c:pt>
                  <c:pt idx="30">
                    <c:v>03/03/2025</c:v>
                  </c:pt>
                  <c:pt idx="31">
                    <c:v>LACIDES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699</c:v>
                  </c:pt>
                  <c:pt idx="1">
                    <c:v>2024-00093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25/10/2024</c:v>
                  </c:pt>
                  <c:pt idx="7">
                    <c:v>SEGUROS COMERCIALES BOLIVAR</c:v>
                  </c:pt>
                  <c:pt idx="8">
                    <c:v>2</c:v>
                  </c:pt>
                  <c:pt idx="9">
                    <c:v>1</c:v>
                  </c:pt>
                  <c:pt idx="10">
                    <c:v>JOSBAN FERNANDO FIGUEREDO DE ALBA</c:v>
                  </c:pt>
                  <c:pt idx="11">
                    <c:v>2</c:v>
                  </c:pt>
                  <c:pt idx="12">
                    <c:v>0</c:v>
                  </c:pt>
                  <c:pt idx="13">
                    <c:v>29/10/2024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29/10/2024</c:v>
                  </c:pt>
                  <c:pt idx="24">
                    <c:v>N/A</c:v>
                  </c:pt>
                  <c:pt idx="25">
                    <c:v>4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02/12/2024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698</c:v>
                  </c:pt>
                  <c:pt idx="1">
                    <c:v>2024-00092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25/10/2024</c:v>
                  </c:pt>
                  <c:pt idx="7">
                    <c:v>SEGUROS COMERCIALES BOLIVAR</c:v>
                  </c:pt>
                  <c:pt idx="8">
                    <c:v>1</c:v>
                  </c:pt>
                  <c:pt idx="9">
                    <c:v>0</c:v>
                  </c:pt>
                  <c:pt idx="10">
                    <c:v>DIEGO FERNEY JIMENEZ CRUZ</c:v>
                  </c:pt>
                  <c:pt idx="11">
                    <c:v>2</c:v>
                  </c:pt>
                  <c:pt idx="12">
                    <c:v>0</c:v>
                  </c:pt>
                  <c:pt idx="13">
                    <c:v>29/10/2024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20/11/2024</c:v>
                  </c:pt>
                  <c:pt idx="24">
                    <c:v>N/A</c:v>
                  </c:pt>
                  <c:pt idx="25">
                    <c:v>25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20/11/2024</c:v>
                  </c:pt>
                  <c:pt idx="31">
                    <c:v>CAMILA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697</c:v>
                  </c:pt>
                  <c:pt idx="1">
                    <c:v>2024-00089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25/10/2024</c:v>
                  </c:pt>
                  <c:pt idx="7">
                    <c:v>RENE ALEXANDER ESCAMILLA HERNANDEZ</c:v>
                  </c:pt>
                  <c:pt idx="8">
                    <c:v>2</c:v>
                  </c:pt>
                  <c:pt idx="9">
                    <c:v>0</c:v>
                  </c:pt>
                  <c:pt idx="10">
                    <c:v>BANCOLOMBIA </c:v>
                  </c:pt>
                  <c:pt idx="11">
                    <c:v>2</c:v>
                  </c:pt>
                  <c:pt idx="12">
                    <c:v>0</c:v>
                  </c:pt>
                  <c:pt idx="13">
                    <c:v>28/10/2024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PUBLIACION </c:v>
                  </c:pt>
                  <c:pt idx="30">
                    <c:v>01/08/2025</c:v>
                  </c:pt>
                  <c:pt idx="31">
                    <c:v>LACIDES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696</c:v>
                  </c:pt>
                  <c:pt idx="1">
                    <c:v>2024-00088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25/10/2024</c:v>
                  </c:pt>
                  <c:pt idx="7">
                    <c:v>BANCO POPULAR </c:v>
                  </c:pt>
                  <c:pt idx="8">
                    <c:v>1</c:v>
                  </c:pt>
                  <c:pt idx="9">
                    <c:v>0</c:v>
                  </c:pt>
                  <c:pt idx="10">
                    <c:v>MATERO ARISTIZABAL ANGEL</c:v>
                  </c:pt>
                  <c:pt idx="11">
                    <c:v>2</c:v>
                  </c:pt>
                  <c:pt idx="12">
                    <c:v>0</c:v>
                  </c:pt>
                  <c:pt idx="13">
                    <c:v>28/10/2024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09/04/2025</c:v>
                  </c:pt>
                  <c:pt idx="24">
                    <c:v>N/A</c:v>
                  </c:pt>
                  <c:pt idx="25">
                    <c:v>164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09/04/2025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695</c:v>
                  </c:pt>
                  <c:pt idx="1">
                    <c:v>2024-00087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24/10/2024</c:v>
                  </c:pt>
                  <c:pt idx="7">
                    <c:v>PARCELACIÓN BELLA TERRA PH</c:v>
                  </c:pt>
                  <c:pt idx="8">
                    <c:v>2</c:v>
                  </c:pt>
                  <c:pt idx="9">
                    <c:v>1</c:v>
                  </c:pt>
                  <c:pt idx="10">
                    <c:v>FRANCISCO GARRIDO BERNIER</c:v>
                  </c:pt>
                  <c:pt idx="11">
                    <c:v>1</c:v>
                  </c:pt>
                  <c:pt idx="12">
                    <c:v>0</c:v>
                  </c:pt>
                  <c:pt idx="13">
                    <c:v>30/10/2024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03/12/2024</c:v>
                  </c:pt>
                  <c:pt idx="24">
                    <c:v>N/A</c:v>
                  </c:pt>
                  <c:pt idx="25">
                    <c:v>39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03/12/2024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694</c:v>
                  </c:pt>
                  <c:pt idx="1">
                    <c:v>2024-00086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24/10/2024</c:v>
                  </c:pt>
                  <c:pt idx="7">
                    <c:v>BANCOLOMBIA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RAFAEL IGNACION RAMRIEZ GALLEGO</c:v>
                  </c:pt>
                  <c:pt idx="11">
                    <c:v>0</c:v>
                  </c:pt>
                  <c:pt idx="12">
                    <c:v>1</c:v>
                  </c:pt>
                  <c:pt idx="13">
                    <c:v>25/10/2024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13/02/2025</c:v>
                  </c:pt>
                  <c:pt idx="24">
                    <c:v>N/A</c:v>
                  </c:pt>
                  <c:pt idx="25">
                    <c:v>109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 DE MORA</c:v>
                  </c:pt>
                  <c:pt idx="30">
                    <c:v>13/02/2025</c:v>
                  </c:pt>
                  <c:pt idx="31">
                    <c:v>CAMILA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693</c:v>
                  </c:pt>
                  <c:pt idx="1">
                    <c:v>2024-00083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24/10/2024</c:v>
                  </c:pt>
                  <c:pt idx="7">
                    <c:v>BANCO DE BOGOTÁ </c:v>
                  </c:pt>
                  <c:pt idx="8">
                    <c:v>2</c:v>
                  </c:pt>
                  <c:pt idx="9">
                    <c:v>0</c:v>
                  </c:pt>
                  <c:pt idx="10">
                    <c:v>JENNIFER ANDREA RENDÓN SALAZAR</c:v>
                  </c:pt>
                  <c:pt idx="11">
                    <c:v>1</c:v>
                  </c:pt>
                  <c:pt idx="12">
                    <c:v>0</c:v>
                  </c:pt>
                  <c:pt idx="13">
                    <c:v>05/11/2024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12/12/2024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12/12/2024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692</c:v>
                  </c:pt>
                  <c:pt idx="1">
                    <c:v>021-2024-00205</c:v>
                  </c:pt>
                  <c:pt idx="2">
                    <c:v>DESPACHO COMISORIO</c:v>
                  </c:pt>
                  <c:pt idx="3">
                    <c:v>OTROS ASUNTOS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23/10/2024</c:v>
                  </c:pt>
                  <c:pt idx="7">
                    <c:v>MARIA ELSI ORTIZ MEJIA 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MARIA ELSI ORTIZ MEJIA </c:v>
                  </c:pt>
                  <c:pt idx="11">
                    <c:v>2</c:v>
                  </c:pt>
                  <c:pt idx="12">
                    <c:v>0</c:v>
                  </c:pt>
                  <c:pt idx="13">
                    <c:v>25/10/2024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COMITENTE</c:v>
                  </c:pt>
                  <c:pt idx="30">
                    <c:v>B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REMITIDO AUTO 19/11/2024 OK</c:v>
                  </c:pt>
                </c:lvl>
                <c:lvl>
                  <c:pt idx="0">
                    <c:v>691</c:v>
                  </c:pt>
                  <c:pt idx="1">
                    <c:v>2024-00082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23/10/2024</c:v>
                  </c:pt>
                  <c:pt idx="7">
                    <c:v>GILMAR ROSA RESTREPO VALENCIA</c:v>
                  </c:pt>
                  <c:pt idx="8">
                    <c:v>2</c:v>
                  </c:pt>
                  <c:pt idx="9">
                    <c:v>1</c:v>
                  </c:pt>
                  <c:pt idx="10">
                    <c:v>SERGIO IVAN SERNA GARCES </c:v>
                  </c:pt>
                  <c:pt idx="11">
                    <c:v>2</c:v>
                  </c:pt>
                  <c:pt idx="12">
                    <c:v>0</c:v>
                  </c:pt>
                  <c:pt idx="13">
                    <c:v>25/10/2024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15/11/2024</c:v>
                  </c:pt>
                  <c:pt idx="24">
                    <c:v>N/A</c:v>
                  </c:pt>
                  <c:pt idx="25">
                    <c:v>22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NIEGA CORRECCION </c:v>
                  </c:pt>
                  <c:pt idx="30">
                    <c:v>11/06/2025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690</c:v>
                  </c:pt>
                  <c:pt idx="1">
                    <c:v>2024-00080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23/10/2024</c:v>
                  </c:pt>
                  <c:pt idx="7">
                    <c:v>SEGUROS COMERCIALES BOLIVAR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FRANKLIN AUTANDER LEON ESPEJO</c:v>
                  </c:pt>
                  <c:pt idx="11">
                    <c:v>2</c:v>
                  </c:pt>
                  <c:pt idx="12">
                    <c:v>0</c:v>
                  </c:pt>
                  <c:pt idx="13">
                    <c:v>24/10/2024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16/12/2024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689</c:v>
                  </c:pt>
                  <c:pt idx="1">
                    <c:v>2024-00079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22/10/2024</c:v>
                  </c:pt>
                  <c:pt idx="7">
                    <c:v>SISTICREDITO S.A.S</c:v>
                  </c:pt>
                  <c:pt idx="8">
                    <c:v>2</c:v>
                  </c:pt>
                  <c:pt idx="9">
                    <c:v>0</c:v>
                  </c:pt>
                  <c:pt idx="10">
                    <c:v>CARLOS ALBERTO MENDOZA ALVAREZ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24/10/2024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26/05/2025</c:v>
                  </c:pt>
                  <c:pt idx="24">
                    <c:v>N/A</c:v>
                  </c:pt>
                  <c:pt idx="25">
                    <c:v>214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2025-2</c:v>
                  </c:pt>
                  <c:pt idx="29">
                    <c:v>TERMINA POR PAGO TOTAL </c:v>
                  </c:pt>
                  <c:pt idx="30">
                    <c:v>26/05/2025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03/06/2025</c:v>
                  </c:pt>
                </c:lvl>
                <c:lvl>
                  <c:pt idx="0">
                    <c:v>688</c:v>
                  </c:pt>
                  <c:pt idx="1">
                    <c:v>2024-00077</c:v>
                  </c:pt>
                  <c:pt idx="2">
                    <c:v>RESPONSABILIDAD CIVIL EXTRACONTRACTUAL</c:v>
                  </c:pt>
                  <c:pt idx="3">
                    <c:v>DECLARATIVO VERBAL SUMARIO OTROS PROCESO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22/10/2024</c:v>
                  </c:pt>
                  <c:pt idx="7">
                    <c:v>TAX POBLADO</c:v>
                  </c:pt>
                  <c:pt idx="8">
                    <c:v>1</c:v>
                  </c:pt>
                  <c:pt idx="9">
                    <c:v>0</c:v>
                  </c:pt>
                  <c:pt idx="10">
                    <c:v>COMPAÑIA MUNDIAL DE SEGUROS</c:v>
                  </c:pt>
                  <c:pt idx="11">
                    <c:v>0</c:v>
                  </c:pt>
                  <c:pt idx="12">
                    <c:v>1</c:v>
                  </c:pt>
                  <c:pt idx="13">
                    <c:v>24/10/2024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24/10/2024</c:v>
                  </c:pt>
                  <c:pt idx="24">
                    <c:v>N/A</c:v>
                  </c:pt>
                  <c:pt idx="25">
                    <c:v>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24/10/2024</c:v>
                  </c:pt>
                  <c:pt idx="31">
                    <c:v>CAMILA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REMITIDO 19/11/2024 OK</c:v>
                  </c:pt>
                </c:lvl>
                <c:lvl>
                  <c:pt idx="0">
                    <c:v>687</c:v>
                  </c:pt>
                  <c:pt idx="1">
                    <c:v>2024-00076</c:v>
                  </c:pt>
                  <c:pt idx="2">
                    <c:v>GARANTIA MOBILIARIA </c:v>
                  </c:pt>
                  <c:pt idx="3">
                    <c:v>OTROS ASUNTOS 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22/10/2024</c:v>
                  </c:pt>
                  <c:pt idx="7">
                    <c:v>BANCO FINANDINA</c:v>
                  </c:pt>
                  <c:pt idx="8">
                    <c:v>2</c:v>
                  </c:pt>
                  <c:pt idx="9">
                    <c:v>1</c:v>
                  </c:pt>
                  <c:pt idx="10">
                    <c:v>ANDRES FELIPE GOMEZ TORO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23/10/2024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17/03/2025</c:v>
                  </c:pt>
                  <c:pt idx="24">
                    <c:v>N/A</c:v>
                  </c:pt>
                  <c:pt idx="25">
                    <c:v>145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24/10/2024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27/03/2025</c:v>
                  </c:pt>
                </c:lvl>
                <c:lvl>
                  <c:pt idx="0">
                    <c:v>686</c:v>
                  </c:pt>
                  <c:pt idx="1">
                    <c:v>2024-00075</c:v>
                  </c:pt>
                  <c:pt idx="2">
                    <c:v>EJECUTIVO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22/10/2024</c:v>
                  </c:pt>
                  <c:pt idx="7">
                    <c:v>SOMOS SERVICIOS INTEGRALES</c:v>
                  </c:pt>
                  <c:pt idx="8">
                    <c:v>1</c:v>
                  </c:pt>
                  <c:pt idx="9">
                    <c:v>0</c:v>
                  </c:pt>
                  <c:pt idx="10">
                    <c:v>MARLOS ANDREY ALVAREZ VALDERRAMA</c:v>
                  </c:pt>
                  <c:pt idx="11">
                    <c:v>2</c:v>
                  </c:pt>
                  <c:pt idx="12">
                    <c:v>0</c:v>
                  </c:pt>
                  <c:pt idx="13">
                    <c:v>23/10/2024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24/10/2024</c:v>
                  </c:pt>
                  <c:pt idx="24">
                    <c:v>N/A</c:v>
                  </c:pt>
                  <c:pt idx="25">
                    <c:v>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PROPONE CONFLICTO COMPETENCIA</c:v>
                  </c:pt>
                  <c:pt idx="30">
                    <c:v>24/10/2024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COMPETENCIA ASIGNADA AL JUZGADO 32 CIVIL MCP MEDELLIN</c:v>
                  </c:pt>
                </c:lvl>
                <c:lvl>
                  <c:pt idx="0">
                    <c:v>685</c:v>
                  </c:pt>
                  <c:pt idx="1">
                    <c:v>2024-00074</c:v>
                  </c:pt>
                  <c:pt idx="2">
                    <c:v>GARANTIA MOBILIARIA </c:v>
                  </c:pt>
                  <c:pt idx="3">
                    <c:v>OTROS ASUNTOS 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21/10/2024</c:v>
                  </c:pt>
                  <c:pt idx="7">
                    <c:v>BANCO FINANDINA </c:v>
                  </c:pt>
                  <c:pt idx="8">
                    <c:v>2</c:v>
                  </c:pt>
                  <c:pt idx="9">
                    <c:v>0</c:v>
                  </c:pt>
                  <c:pt idx="10">
                    <c:v>BEATRIZ ELENA RAMIREZ DE RESTREPO </c:v>
                  </c:pt>
                  <c:pt idx="11">
                    <c:v>2</c:v>
                  </c:pt>
                  <c:pt idx="12">
                    <c:v>0</c:v>
                  </c:pt>
                  <c:pt idx="13">
                    <c:v>23/10/2024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23/04/2025</c:v>
                  </c:pt>
                  <c:pt idx="24">
                    <c:v>N/A</c:v>
                  </c:pt>
                  <c:pt idx="25">
                    <c:v>182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2025-2</c:v>
                  </c:pt>
                  <c:pt idx="29">
                    <c:v>TERMINA PROCESO - PAGO DIRECTO </c:v>
                  </c:pt>
                  <c:pt idx="30">
                    <c:v>23/04/2025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02/05/2025</c:v>
                  </c:pt>
                </c:lvl>
                <c:lvl>
                  <c:pt idx="0">
                    <c:v>684</c:v>
                  </c:pt>
                  <c:pt idx="1">
                    <c:v>2024-00073</c:v>
                  </c:pt>
                  <c:pt idx="2">
                    <c:v>REPOSICION/CANCELACION TITULO VALOR</c:v>
                  </c:pt>
                  <c:pt idx="3">
                    <c:v>DECLARATIVO VERBAL SUMARIO OTROS PROCESO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21/10/2024</c:v>
                  </c:pt>
                  <c:pt idx="7">
                    <c:v>BANCOLOMBIA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SANDRA MILENA ORTIZ ARCILA </c:v>
                  </c:pt>
                  <c:pt idx="11">
                    <c:v>1</c:v>
                  </c:pt>
                  <c:pt idx="12">
                    <c:v>0</c:v>
                  </c:pt>
                  <c:pt idx="13">
                    <c:v>22/10/2024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CANCELACION Y REPOSICION</c:v>
                  </c:pt>
                  <c:pt idx="30">
                    <c:v>25/04/2025</c:v>
                  </c:pt>
                  <c:pt idx="31">
                    <c:v>LACIDES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683</c:v>
                  </c:pt>
                  <c:pt idx="1">
                    <c:v>2024-00072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21/10/2024</c:v>
                  </c:pt>
                  <c:pt idx="7">
                    <c:v>COMPAÑIA DE FINANCIAMIENTO TUYA S.A</c:v>
                  </c:pt>
                  <c:pt idx="8">
                    <c:v>2</c:v>
                  </c:pt>
                  <c:pt idx="9">
                    <c:v>1</c:v>
                  </c:pt>
                  <c:pt idx="10">
                    <c:v>MIGUEL ANGEL MARIN ZABALA</c:v>
                  </c:pt>
                  <c:pt idx="11">
                    <c:v>0</c:v>
                  </c:pt>
                  <c:pt idx="12">
                    <c:v>1</c:v>
                  </c:pt>
                  <c:pt idx="13">
                    <c:v>22/10/2024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RECHAZA REFORMA DEMANDA</c:v>
                  </c:pt>
                  <c:pt idx="30">
                    <c:v>05/12/2024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682</c:v>
                  </c:pt>
                  <c:pt idx="1">
                    <c:v>2024-00070</c:v>
                  </c:pt>
                  <c:pt idx="2">
                    <c:v>GARANTIA MOBILIARIA </c:v>
                  </c:pt>
                  <c:pt idx="3">
                    <c:v>OTROS ASUNTOS 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21/10/2024</c:v>
                  </c:pt>
                  <c:pt idx="7">
                    <c:v>RCI COLOMBIA COMPAÑIA DE FINANCIAMIENTO </c:v>
                  </c:pt>
                  <c:pt idx="8">
                    <c:v>1</c:v>
                  </c:pt>
                  <c:pt idx="9">
                    <c:v>0</c:v>
                  </c:pt>
                  <c:pt idx="10">
                    <c:v>YOINER FABIAN ARIAS RAMIREZ </c:v>
                  </c:pt>
                  <c:pt idx="11">
                    <c:v>1</c:v>
                  </c:pt>
                  <c:pt idx="12">
                    <c:v>0</c:v>
                  </c:pt>
                  <c:pt idx="13">
                    <c:v>21/10/2024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15/11/2024</c:v>
                  </c:pt>
                  <c:pt idx="24">
                    <c:v>N/A</c:v>
                  </c:pt>
                  <c:pt idx="25">
                    <c:v>24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 </c:v>
                  </c:pt>
                  <c:pt idx="30">
                    <c:v>15/11/2024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681</c:v>
                  </c:pt>
                  <c:pt idx="1">
                    <c:v>2024-00068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18/10/2024</c:v>
                  </c:pt>
                  <c:pt idx="7">
                    <c:v>COOPERATIVA FINANCIERA COTRAFA</c:v>
                  </c:pt>
                  <c:pt idx="8">
                    <c:v>0</c:v>
                  </c:pt>
                  <c:pt idx="9">
                    <c:v>1</c:v>
                  </c:pt>
                  <c:pt idx="10">
                    <c:v>NELSON ARNULFO ARREDONDO ARANGO </c:v>
                  </c:pt>
                  <c:pt idx="11">
                    <c:v>2</c:v>
                  </c:pt>
                  <c:pt idx="12">
                    <c:v>0</c:v>
                  </c:pt>
                  <c:pt idx="13">
                    <c:v>21/10/2024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09/04/2025</c:v>
                  </c:pt>
                  <c:pt idx="24">
                    <c:v>N/A</c:v>
                  </c:pt>
                  <c:pt idx="25">
                    <c:v>171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09/04/2025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680</c:v>
                  </c:pt>
                  <c:pt idx="1">
                    <c:v>2024-00067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18/10/2024</c:v>
                  </c:pt>
                  <c:pt idx="7">
                    <c:v>COOPERATIVA FINANCIERA DE ANTIOQUIA</c:v>
                  </c:pt>
                  <c:pt idx="8">
                    <c:v>1</c:v>
                  </c:pt>
                  <c:pt idx="9">
                    <c:v>0</c:v>
                  </c:pt>
                  <c:pt idx="10">
                    <c:v>LUZ ELENA MUÑOZ MUÑOZ 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21/10/2024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21/10/2024</c:v>
                  </c:pt>
                  <c:pt idx="31">
                    <c:v>LACIDES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REMITIDO 19/11/2024 OK</c:v>
                  </c:pt>
                </c:lvl>
                <c:lvl>
                  <c:pt idx="0">
                    <c:v>679</c:v>
                  </c:pt>
                  <c:pt idx="1">
                    <c:v>2024-00065</c:v>
                  </c:pt>
                  <c:pt idx="2">
                    <c:v>DIVISORIO </c:v>
                  </c:pt>
                  <c:pt idx="3">
                    <c:v>DIVISORIO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17/10/2024</c:v>
                  </c:pt>
                  <c:pt idx="7">
                    <c:v>SANDRA MILENA RINCON CANO</c:v>
                  </c:pt>
                  <c:pt idx="8">
                    <c:v>1</c:v>
                  </c:pt>
                  <c:pt idx="9">
                    <c:v>0</c:v>
                  </c:pt>
                  <c:pt idx="10">
                    <c:v>CESAR FLOREZ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22/10/2024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SUSPENSION PROCESO </c:v>
                  </c:pt>
                  <c:pt idx="29">
                    <c:v>SANEA Y ORDENA SUSPENSION</c:v>
                  </c:pt>
                  <c:pt idx="30">
                    <c:v>22/04/2025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678</c:v>
                  </c:pt>
                  <c:pt idx="1">
                    <c:v>2024-00064</c:v>
                  </c:pt>
                  <c:pt idx="2">
                    <c:v>EJECUTIVO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17/10/2024</c:v>
                  </c:pt>
                  <c:pt idx="7">
                    <c:v>DEAL CLOSE S.A.S</c:v>
                  </c:pt>
                  <c:pt idx="8">
                    <c:v>2</c:v>
                  </c:pt>
                  <c:pt idx="9">
                    <c:v>1</c:v>
                  </c:pt>
                  <c:pt idx="10">
                    <c:v>CONZCO S.A.S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6">
                    <c:v>N/A</c:v>
                  </c:pt>
                  <c:pt idx="29">
                    <c:v>INCORPORA - PONE EN CONOCIMIENTO </c:v>
                  </c:pt>
                  <c:pt idx="30">
                    <c:v>03/06/2025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677</c:v>
                  </c:pt>
                  <c:pt idx="1">
                    <c:v>2024-00063</c:v>
                  </c:pt>
                  <c:pt idx="2">
                    <c:v>GARANTIA MOBILIARIA </c:v>
                  </c:pt>
                  <c:pt idx="3">
                    <c:v>OTROS ASUNTOS 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17/10/2024</c:v>
                  </c:pt>
                  <c:pt idx="7">
                    <c:v>TOYOTA FINANCIAL SERVICES COLOMBIA </c:v>
                  </c:pt>
                  <c:pt idx="8">
                    <c:v>1</c:v>
                  </c:pt>
                  <c:pt idx="9">
                    <c:v>0</c:v>
                  </c:pt>
                  <c:pt idx="10">
                    <c:v>JHON JAIRO RODRIGUEZ ARDILA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23/01/2025</c:v>
                  </c:pt>
                  <c:pt idx="24">
                    <c:v>N/A</c:v>
                  </c:pt>
                  <c:pt idx="25">
                    <c:v>96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21/02/2025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676</c:v>
                  </c:pt>
                  <c:pt idx="1">
                    <c:v>2024-00062</c:v>
                  </c:pt>
                  <c:pt idx="2">
                    <c:v>EJECUTIVO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17/10/2024</c:v>
                  </c:pt>
                  <c:pt idx="7">
                    <c:v>CONJUNTO RESIDENCIAL AQUAMONTE</c:v>
                  </c:pt>
                  <c:pt idx="8">
                    <c:v>0</c:v>
                  </c:pt>
                  <c:pt idx="9">
                    <c:v>1</c:v>
                  </c:pt>
                  <c:pt idx="10">
                    <c:v>PAULA ANDREA BOLIVAR ISAZA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18/10/2024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675</c:v>
                  </c:pt>
                  <c:pt idx="1">
                    <c:v>2024-00061</c:v>
                  </c:pt>
                  <c:pt idx="2">
                    <c:v>EJECUTIVO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17/10/2024</c:v>
                  </c:pt>
                  <c:pt idx="7">
                    <c:v>SEGUROS COMERCIALES BOLIVAR</c:v>
                  </c:pt>
                  <c:pt idx="8">
                    <c:v>1</c:v>
                  </c:pt>
                  <c:pt idx="9">
                    <c:v>0</c:v>
                  </c:pt>
                  <c:pt idx="10">
                    <c:v>ZAHARA DOLID COLORADO ARANGO </c:v>
                  </c:pt>
                  <c:pt idx="11">
                    <c:v>1</c:v>
                  </c:pt>
                  <c:pt idx="12">
                    <c:v>0</c:v>
                  </c:pt>
                  <c:pt idx="13">
                    <c:v>17/10/2024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18/10/2024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REMITIDO 24/10/2024 OK</c:v>
                  </c:pt>
                </c:lvl>
                <c:lvl>
                  <c:pt idx="0">
                    <c:v>674</c:v>
                  </c:pt>
                  <c:pt idx="1">
                    <c:v>2024-00059</c:v>
                  </c:pt>
                  <c:pt idx="2">
                    <c:v>EJECUTIVO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16/10/2024</c:v>
                  </c:pt>
                  <c:pt idx="7">
                    <c:v>SCOTIABANK COLPATRIA </c:v>
                  </c:pt>
                  <c:pt idx="8">
                    <c:v>2</c:v>
                  </c:pt>
                  <c:pt idx="9">
                    <c:v>1</c:v>
                  </c:pt>
                  <c:pt idx="10">
                    <c:v>AVELARDO VELASQUEZ ORDONEZ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17/10/2024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CORRE TRASLADO  LIQUIDACION CREDITO </c:v>
                  </c:pt>
                  <c:pt idx="30">
                    <c:v>20/01/2025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673</c:v>
                  </c:pt>
                  <c:pt idx="1">
                    <c:v>2024-00057</c:v>
                  </c:pt>
                  <c:pt idx="2">
                    <c:v>EJECUTIVO</c:v>
                  </c:pt>
                  <c:pt idx="3">
                    <c:v>POR SUMAS DE DINERO 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15/10/2024</c:v>
                  </c:pt>
                  <c:pt idx="7">
                    <c:v>BANCO DE BOGOTÁ</c:v>
                  </c:pt>
                  <c:pt idx="8">
                    <c:v>1</c:v>
                  </c:pt>
                  <c:pt idx="9">
                    <c:v>0</c:v>
                  </c:pt>
                  <c:pt idx="10">
                    <c:v>LORENA PINEDA NICOLLS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16/10/2024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49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INCORPORA Y ORDENA CORRER TRASLADO LIQUIDACION</c:v>
                  </c:pt>
                  <c:pt idx="30">
                    <c:v>23/04/2025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672</c:v>
                  </c:pt>
                  <c:pt idx="1">
                    <c:v>2024-00055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15/10/2024</c:v>
                  </c:pt>
                  <c:pt idx="7">
                    <c:v>BANCO DAVIVIENDA </c:v>
                  </c:pt>
                  <c:pt idx="8">
                    <c:v>0</c:v>
                  </c:pt>
                  <c:pt idx="9">
                    <c:v>1</c:v>
                  </c:pt>
                  <c:pt idx="10">
                    <c:v>LUISA FERNANDA GIRALDO CEBALLOS GRANADA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16/10/2024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REQUERE DEMANDANTE </c:v>
                  </c:pt>
                  <c:pt idx="30">
                    <c:v>15/05/2025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671</c:v>
                  </c:pt>
                  <c:pt idx="1">
                    <c:v>2024-00054</c:v>
                  </c:pt>
                  <c:pt idx="2">
                    <c:v>EJECUTIVO</c:v>
                  </c:pt>
                  <c:pt idx="3">
                    <c:v>POR SUMAS DE DINERO 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15/10/2024</c:v>
                  </c:pt>
                  <c:pt idx="7">
                    <c:v>BANCO DE BOGOTÁ</c:v>
                  </c:pt>
                  <c:pt idx="8">
                    <c:v>1</c:v>
                  </c:pt>
                  <c:pt idx="9">
                    <c:v>0</c:v>
                  </c:pt>
                  <c:pt idx="10">
                    <c:v>ANDRES DAVID ALZATE LONDOÑO </c:v>
                  </c:pt>
                  <c:pt idx="11">
                    <c:v>2</c:v>
                  </c:pt>
                  <c:pt idx="12">
                    <c:v>0</c:v>
                  </c:pt>
                  <c:pt idx="13">
                    <c:v>16/10/2024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03/06/2025</c:v>
                  </c:pt>
                  <c:pt idx="24">
                    <c:v>N/A</c:v>
                  </c:pt>
                  <c:pt idx="25">
                    <c:v>228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2025-2</c:v>
                  </c:pt>
                  <c:pt idx="29">
                    <c:v>SE REMITE PROCESO A 19 CIVIL MPAL MEDELLIN - EXISTE PROCESO IGUAL </c:v>
                  </c:pt>
                  <c:pt idx="30">
                    <c:v>03/06/2025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09/06/2025</c:v>
                  </c:pt>
                  <c:pt idx="38">
                    <c:v>SE REMITE A JUZGADO 019 CIVIL MUNICIPAL DE MEDELLIN - YA SE ADELANTA PROCESO POR LO MIMSO </c:v>
                  </c:pt>
                </c:lvl>
                <c:lvl>
                  <c:pt idx="0">
                    <c:v>670</c:v>
                  </c:pt>
                  <c:pt idx="1">
                    <c:v>2024-00053</c:v>
                  </c:pt>
                  <c:pt idx="2">
                    <c:v>EJECUTIVO</c:v>
                  </c:pt>
                  <c:pt idx="3">
                    <c:v>POR SUMAS DE DINERO 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15/10/2024</c:v>
                  </c:pt>
                  <c:pt idx="7">
                    <c:v>BANCO AGRARIO DE COLOMBIA</c:v>
                  </c:pt>
                  <c:pt idx="8">
                    <c:v>2</c:v>
                  </c:pt>
                  <c:pt idx="9">
                    <c:v>0</c:v>
                  </c:pt>
                  <c:pt idx="10">
                    <c:v>OSWALDO TURIZO JIMENEZ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16/10/2024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49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APRUEBA LIQUIDACION </c:v>
                  </c:pt>
                  <c:pt idx="30">
                    <c:v>23/07/2025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5">
                    <c:v>X</c:v>
                  </c:pt>
                  <c:pt idx="38">
                    <c:v>PENDIENTE OFICIOS</c:v>
                  </c:pt>
                </c:lvl>
                <c:lvl>
                  <c:pt idx="0">
                    <c:v>669</c:v>
                  </c:pt>
                  <c:pt idx="1">
                    <c:v>2024-00052</c:v>
                  </c:pt>
                  <c:pt idx="2">
                    <c:v>GARANTIA MOBILIARIA </c:v>
                  </c:pt>
                  <c:pt idx="3">
                    <c:v>OTROS ASUNTOS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15/10/2024</c:v>
                  </c:pt>
                  <c:pt idx="7">
                    <c:v>BANCO DAVIVIENDA </c:v>
                  </c:pt>
                  <c:pt idx="8">
                    <c:v>1</c:v>
                  </c:pt>
                  <c:pt idx="9">
                    <c:v>0</c:v>
                  </c:pt>
                  <c:pt idx="10">
                    <c:v>DIANA CRISTINA ACOSTA POSADA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16/10/2024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31/10/2024</c:v>
                  </c:pt>
                  <c:pt idx="24">
                    <c:v>N/A</c:v>
                  </c:pt>
                  <c:pt idx="25">
                    <c:v>16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31/10/2024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668</c:v>
                  </c:pt>
                  <c:pt idx="1">
                    <c:v>2024-00051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11/10/2024</c:v>
                  </c:pt>
                  <c:pt idx="7">
                    <c:v>SCOTIABANK COLPATRIA S.A</c:v>
                  </c:pt>
                  <c:pt idx="8">
                    <c:v>0</c:v>
                  </c:pt>
                  <c:pt idx="9">
                    <c:v>1</c:v>
                  </c:pt>
                  <c:pt idx="10">
                    <c:v>JENNY PATRICIA GUTIERREZ MARIN</c:v>
                  </c:pt>
                  <c:pt idx="11">
                    <c:v>1</c:v>
                  </c:pt>
                  <c:pt idx="12">
                    <c:v>0</c:v>
                  </c:pt>
                  <c:pt idx="13">
                    <c:v>15/10/2024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16/10/2024</c:v>
                  </c:pt>
                  <c:pt idx="24">
                    <c:v>N/A</c:v>
                  </c:pt>
                  <c:pt idx="25">
                    <c:v>5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16/10/2024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REMITIDA 17/10/24 OK</c:v>
                  </c:pt>
                </c:lvl>
                <c:lvl>
                  <c:pt idx="0">
                    <c:v>667</c:v>
                  </c:pt>
                  <c:pt idx="1">
                    <c:v>2024-00049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11/10/2024</c:v>
                  </c:pt>
                  <c:pt idx="7">
                    <c:v>BANCO DAVIVIENDA</c:v>
                  </c:pt>
                  <c:pt idx="8">
                    <c:v>1</c:v>
                  </c:pt>
                  <c:pt idx="9">
                    <c:v>0</c:v>
                  </c:pt>
                  <c:pt idx="10">
                    <c:v>CERON LOPEZ YINETH</c:v>
                  </c:pt>
                  <c:pt idx="11">
                    <c:v>0</c:v>
                  </c:pt>
                  <c:pt idx="12">
                    <c:v>1</c:v>
                  </c:pt>
                  <c:pt idx="13">
                    <c:v>11/10/2024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EMABRGO </c:v>
                  </c:pt>
                  <c:pt idx="30">
                    <c:v>21/08/2025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PENDIENTE OFICIOS</c:v>
                  </c:pt>
                </c:lvl>
                <c:lvl>
                  <c:pt idx="0">
                    <c:v>666</c:v>
                  </c:pt>
                  <c:pt idx="1">
                    <c:v>2024-00046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10/10/2024</c:v>
                  </c:pt>
                  <c:pt idx="7">
                    <c:v>SISTICREDITO S.A.S</c:v>
                  </c:pt>
                  <c:pt idx="8">
                    <c:v>2</c:v>
                  </c:pt>
                  <c:pt idx="9">
                    <c:v>1</c:v>
                  </c:pt>
                  <c:pt idx="10">
                    <c:v>DONOVAN ALBEIRO GOMEZ OSPINA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17/06/2025</c:v>
                  </c:pt>
                  <c:pt idx="24">
                    <c:v>N/A</c:v>
                  </c:pt>
                  <c:pt idx="25">
                    <c:v>247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17/06/2025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665</c:v>
                  </c:pt>
                  <c:pt idx="1">
                    <c:v>2024-00045</c:v>
                  </c:pt>
                  <c:pt idx="2">
                    <c:v>SOLICITUD ENTREGA INMUEBLE</c:v>
                  </c:pt>
                  <c:pt idx="3">
                    <c:v>OTROS ASUNTOS 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10/10/2024</c:v>
                  </c:pt>
                  <c:pt idx="7">
                    <c:v>PROINTEGRAL INMOBILIARIA Y CONSTRUCTORA</c:v>
                  </c:pt>
                  <c:pt idx="8">
                    <c:v>1</c:v>
                  </c:pt>
                  <c:pt idx="9">
                    <c:v>0</c:v>
                  </c:pt>
                  <c:pt idx="10">
                    <c:v>KUB&amp;CO S.A.S</c:v>
                  </c:pt>
                  <c:pt idx="11">
                    <c:v>2</c:v>
                  </c:pt>
                  <c:pt idx="12">
                    <c:v>0</c:v>
                  </c:pt>
                  <c:pt idx="13">
                    <c:v>11/10/2024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06/02/2025</c:v>
                  </c:pt>
                  <c:pt idx="24">
                    <c:v>N/A</c:v>
                  </c:pt>
                  <c:pt idx="25">
                    <c:v>116</c:v>
                  </c:pt>
                  <c:pt idx="26">
                    <c:v>N/A</c:v>
                  </c:pt>
                  <c:pt idx="27">
                    <c:v>OTRAS TERMINACIONES EFECTIVAS</c:v>
                  </c:pt>
                  <c:pt idx="28">
                    <c:v>2025-1</c:v>
                  </c:pt>
                  <c:pt idx="29">
                    <c:v>TERMINA X CARENCIA ACTUAL </c:v>
                  </c:pt>
                  <c:pt idx="30">
                    <c:v>06/02/2025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  <c:pt idx="38">
                    <c:v>TERMINA POR CARENCIA ACTUAL DE OBJETO</c:v>
                  </c:pt>
                </c:lvl>
                <c:lvl>
                  <c:pt idx="0">
                    <c:v>664</c:v>
                  </c:pt>
                  <c:pt idx="1">
                    <c:v>2024-00044</c:v>
                  </c:pt>
                  <c:pt idx="2">
                    <c:v>EJECUTIVO 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10/10/2024</c:v>
                  </c:pt>
                  <c:pt idx="7">
                    <c:v>BANCO FINANDINA S.A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JOSE MARIN VELEZ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10/10/2024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11/10/2024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663</c:v>
                  </c:pt>
                  <c:pt idx="1">
                    <c:v>2024-00043</c:v>
                  </c:pt>
                  <c:pt idx="2">
                    <c:v>MONITORIO</c:v>
                  </c:pt>
                  <c:pt idx="3">
                    <c:v>MONITORIO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09/10/2024</c:v>
                  </c:pt>
                  <c:pt idx="7">
                    <c:v>ANA SOFIA VEGA YEPES</c:v>
                  </c:pt>
                  <c:pt idx="8">
                    <c:v>1</c:v>
                  </c:pt>
                  <c:pt idx="9">
                    <c:v>0</c:v>
                  </c:pt>
                  <c:pt idx="10">
                    <c:v>ISAAC BUENO HINCAPIE</c:v>
                  </c:pt>
                  <c:pt idx="11">
                    <c:v>0</c:v>
                  </c:pt>
                  <c:pt idx="12">
                    <c:v>1</c:v>
                  </c:pt>
                  <c:pt idx="13">
                    <c:v>10/10/2024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10/10/2024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662</c:v>
                  </c:pt>
                  <c:pt idx="1">
                    <c:v>2024-00041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09/10/2024</c:v>
                  </c:pt>
                  <c:pt idx="7">
                    <c:v>BANCOLOMBIA</c:v>
                  </c:pt>
                  <c:pt idx="8">
                    <c:v>2</c:v>
                  </c:pt>
                  <c:pt idx="9">
                    <c:v>1</c:v>
                  </c:pt>
                  <c:pt idx="10">
                    <c:v>BLANCA IRENE GARCIA RAMIREZ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10/10/2024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02/07/2025</c:v>
                  </c:pt>
                  <c:pt idx="24">
                    <c:v>N/A</c:v>
                  </c:pt>
                  <c:pt idx="25">
                    <c:v>263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02/07/2025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661</c:v>
                  </c:pt>
                  <c:pt idx="1">
                    <c:v>2024-00040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09/10/2024</c:v>
                  </c:pt>
                  <c:pt idx="7">
                    <c:v>CONJUNTO RESIDENCIAL PALMERAS</c:v>
                  </c:pt>
                  <c:pt idx="8">
                    <c:v>1</c:v>
                  </c:pt>
                  <c:pt idx="9">
                    <c:v>0</c:v>
                  </c:pt>
                  <c:pt idx="10">
                    <c:v>MARYURI PACHECO RADAS Y OTROS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10/10/2024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10/10/2024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660</c:v>
                  </c:pt>
                  <c:pt idx="1">
                    <c:v>2024-00038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09/10/2024</c:v>
                  </c:pt>
                  <c:pt idx="7">
                    <c:v>BANCO AGRARIO DE COLOMBIA </c:v>
                  </c:pt>
                  <c:pt idx="8">
                    <c:v>0</c:v>
                  </c:pt>
                  <c:pt idx="9">
                    <c:v>1</c:v>
                  </c:pt>
                  <c:pt idx="10">
                    <c:v>LUISA FERNANDA MONCADA GUAPACHA </c:v>
                  </c:pt>
                  <c:pt idx="11">
                    <c:v>2</c:v>
                  </c:pt>
                  <c:pt idx="12">
                    <c:v>0</c:v>
                  </c:pt>
                  <c:pt idx="13">
                    <c:v>31/10/2024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25/02/2025</c:v>
                  </c:pt>
                  <c:pt idx="24">
                    <c:v>N/A</c:v>
                  </c:pt>
                  <c:pt idx="25">
                    <c:v>136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25/02/2025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659</c:v>
                  </c:pt>
                  <c:pt idx="1">
                    <c:v>2024-00037</c:v>
                  </c:pt>
                  <c:pt idx="2">
                    <c:v>REGULACION CANON ARRENDAMIENTO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09/10/2024</c:v>
                  </c:pt>
                  <c:pt idx="7">
                    <c:v>PAULA ANDREA CARO VILLADA </c:v>
                  </c:pt>
                  <c:pt idx="8">
                    <c:v>1</c:v>
                  </c:pt>
                  <c:pt idx="9">
                    <c:v>0</c:v>
                  </c:pt>
                  <c:pt idx="10">
                    <c:v>LA CUMBRE S.A.S INMOBILIARIA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31/10/2024</c:v>
                  </c:pt>
                  <c:pt idx="24">
                    <c:v>N/A</c:v>
                  </c:pt>
                  <c:pt idx="25">
                    <c:v>22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31/10/2024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658</c:v>
                  </c:pt>
                  <c:pt idx="1">
                    <c:v>2024-00035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07/10/2024</c:v>
                  </c:pt>
                  <c:pt idx="7">
                    <c:v>COOPERATIVA FINANCIERA COTRAFA </c:v>
                  </c:pt>
                  <c:pt idx="8">
                    <c:v>2</c:v>
                  </c:pt>
                  <c:pt idx="9">
                    <c:v>0</c:v>
                  </c:pt>
                  <c:pt idx="10">
                    <c:v>MIGUEL CARDONA ATEHORTUA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MANDAMIENTO DE PAGO/ MEDIDA</c:v>
                  </c:pt>
                  <c:pt idx="30">
                    <c:v>08/10/2024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657</c:v>
                  </c:pt>
                  <c:pt idx="1">
                    <c:v>2024-00034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07/10/2024</c:v>
                  </c:pt>
                  <c:pt idx="7">
                    <c:v>WODSAI ENRIQUE USUGA ARIAS</c:v>
                  </c:pt>
                  <c:pt idx="8">
                    <c:v>1</c:v>
                  </c:pt>
                  <c:pt idx="9">
                    <c:v>0</c:v>
                  </c:pt>
                  <c:pt idx="10">
                    <c:v>LEON DALMIRO USUGA SEGURO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07/10/2024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26/05/2025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656</c:v>
                  </c:pt>
                  <c:pt idx="1">
                    <c:v>016-2021-00080</c:v>
                  </c:pt>
                  <c:pt idx="2">
                    <c:v>DESPACHO COMISORIO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04/10/2024</c:v>
                  </c:pt>
                  <c:pt idx="7">
                    <c:v>COOPERATIVOA DE AHORRO Y CREDITO GOMEZ PLATA</c:v>
                  </c:pt>
                  <c:pt idx="8">
                    <c:v>1</c:v>
                  </c:pt>
                  <c:pt idx="9">
                    <c:v>0</c:v>
                  </c:pt>
                  <c:pt idx="10">
                    <c:v>LEON ANDRES ESTRADA BOUHUT</c:v>
                  </c:pt>
                  <c:pt idx="11">
                    <c:v>1</c:v>
                  </c:pt>
                  <c:pt idx="12">
                    <c:v>0</c:v>
                  </c:pt>
                  <c:pt idx="13">
                    <c:v>09/10/2024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AVOCA CONOCIMIENTO </c:v>
                  </c:pt>
                  <c:pt idx="30">
                    <c:v>23/07/2025</c:v>
                  </c:pt>
                  <c:pt idx="31">
                    <c:v>CAMILA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09/10/2024 Remite Auto al Competente</c:v>
                  </c:pt>
                </c:lvl>
                <c:lvl>
                  <c:pt idx="0">
                    <c:v>655</c:v>
                  </c:pt>
                  <c:pt idx="1">
                    <c:v>2024-00031</c:v>
                  </c:pt>
                  <c:pt idx="2">
                    <c:v>RESOLUCION DE CONTRATO </c:v>
                  </c:pt>
                  <c:pt idx="3">
                    <c:v>DECLARATIVO VERBAL SUMARIO OTROS PROCESO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04/10/2024</c:v>
                  </c:pt>
                  <c:pt idx="7">
                    <c:v>ESTEFANIA GIL MORALES</c:v>
                  </c:pt>
                  <c:pt idx="8">
                    <c:v>2</c:v>
                  </c:pt>
                  <c:pt idx="9">
                    <c:v>0</c:v>
                  </c:pt>
                  <c:pt idx="10">
                    <c:v>INSTITUTO TECNICO SHADDAI SAS</c:v>
                  </c:pt>
                  <c:pt idx="11">
                    <c:v>2</c:v>
                  </c:pt>
                  <c:pt idx="12">
                    <c:v>0</c:v>
                  </c:pt>
                  <c:pt idx="13">
                    <c:v>07/10/2024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58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02/12/2024</c:v>
                  </c:pt>
                  <c:pt idx="31">
                    <c:v>CAMILA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654</c:v>
                  </c:pt>
                  <c:pt idx="1">
                    <c:v>2024-00030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04/10/2024</c:v>
                  </c:pt>
                  <c:pt idx="7">
                    <c:v>BANCO BBVA </c:v>
                  </c:pt>
                  <c:pt idx="8">
                    <c:v>1</c:v>
                  </c:pt>
                  <c:pt idx="9">
                    <c:v>0</c:v>
                  </c:pt>
                  <c:pt idx="10">
                    <c:v>GLORIA CECILIA ARROYAVE MORA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04/10/2024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07/10/2024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07/10/2024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653</c:v>
                  </c:pt>
                  <c:pt idx="1">
                    <c:v>2024-00029</c:v>
                  </c:pt>
                  <c:pt idx="2">
                    <c:v>SOLICITUD ENTREGA INMUEBLE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04/10/2024</c:v>
                  </c:pt>
                  <c:pt idx="7">
                    <c:v>CIRCULO INMOBILIARIA DEL SUR</c:v>
                  </c:pt>
                  <c:pt idx="8">
                    <c:v>0</c:v>
                  </c:pt>
                  <c:pt idx="9">
                    <c:v>1</c:v>
                  </c:pt>
                  <c:pt idx="10">
                    <c:v>IRMA TATIANA CESPEDES MORENO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04/10/2024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10/04/2025</c:v>
                  </c:pt>
                  <c:pt idx="24">
                    <c:v>N/A</c:v>
                  </c:pt>
                  <c:pt idx="25">
                    <c:v>186</c:v>
                  </c:pt>
                  <c:pt idx="26">
                    <c:v>N/A</c:v>
                  </c:pt>
                  <c:pt idx="27">
                    <c:v>ARCHIVO - RESTITUYE </c:v>
                  </c:pt>
                  <c:pt idx="29">
                    <c:v>TERMINA - ENTREGA INMUBELE - ARCHIVO </c:v>
                  </c:pt>
                  <c:pt idx="30">
                    <c:v>10/04/2025</c:v>
                  </c:pt>
                  <c:pt idx="31">
                    <c:v>LACIDES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VENCE 5 DIAS REQUERIMIENTO ( 3/3/25)</c:v>
                  </c:pt>
                </c:lvl>
                <c:lvl>
                  <c:pt idx="0">
                    <c:v>652</c:v>
                  </c:pt>
                  <c:pt idx="1">
                    <c:v>2024-00028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04/10/2024</c:v>
                  </c:pt>
                  <c:pt idx="7">
                    <c:v>BANCO W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LINA RESTREPO LONDOÑO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04/10/2024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04/10/2024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651</c:v>
                  </c:pt>
                  <c:pt idx="1">
                    <c:v>2024-00026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03/10/2024</c:v>
                  </c:pt>
                  <c:pt idx="7">
                    <c:v>BANCO COMERCIAL AV. VILLAS </c:v>
                  </c:pt>
                  <c:pt idx="8">
                    <c:v>2</c:v>
                  </c:pt>
                  <c:pt idx="9">
                    <c:v>1</c:v>
                  </c:pt>
                  <c:pt idx="10">
                    <c:v>MARIA PATRICIA VELEZ CASTRILLON</c:v>
                  </c:pt>
                  <c:pt idx="11">
                    <c:v>2</c:v>
                  </c:pt>
                  <c:pt idx="12">
                    <c:v>0</c:v>
                  </c:pt>
                  <c:pt idx="13">
                    <c:v>04/10/2024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 </c:v>
                  </c:pt>
                  <c:pt idx="30">
                    <c:v>04/10/2024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650</c:v>
                  </c:pt>
                  <c:pt idx="1">
                    <c:v>2024-00025</c:v>
                  </c:pt>
                  <c:pt idx="2">
                    <c:v>AMPARO POBREZA</c:v>
                  </c:pt>
                  <c:pt idx="3">
                    <c:v>AMPARO POBREZA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03/10/2024</c:v>
                  </c:pt>
                  <c:pt idx="7">
                    <c:v>MARIANA CABALLERO ZARATE </c:v>
                  </c:pt>
                  <c:pt idx="8">
                    <c:v>1</c:v>
                  </c:pt>
                  <c:pt idx="9">
                    <c:v>0</c:v>
                  </c:pt>
                  <c:pt idx="10">
                    <c:v>ARIEL ANTONIO CABALLERO SANCHEZ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25/02/2025</c:v>
                  </c:pt>
                  <c:pt idx="24">
                    <c:v>N/A</c:v>
                  </c:pt>
                  <c:pt idx="25">
                    <c:v>142</c:v>
                  </c:pt>
                  <c:pt idx="26">
                    <c:v>N/A</c:v>
                  </c:pt>
                  <c:pt idx="27">
                    <c:v>DESISTIMIENTO SOLICITUD</c:v>
                  </c:pt>
                  <c:pt idx="28">
                    <c:v>2025-1</c:v>
                  </c:pt>
                  <c:pt idx="29">
                    <c:v>DESISTIMIENTO AMPARO POBREZA</c:v>
                  </c:pt>
                  <c:pt idx="30">
                    <c:v>25/02/2025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649</c:v>
                  </c:pt>
                  <c:pt idx="1">
                    <c:v>2024-00024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02/10/2024</c:v>
                  </c:pt>
                  <c:pt idx="7">
                    <c:v>BASTION SEGURIDAD PRIVADA LIMITADA</c:v>
                  </c:pt>
                  <c:pt idx="8">
                    <c:v>0</c:v>
                  </c:pt>
                  <c:pt idx="9">
                    <c:v>1</c:v>
                  </c:pt>
                  <c:pt idx="10">
                    <c:v>BLOQUE SOLUCIONES CIVILES</c:v>
                  </c:pt>
                  <c:pt idx="11">
                    <c:v>0</c:v>
                  </c:pt>
                  <c:pt idx="12">
                    <c:v>1</c:v>
                  </c:pt>
                  <c:pt idx="13">
                    <c:v>02/10/2024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03/10/2024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648</c:v>
                  </c:pt>
                  <c:pt idx="1">
                    <c:v>2024-00022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02/10/2024</c:v>
                  </c:pt>
                  <c:pt idx="7">
                    <c:v>COOPERATIVA FIANCIERA COTRAFA </c:v>
                  </c:pt>
                  <c:pt idx="8">
                    <c:v>1</c:v>
                  </c:pt>
                  <c:pt idx="9">
                    <c:v>0</c:v>
                  </c:pt>
                  <c:pt idx="10">
                    <c:v>ANLLY JULIET GIRALDO PARRA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02/10/2024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02/10/2024</c:v>
                  </c:pt>
                  <c:pt idx="24">
                    <c:v>N/A</c:v>
                  </c:pt>
                  <c:pt idx="25">
                    <c:v>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02/10/2024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647</c:v>
                  </c:pt>
                  <c:pt idx="1">
                    <c:v>2024-00020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01/10/2024</c:v>
                  </c:pt>
                  <c:pt idx="7">
                    <c:v>HAMILTON MEJIA BETANCUR</c:v>
                  </c:pt>
                  <c:pt idx="8">
                    <c:v>2</c:v>
                  </c:pt>
                  <c:pt idx="9">
                    <c:v>0</c:v>
                  </c:pt>
                  <c:pt idx="10">
                    <c:v>VERSUS NADA S.A.S</c:v>
                  </c:pt>
                  <c:pt idx="11">
                    <c:v>2</c:v>
                  </c:pt>
                  <c:pt idx="12">
                    <c:v>1</c:v>
                  </c:pt>
                  <c:pt idx="13">
                    <c:v>01/10/2024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01/10/2024</c:v>
                  </c:pt>
                  <c:pt idx="24">
                    <c:v>N/A</c:v>
                  </c:pt>
                  <c:pt idx="25">
                    <c:v>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01/10/2024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646</c:v>
                  </c:pt>
                  <c:pt idx="1">
                    <c:v>2024-00018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01/10/2024</c:v>
                  </c:pt>
                  <c:pt idx="7">
                    <c:v>SGUROS COMERCIALES BOLIVAR </c:v>
                  </c:pt>
                  <c:pt idx="8">
                    <c:v>1</c:v>
                  </c:pt>
                  <c:pt idx="9">
                    <c:v>0</c:v>
                  </c:pt>
                  <c:pt idx="10">
                    <c:v>JONATHAN LOPEZ MUÑETON</c:v>
                  </c:pt>
                  <c:pt idx="11">
                    <c:v>1</c:v>
                  </c:pt>
                  <c:pt idx="12">
                    <c:v>0</c:v>
                  </c:pt>
                  <c:pt idx="13">
                    <c:v>01/10/2024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01/10/2024</c:v>
                  </c:pt>
                  <c:pt idx="24">
                    <c:v>N/A</c:v>
                  </c:pt>
                  <c:pt idx="25">
                    <c:v>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01/10/2024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645</c:v>
                  </c:pt>
                  <c:pt idx="1">
                    <c:v>2024-00017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30/09/2024</c:v>
                  </c:pt>
                  <c:pt idx="7">
                    <c:v>TRANSPORTES ENVIGADO</c:v>
                  </c:pt>
                  <c:pt idx="8">
                    <c:v>0</c:v>
                  </c:pt>
                  <c:pt idx="9">
                    <c:v>1</c:v>
                  </c:pt>
                  <c:pt idx="10">
                    <c:v>ADRIANA MARIA ALVAREZ GRISALES </c:v>
                  </c:pt>
                  <c:pt idx="11">
                    <c:v>0</c:v>
                  </c:pt>
                  <c:pt idx="12">
                    <c:v>1</c:v>
                  </c:pt>
                  <c:pt idx="13">
                    <c:v>01/10/2024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01/10/2024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644</c:v>
                  </c:pt>
                  <c:pt idx="1">
                    <c:v>2024-00016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30/09/2024</c:v>
                  </c:pt>
                  <c:pt idx="7">
                    <c:v>RCI COLOMBIA COMPAÑIA DE FINANCIAMIENTO</c:v>
                  </c:pt>
                  <c:pt idx="8">
                    <c:v>1</c:v>
                  </c:pt>
                  <c:pt idx="9">
                    <c:v>2</c:v>
                  </c:pt>
                  <c:pt idx="10">
                    <c:v>EDITH BIBIANA FIGUEROA HURTADO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30/09/2024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01/10/2024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Competencia asignada al Juzgado 32 CiviL Municipal Bogota</c:v>
                  </c:pt>
                </c:lvl>
                <c:lvl>
                  <c:pt idx="0">
                    <c:v>643</c:v>
                  </c:pt>
                  <c:pt idx="1">
                    <c:v>2024-00012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27/09/2024</c:v>
                  </c:pt>
                  <c:pt idx="7">
                    <c:v>JULIO CESAR DE LA CANDELARIA RODAS MEJIA</c:v>
                  </c:pt>
                  <c:pt idx="8">
                    <c:v>2</c:v>
                  </c:pt>
                  <c:pt idx="9">
                    <c:v>1</c:v>
                  </c:pt>
                  <c:pt idx="10">
                    <c:v>NATALIA MARIA CORREA ARBOLEDA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07/10/2024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30/09/2024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2024-3</c:v>
                  </c:pt>
                  <c:pt idx="29">
                    <c:v>RECHAZA POR COMPETENCIA</c:v>
                  </c:pt>
                  <c:pt idx="30">
                    <c:v>30/09/2024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642</c:v>
                  </c:pt>
                  <c:pt idx="1">
                    <c:v>2024-00011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27/09/2024</c:v>
                  </c:pt>
                  <c:pt idx="7">
                    <c:v>DILASER SAS</c:v>
                  </c:pt>
                  <c:pt idx="8">
                    <c:v>1</c:v>
                  </c:pt>
                  <c:pt idx="9">
                    <c:v>0</c:v>
                  </c:pt>
                  <c:pt idx="10">
                    <c:v>SANDRA LILIANA CASTELLANOS CALIXTO</c:v>
                  </c:pt>
                  <c:pt idx="11">
                    <c:v>1</c:v>
                  </c:pt>
                  <c:pt idx="12">
                    <c:v>0</c:v>
                  </c:pt>
                  <c:pt idx="13">
                    <c:v>27/09/2024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07/10/2024</c:v>
                  </c:pt>
                  <c:pt idx="24">
                    <c:v>N/A</c:v>
                  </c:pt>
                  <c:pt idx="25">
                    <c:v>10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07/10/2024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641</c:v>
                  </c:pt>
                  <c:pt idx="1">
                    <c:v>2024-00009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26/09/2024</c:v>
                  </c:pt>
                  <c:pt idx="7">
                    <c:v>SEGUROS COMERCIALES BOLIVAR </c:v>
                  </c:pt>
                  <c:pt idx="8">
                    <c:v>0</c:v>
                  </c:pt>
                  <c:pt idx="9">
                    <c:v>1</c:v>
                  </c:pt>
                  <c:pt idx="10">
                    <c:v>ANDREY GABRIEL SANCHEZ Y OTROS</c:v>
                  </c:pt>
                  <c:pt idx="11">
                    <c:v>0</c:v>
                  </c:pt>
                  <c:pt idx="12">
                    <c:v>1</c:v>
                  </c:pt>
                  <c:pt idx="13">
                    <c:v>27/09/2024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10/10/2024</c:v>
                  </c:pt>
                  <c:pt idx="24">
                    <c:v>N/A</c:v>
                  </c:pt>
                  <c:pt idx="25">
                    <c:v>14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10/10/2024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640</c:v>
                  </c:pt>
                  <c:pt idx="1">
                    <c:v>003-2024-00704</c:v>
                  </c:pt>
                  <c:pt idx="2">
                    <c:v>DESPACHO COMISORIO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26/09/2024</c:v>
                  </c:pt>
                  <c:pt idx="7">
                    <c:v>BANCOLOMBIA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TECNIMOLDCA S.A.S</c:v>
                  </c:pt>
                  <c:pt idx="11">
                    <c:v>1</c:v>
                  </c:pt>
                  <c:pt idx="12">
                    <c:v>0</c:v>
                  </c:pt>
                  <c:pt idx="13">
                    <c:v>27/09/2024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30/05/2025</c:v>
                  </c:pt>
                  <c:pt idx="24">
                    <c:v>N/A</c:v>
                  </c:pt>
                  <c:pt idx="25">
                    <c:v>244</c:v>
                  </c:pt>
                  <c:pt idx="26">
                    <c:v>N/A</c:v>
                  </c:pt>
                  <c:pt idx="27">
                    <c:v>OTRAS TERMINACIONES EFECTIVAS</c:v>
                  </c:pt>
                  <c:pt idx="28">
                    <c:v>2025-2</c:v>
                  </c:pt>
                  <c:pt idx="29">
                    <c:v>TERMINAR SOLICITUD DE COMISION</c:v>
                  </c:pt>
                  <c:pt idx="30">
                    <c:v>30/05/2025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639</c:v>
                  </c:pt>
                  <c:pt idx="1">
                    <c:v>2024-00008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25/09/2024</c:v>
                  </c:pt>
                  <c:pt idx="7">
                    <c:v>BEATRIZ ELENA OTALVARO MARIN</c:v>
                  </c:pt>
                  <c:pt idx="8">
                    <c:v>2</c:v>
                  </c:pt>
                  <c:pt idx="9">
                    <c:v>1</c:v>
                  </c:pt>
                  <c:pt idx="10">
                    <c:v>BAMCOLOMBIA Y OTROS</c:v>
                  </c:pt>
                  <c:pt idx="11">
                    <c:v>2</c:v>
                  </c:pt>
                  <c:pt idx="12">
                    <c:v>1</c:v>
                  </c:pt>
                  <c:pt idx="13">
                    <c:v>27/09/2024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REITERA REQUERIMIENTO 5 DIAS </c:v>
                  </c:pt>
                  <c:pt idx="30">
                    <c:v>11/04/2025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638</c:v>
                  </c:pt>
                  <c:pt idx="1">
                    <c:v>2024-00006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25/09/2024</c:v>
                  </c:pt>
                  <c:pt idx="7">
                    <c:v>COOVIPROC</c:v>
                  </c:pt>
                  <c:pt idx="8">
                    <c:v>1</c:v>
                  </c:pt>
                  <c:pt idx="9">
                    <c:v>0</c:v>
                  </c:pt>
                  <c:pt idx="10">
                    <c:v>VICTOR HUGO RESTREPO SALAZAR Y OTROS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27/09/2024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27/09/2024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637</c:v>
                  </c:pt>
                  <c:pt idx="1">
                    <c:v>2024-00005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24/09/2024</c:v>
                  </c:pt>
                  <c:pt idx="7">
                    <c:v>CONJUNTO RESIDENCIA TIERRA GRATA</c:v>
                  </c:pt>
                  <c:pt idx="8">
                    <c:v>0</c:v>
                  </c:pt>
                  <c:pt idx="9">
                    <c:v>1</c:v>
                  </c:pt>
                  <c:pt idx="10">
                    <c:v>ANGELA MERCEDS ROMERO HERNANDEZ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27/09/2024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27/09/2024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2024-3</c:v>
                  </c:pt>
                  <c:pt idx="29">
                    <c:v>RECHAZA POR COMPETENCIA</c:v>
                  </c:pt>
                  <c:pt idx="30">
                    <c:v>27/09/2024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SALIÓ EN LA ESTADISTICA DEL 2024-3</c:v>
                  </c:pt>
                </c:lvl>
                <c:lvl>
                  <c:pt idx="0">
                    <c:v>636</c:v>
                  </c:pt>
                  <c:pt idx="1">
                    <c:v>2024-00004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24/09/2024</c:v>
                  </c:pt>
                  <c:pt idx="7">
                    <c:v>CAUS: MARIA GABRIELA TORO DE CALLE</c:v>
                  </c:pt>
                  <c:pt idx="8">
                    <c:v>1</c:v>
                  </c:pt>
                  <c:pt idx="9">
                    <c:v>0</c:v>
                  </c:pt>
                  <c:pt idx="10">
                    <c:v>ADRIANA MARIA CALLE TORO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27/09/2024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ORDENA OFICIAR </c:v>
                  </c:pt>
                  <c:pt idx="30">
                    <c:v>03/06/2025</c:v>
                  </c:pt>
                  <c:pt idx="31">
                    <c:v>CAMILA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635</c:v>
                  </c:pt>
                  <c:pt idx="1">
                    <c:v>2024-00003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24/09/2024</c:v>
                  </c:pt>
                  <c:pt idx="7">
                    <c:v>ANA MARIA LONDOÑO CARDONA</c:v>
                  </c:pt>
                  <c:pt idx="8">
                    <c:v>2</c:v>
                  </c:pt>
                  <c:pt idx="9">
                    <c:v>1</c:v>
                  </c:pt>
                  <c:pt idx="10">
                    <c:v>COOPENSIONADOS</c:v>
                  </c:pt>
                  <c:pt idx="11">
                    <c:v>2</c:v>
                  </c:pt>
                  <c:pt idx="12">
                    <c:v>1</c:v>
                  </c:pt>
                  <c:pt idx="13">
                    <c:v>27/09/2024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CONOCIMIENTO </c:v>
                  </c:pt>
                  <c:pt idx="30">
                    <c:v>01/08/2025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VENCE EL 3/3/·2025</c:v>
                  </c:pt>
                </c:lvl>
                <c:lvl>
                  <c:pt idx="0">
                    <c:v>634</c:v>
                  </c:pt>
                  <c:pt idx="1">
                    <c:v>2024-00002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24/09/2024</c:v>
                  </c:pt>
                  <c:pt idx="7">
                    <c:v>ARRENDAMIENTOS ENVIGADO</c:v>
                  </c:pt>
                  <c:pt idx="8">
                    <c:v>1</c:v>
                  </c:pt>
                  <c:pt idx="9">
                    <c:v>0</c:v>
                  </c:pt>
                  <c:pt idx="10">
                    <c:v>ALEXIS COROMOTO RAMOS HERNANDEZ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27/09/2024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2024-3</c:v>
                  </c:pt>
                  <c:pt idx="29">
                    <c:v>RECHAZA POR COMPETENCIA</c:v>
                  </c:pt>
                  <c:pt idx="30">
                    <c:v>27/09/2024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633</c:v>
                  </c:pt>
                  <c:pt idx="1">
                    <c:v>003-2023-01262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JULIANA - URIBE MEJIA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30/04/2025</c:v>
                  </c:pt>
                  <c:pt idx="24">
                    <c:v>N/A</c:v>
                  </c:pt>
                  <c:pt idx="25">
                    <c:v>202</c:v>
                  </c:pt>
                  <c:pt idx="26">
                    <c:v>N/A</c:v>
                  </c:pt>
                  <c:pt idx="27">
                    <c:v>ORDENA SEGUIR ADELANTAE CON LA EJECUCIÓN </c:v>
                  </c:pt>
                  <c:pt idx="28">
                    <c:v>2025-2</c:v>
                  </c:pt>
                  <c:pt idx="29">
                    <c:v>ORDENA CORRER TRALSADO LIQUIDACION CREDITO </c:v>
                  </c:pt>
                  <c:pt idx="30">
                    <c:v>30/07/2025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632</c:v>
                  </c:pt>
                  <c:pt idx="1">
                    <c:v>003-2023-01276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JAIRO DE JESUS SALDARRIAGA ORTIZ</c:v>
                  </c:pt>
                  <c:pt idx="8">
                    <c:v>1</c:v>
                  </c:pt>
                  <c:pt idx="9">
                    <c:v>2</c:v>
                  </c:pt>
                  <c:pt idx="10">
                    <c:v>N/A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 </c:v>
                  </c:pt>
                  <c:pt idx="30">
                    <c:v>01/08/2025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631</c:v>
                  </c:pt>
                  <c:pt idx="1">
                    <c:v>003-2023-01277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DIEGO ARTURO TAMAYO ZAPATA</c:v>
                  </c:pt>
                  <c:pt idx="8">
                    <c:v>2</c:v>
                  </c:pt>
                  <c:pt idx="9">
                    <c:v>1</c:v>
                  </c:pt>
                  <c:pt idx="10">
                    <c:v>N/A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AV. CONOCIMIENTO</c:v>
                  </c:pt>
                  <c:pt idx="30">
                    <c:v>08/10/2024</c:v>
                  </c:pt>
                  <c:pt idx="31">
                    <c:v>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630</c:v>
                  </c:pt>
                  <c:pt idx="1">
                    <c:v>003-2023-01323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06/01/1900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FUNDACION COOMEVA</c:v>
                  </c:pt>
                  <c:pt idx="8">
                    <c:v>1</c:v>
                  </c:pt>
                  <c:pt idx="9">
                    <c:v>0</c:v>
                  </c:pt>
                  <c:pt idx="10">
                    <c:v>OSCAR DARIO TABARES ELORZA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EMBARGO Y OFICIO </c:v>
                  </c:pt>
                  <c:pt idx="30">
                    <c:v>05/06/2025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629</c:v>
                  </c:pt>
                  <c:pt idx="1">
                    <c:v>003-2023-01326</c:v>
                  </c:pt>
                  <c:pt idx="2">
                    <c:v>PERTENENCIA </c:v>
                  </c:pt>
                  <c:pt idx="3">
                    <c:v>VERBAL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RUBEN DARIO BERRIO VELEZ</c:v>
                  </c:pt>
                  <c:pt idx="8">
                    <c:v>0</c:v>
                  </c:pt>
                  <c:pt idx="9">
                    <c:v>1</c:v>
                  </c:pt>
                  <c:pt idx="10">
                    <c:v>RUBEN DARIO BERRIO VELEZ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AV. CONOCIMIENTO</c:v>
                  </c:pt>
                  <c:pt idx="30">
                    <c:v>08/10/2024</c:v>
                  </c:pt>
                  <c:pt idx="31">
                    <c:v>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628</c:v>
                  </c:pt>
                  <c:pt idx="1">
                    <c:v>003-2023-01327</c:v>
                  </c:pt>
                  <c:pt idx="2">
                    <c:v>RESPONSABILIDAD CIVIL EXTRACONTRACTUAL</c:v>
                  </c:pt>
                  <c:pt idx="3">
                    <c:v>DECLARATIVO VERBAL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WILSON DE JESUS SEPULVEDA VARGAS</c:v>
                  </c:pt>
                  <c:pt idx="8">
                    <c:v>1</c:v>
                  </c:pt>
                  <c:pt idx="9">
                    <c:v>0</c:v>
                  </c:pt>
                  <c:pt idx="10">
                    <c:v>LA EQUIDAD SEGUROS GENERALES O.C.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REQUIERE </c:v>
                  </c:pt>
                  <c:pt idx="30">
                    <c:v>25/07/2025</c:v>
                  </c:pt>
                  <c:pt idx="31">
                    <c:v>CAMILA 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VENCE DT. 20/08/2025</c:v>
                  </c:pt>
                </c:lvl>
                <c:lvl>
                  <c:pt idx="0">
                    <c:v>627</c:v>
                  </c:pt>
                  <c:pt idx="1">
                    <c:v>003-2023-01339</c:v>
                  </c:pt>
                  <c:pt idx="2">
                    <c:v>PERTENENCIA </c:v>
                  </c:pt>
                  <c:pt idx="3">
                    <c:v>VERBAL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EDGAR ALEXANDER RUIZ GARCIA</c:v>
                  </c:pt>
                  <c:pt idx="8">
                    <c:v>2</c:v>
                  </c:pt>
                  <c:pt idx="9">
                    <c:v>1</c:v>
                  </c:pt>
                  <c:pt idx="10">
                    <c:v>HERED INDET. DE ALEXANDER VANEGAS ZAPATA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CONOCIMIENTO</c:v>
                  </c:pt>
                  <c:pt idx="30">
                    <c:v>10/04/2025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626</c:v>
                  </c:pt>
                  <c:pt idx="1">
                    <c:v>003-2023-01340</c:v>
                  </c:pt>
                  <c:pt idx="2">
                    <c:v>PERTENENCIA </c:v>
                  </c:pt>
                  <c:pt idx="3">
                    <c:v>VERBAL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MARTHA INES MONTOYA POVEDA</c:v>
                  </c:pt>
                  <c:pt idx="8">
                    <c:v>1</c:v>
                  </c:pt>
                  <c:pt idx="9">
                    <c:v>0</c:v>
                  </c:pt>
                  <c:pt idx="10">
                    <c:v>HERED INDET. DE PATRICIA RESTREPO VELASQUEZ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AV. CONOCIMIENTO</c:v>
                  </c:pt>
                  <c:pt idx="30">
                    <c:v>08/10/2024</c:v>
                  </c:pt>
                  <c:pt idx="31">
                    <c:v>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625</c:v>
                  </c:pt>
                  <c:pt idx="1">
                    <c:v>003-2023-01347</c:v>
                  </c:pt>
                  <c:pt idx="2">
                    <c:v>RESPONSABILIDAD CIVIL EXTRACONTRACTUAL</c:v>
                  </c:pt>
                  <c:pt idx="3">
                    <c:v>DECLARATIVO VERBAL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JUAN DAVID CARMONA MEDINA</c:v>
                  </c:pt>
                  <c:pt idx="8">
                    <c:v>0</c:v>
                  </c:pt>
                  <c:pt idx="9">
                    <c:v>1</c:v>
                  </c:pt>
                  <c:pt idx="10">
                    <c:v>HDI  SEGUROS  S.A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INCPORPORA Y RESUELVE </c:v>
                  </c:pt>
                  <c:pt idx="30">
                    <c:v>28/05/2025</c:v>
                  </c:pt>
                  <c:pt idx="31">
                    <c:v>CAMILA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624</c:v>
                  </c:pt>
                  <c:pt idx="1">
                    <c:v>003-2023-01348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AURA ALICIA - RESTREPO</c:v>
                  </c:pt>
                  <c:pt idx="8">
                    <c:v>1</c:v>
                  </c:pt>
                  <c:pt idx="9">
                    <c:v>0</c:v>
                  </c:pt>
                  <c:pt idx="10">
                    <c:v>CESAR AUGUSTO POSADA DURANGO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ACATA AUDIENCIA </c:v>
                  </c:pt>
                  <c:pt idx="30">
                    <c:v>21/08/2025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- FIJA FECHA PARA EL 14 DE AGOSTO DE 2025 A LAS 9AM 
- P. EMPLAZAMIENTO</c:v>
                  </c:pt>
                </c:lvl>
                <c:lvl>
                  <c:pt idx="0">
                    <c:v>623</c:v>
                  </c:pt>
                  <c:pt idx="1">
                    <c:v>003-2023-01360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MARGARITA DEL CARMEN - GONZALEZ DE GOMEZ</c:v>
                  </c:pt>
                  <c:pt idx="8">
                    <c:v>2</c:v>
                  </c:pt>
                  <c:pt idx="9">
                    <c:v>1</c:v>
                  </c:pt>
                  <c:pt idx="10">
                    <c:v>ANDRES VALDES TRUJILLO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30/04/2025</c:v>
                  </c:pt>
                  <c:pt idx="24">
                    <c:v>N/A</c:v>
                  </c:pt>
                  <c:pt idx="25">
                    <c:v>202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DECRETAR SECUESTRO Y COMISIONA </c:v>
                  </c:pt>
                  <c:pt idx="30">
                    <c:v>30/04/2025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622</c:v>
                  </c:pt>
                  <c:pt idx="1">
                    <c:v>003-2023-01367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OSCAR DE  JESUS VELEZ MORALES</c:v>
                  </c:pt>
                  <c:pt idx="8">
                    <c:v>1</c:v>
                  </c:pt>
                  <c:pt idx="9">
                    <c:v>0</c:v>
                  </c:pt>
                  <c:pt idx="10">
                    <c:v>JOSE LUIS RESTREPO BOLIVAR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15/07/2025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621</c:v>
                  </c:pt>
                  <c:pt idx="1">
                    <c:v>003-2023-01388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CONSTRUCIVILES LM SAS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22/07/2025</c:v>
                  </c:pt>
                  <c:pt idx="24">
                    <c:v>N/A</c:v>
                  </c:pt>
                  <c:pt idx="25">
                    <c:v>284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2025-3</c:v>
                  </c:pt>
                  <c:pt idx="29">
                    <c:v>ORDENA TRASLADO LIQUIDACION CREDITO</c:v>
                  </c:pt>
                  <c:pt idx="30">
                    <c:v> 30/7/2025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620</c:v>
                  </c:pt>
                  <c:pt idx="1">
                    <c:v>003-2023-01408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SOLUCIONES INMOBILIARIAS DEL SUR</c:v>
                  </c:pt>
                  <c:pt idx="8">
                    <c:v>1</c:v>
                  </c:pt>
                  <c:pt idx="9">
                    <c:v>0</c:v>
                  </c:pt>
                  <c:pt idx="10">
                    <c:v>NICOLAS LONDOÑO BETANCUR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31/07/2025</c:v>
                  </c:pt>
                  <c:pt idx="24">
                    <c:v>N/A</c:v>
                  </c:pt>
                  <c:pt idx="25">
                    <c:v>293</c:v>
                  </c:pt>
                  <c:pt idx="26">
                    <c:v>N/A</c:v>
                  </c:pt>
                  <c:pt idx="27">
                    <c:v>TERMINA X CONCILIACION </c:v>
                  </c:pt>
                  <c:pt idx="28">
                    <c:v>2025-3</c:v>
                  </c:pt>
                  <c:pt idx="29">
                    <c:v>TERMINA POR CONCILIACION EN AUDIENCIA </c:v>
                  </c:pt>
                  <c:pt idx="30">
                    <c:v>31/07/2025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05/07/2025</c:v>
                  </c:pt>
                </c:lvl>
                <c:lvl>
                  <c:pt idx="0">
                    <c:v>619</c:v>
                  </c:pt>
                  <c:pt idx="1">
                    <c:v>003-2023-01429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CARLOS MARIO CASTILLO SIERRA</c:v>
                  </c:pt>
                  <c:pt idx="8">
                    <c:v>1</c:v>
                  </c:pt>
                  <c:pt idx="9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REQUIERE </c:v>
                  </c:pt>
                  <c:pt idx="30">
                    <c:v>23/07/2025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618</c:v>
                  </c:pt>
                  <c:pt idx="1">
                    <c:v>003-2023-01435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FUNDACION DE LA MUJER COLOMBIA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MARILUZ RAMIREZ MANTILLA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TOMA NOTA REMANENTES</c:v>
                  </c:pt>
                  <c:pt idx="30">
                    <c:v>17/01/2025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617</c:v>
                  </c:pt>
                  <c:pt idx="1">
                    <c:v>003-2023-01450</c:v>
                  </c:pt>
                  <c:pt idx="2">
                    <c:v>NULIDAD ABSOLUTA CONTRATO</c:v>
                  </c:pt>
                  <c:pt idx="3">
                    <c:v>DECLARATIVO VERBAL OTROS PROCESO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BLANCA LIBIA GARZON CASTAÑO</c:v>
                  </c:pt>
                  <c:pt idx="8">
                    <c:v>1</c:v>
                  </c:pt>
                  <c:pt idx="9">
                    <c:v>1</c:v>
                  </c:pt>
                  <c:pt idx="10">
                    <c:v>MARIO DE JESUS GARZON CASTAÑO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FIJA FECHA AUDICENCIA DECRETA PRUEBAS </c:v>
                  </c:pt>
                  <c:pt idx="30">
                    <c:v>01/07/2025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AUDIENCIA PARA EL 18 DE SEPTIEMBRE DE 2025 9: AM</c:v>
                  </c:pt>
                </c:lvl>
                <c:lvl>
                  <c:pt idx="0">
                    <c:v>616</c:v>
                  </c:pt>
                  <c:pt idx="1">
                    <c:v>003-2023-01460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JOHN JAIRO MORENO LOPEZ</c:v>
                  </c:pt>
                  <c:pt idx="8">
                    <c:v>1</c:v>
                  </c:pt>
                  <c:pt idx="9">
                    <c:v>2</c:v>
                  </c:pt>
                  <c:pt idx="10">
                    <c:v>JUAN JOSE MORENO ROJO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05/02/2025</c:v>
                  </c:pt>
                  <c:pt idx="24">
                    <c:v>N/A</c:v>
                  </c:pt>
                  <c:pt idx="25">
                    <c:v>117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05/02/2025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615</c:v>
                  </c:pt>
                  <c:pt idx="1">
                    <c:v>003-2023-01461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ARRENDAMIENTOS ABURRA SUR S.A.S</c:v>
                  </c:pt>
                  <c:pt idx="8">
                    <c:v>2</c:v>
                  </c:pt>
                  <c:pt idx="9">
                    <c:v>1</c:v>
                  </c:pt>
                  <c:pt idx="10">
                    <c:v>JULIAN GIRALDO PABON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AV. CONOCIMIENTO</c:v>
                  </c:pt>
                  <c:pt idx="30">
                    <c:v>08/10/2024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614</c:v>
                  </c:pt>
                  <c:pt idx="1">
                    <c:v>003-2023-01462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ALBERTO ALONSO MEJIA RAMIREZ</c:v>
                  </c:pt>
                  <c:pt idx="8">
                    <c:v>1</c:v>
                  </c:pt>
                  <c:pt idx="9">
                    <c:v>0</c:v>
                  </c:pt>
                  <c:pt idx="10">
                    <c:v>DIANA CAROLINA BOTERO RUIZ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CONLA EJECUCION</c:v>
                  </c:pt>
                  <c:pt idx="28">
                    <c:v>2025-2</c:v>
                  </c:pt>
                  <c:pt idx="29">
                    <c:v>DECRETA MEDIDA CAUTELAR </c:v>
                  </c:pt>
                  <c:pt idx="30">
                    <c:v>12/06/2025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613</c:v>
                  </c:pt>
                  <c:pt idx="1">
                    <c:v>003-2023-01474</c:v>
                  </c:pt>
                  <c:pt idx="2">
                    <c:v>DIVISORIO</c:v>
                  </c:pt>
                  <c:pt idx="3">
                    <c:v>DIVISORIO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MARIA ESTELLA - ARSITIZABAL MONTOYA</c:v>
                  </c:pt>
                  <c:pt idx="8">
                    <c:v>0</c:v>
                  </c:pt>
                  <c:pt idx="9">
                    <c:v>1</c:v>
                  </c:pt>
                  <c:pt idx="10">
                    <c:v>MARIA PATRICIA - QUINTERO ARISTIZABAL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AV. CONOCIMIENTO</c:v>
                  </c:pt>
                  <c:pt idx="30">
                    <c:v>08/10/2024</c:v>
                  </c:pt>
                  <c:pt idx="31">
                    <c:v>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612</c:v>
                  </c:pt>
                  <c:pt idx="1">
                    <c:v>003-2023-01498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2</c:v>
                  </c:pt>
                  <c:pt idx="10">
                    <c:v>ALBA MERY - AGUDELO AYALA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54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TERMINA POR PAGO CON OSAE</c:v>
                  </c:pt>
                  <c:pt idx="30">
                    <c:v>15/01/2025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611</c:v>
                  </c:pt>
                  <c:pt idx="1">
                    <c:v>003-2023-01500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COTRAFA COOPERATIVA FINANCIERA</c:v>
                  </c:pt>
                  <c:pt idx="8">
                    <c:v>2</c:v>
                  </c:pt>
                  <c:pt idx="9">
                    <c:v>1</c:v>
                  </c:pt>
                  <c:pt idx="10">
                    <c:v>MARIA NANCY VELA ARIAS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16/07/2025</c:v>
                  </c:pt>
                  <c:pt idx="24">
                    <c:v>N/A</c:v>
                  </c:pt>
                  <c:pt idx="25">
                    <c:v>278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2025-3</c:v>
                  </c:pt>
                  <c:pt idx="29">
                    <c:v>OSAE -. COSTAS</c:v>
                  </c:pt>
                  <c:pt idx="30">
                    <c:v>16/07/2025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610</c:v>
                  </c:pt>
                  <c:pt idx="1">
                    <c:v>003-2023-01516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LEIDY CAROLINA ALVAREZ OSORIO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REQ. ART. 317</c:v>
                  </c:pt>
                  <c:pt idx="30">
                    <c:v>15/05/2025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609</c:v>
                  </c:pt>
                  <c:pt idx="1">
                    <c:v>003-2023-01525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CONJUNTO RESIDENCIAL VILLA NUEVA DE LA AYURA</c:v>
                  </c:pt>
                  <c:pt idx="8">
                    <c:v>0</c:v>
                  </c:pt>
                  <c:pt idx="9">
                    <c:v>1</c:v>
                  </c:pt>
                  <c:pt idx="10">
                    <c:v>IVAN DARIO SERNA MENDOZA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25/06/2025</c:v>
                  </c:pt>
                  <c:pt idx="24">
                    <c:v>N/A</c:v>
                  </c:pt>
                  <c:pt idx="25">
                    <c:v>257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2025-2</c:v>
                  </c:pt>
                  <c:pt idx="29">
                    <c:v>TERMINA POR PAGO TOTAL </c:v>
                  </c:pt>
                  <c:pt idx="30">
                    <c:v>25/06/2025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608</c:v>
                  </c:pt>
                  <c:pt idx="1">
                    <c:v>003-2023-01529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 FERNANDO SANTA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09/12/2024</c:v>
                  </c:pt>
                  <c:pt idx="24">
                    <c:v>N/A</c:v>
                  </c:pt>
                  <c:pt idx="25">
                    <c:v>61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ORDENA TRASLADO LIQUDIACION </c:v>
                  </c:pt>
                  <c:pt idx="30">
                    <c:v>29/04/2025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  <c:pt idx="35">
                    <c:v>X</c:v>
                  </c:pt>
                  <c:pt idx="38">
                    <c:v>VENCIMIENTO TERMINO 03/12/2024</c:v>
                  </c:pt>
                </c:lvl>
                <c:lvl>
                  <c:pt idx="0">
                    <c:v>607</c:v>
                  </c:pt>
                  <c:pt idx="1">
                    <c:v>003-2023-01547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ALBERTO ALONSO MEJIA RAMIREZ</c:v>
                  </c:pt>
                  <c:pt idx="8">
                    <c:v>2</c:v>
                  </c:pt>
                  <c:pt idx="9">
                    <c:v>1</c:v>
                  </c:pt>
                  <c:pt idx="10">
                    <c:v>HERMEN ALEXANDER GOMEZ SANCHEZ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ORDENA OFICIAR</c:v>
                  </c:pt>
                  <c:pt idx="30">
                    <c:v>16/07/2025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606</c:v>
                  </c:pt>
                  <c:pt idx="1">
                    <c:v>003-2023-01594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FINANDINA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GABRIEL JAIME PALACIO GONZALEZ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22/07/2025</c:v>
                  </c:pt>
                  <c:pt idx="24">
                    <c:v>N/A</c:v>
                  </c:pt>
                  <c:pt idx="25">
                    <c:v>284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22/07/2025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605</c:v>
                  </c:pt>
                  <c:pt idx="1">
                    <c:v>003-2023-01597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DE OCCIDENTE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JORGE ALONSO ALVAREZ BARRERA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04/07/2025</c:v>
                  </c:pt>
                  <c:pt idx="24">
                    <c:v>N/A</c:v>
                  </c:pt>
                  <c:pt idx="25">
                    <c:v>266</c:v>
                  </c:pt>
                  <c:pt idx="26">
                    <c:v>N/A</c:v>
                  </c:pt>
                  <c:pt idx="27">
                    <c:v>DESISTIMIENTO TACITO </c:v>
                  </c:pt>
                  <c:pt idx="28">
                    <c:v>2025-3</c:v>
                  </c:pt>
                  <c:pt idx="29">
                    <c:v>DESISTIMIENTO TACITO</c:v>
                  </c:pt>
                  <c:pt idx="30">
                    <c:v>08/10/2024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604</c:v>
                  </c:pt>
                  <c:pt idx="1">
                    <c:v>003-2023-01610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ADRIANA PATRICIA MOLINA ALVAREZ</c:v>
                  </c:pt>
                  <c:pt idx="8">
                    <c:v>1</c:v>
                  </c:pt>
                  <c:pt idx="9">
                    <c:v>0</c:v>
                  </c:pt>
                  <c:pt idx="10">
                    <c:v>FLOR MARINA ALVAREZ DE MOLINA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</c:v>
                  </c:pt>
                  <c:pt idx="30">
                    <c:v>30/05/2025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603</c:v>
                  </c:pt>
                  <c:pt idx="1">
                    <c:v>003-2023-01613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SCOTIABANK COLPATRIA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EVELIN ALEXANDRA MONCADA MANRIQUE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31/03/2025</c:v>
                  </c:pt>
                  <c:pt idx="24">
                    <c:v>N/A</c:v>
                  </c:pt>
                  <c:pt idx="25">
                    <c:v>173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31/03/2025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INGRESAR ESTDISTICA DEL 2025-2</c:v>
                  </c:pt>
                </c:lvl>
                <c:lvl>
                  <c:pt idx="0">
                    <c:v>602</c:v>
                  </c:pt>
                  <c:pt idx="1">
                    <c:v>003-2024-00015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COOPERATIVA NACIONAL DE TRABAJADORES COOPETRABAN</c:v>
                  </c:pt>
                  <c:pt idx="8">
                    <c:v>1</c:v>
                  </c:pt>
                  <c:pt idx="9">
                    <c:v>0</c:v>
                  </c:pt>
                  <c:pt idx="10">
                    <c:v>JORGE IVAN - ROJAS ROJAS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07/04/2025</c:v>
                  </c:pt>
                  <c:pt idx="24">
                    <c:v>N/A</c:v>
                  </c:pt>
                  <c:pt idx="25">
                    <c:v>179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07/04/2025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601</c:v>
                  </c:pt>
                  <c:pt idx="1">
                    <c:v>003-2024-00018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ELECTROBELLO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MIRYAM GARZA CRISTANCHO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19/06/2025</c:v>
                  </c:pt>
                  <c:pt idx="24">
                    <c:v>N/A</c:v>
                  </c:pt>
                  <c:pt idx="25">
                    <c:v>251</c:v>
                  </c:pt>
                  <c:pt idx="26">
                    <c:v>N/A</c:v>
                  </c:pt>
                  <c:pt idx="27">
                    <c:v>TERMINA X PAGO </c:v>
                  </c:pt>
                  <c:pt idx="28">
                    <c:v>2025-2</c:v>
                  </c:pt>
                  <c:pt idx="29">
                    <c:v>OFICIO REMITIDO APODERADO</c:v>
                  </c:pt>
                  <c:pt idx="30">
                    <c:v>09/07/2025</c:v>
                  </c:pt>
                  <c:pt idx="31">
                    <c:v>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600</c:v>
                  </c:pt>
                  <c:pt idx="1">
                    <c:v>003-2024-00020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ELECTROBELLO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LAURA CAROLINA MURIEL HURTADO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19/02/2025</c:v>
                  </c:pt>
                  <c:pt idx="24">
                    <c:v>N/A</c:v>
                  </c:pt>
                  <c:pt idx="25">
                    <c:v>131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 </c:v>
                  </c:pt>
                  <c:pt idx="30">
                    <c:v>19/02/2025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Vencimiento Termino 26/11/2024</c:v>
                  </c:pt>
                </c:lvl>
                <c:lvl>
                  <c:pt idx="0">
                    <c:v>599</c:v>
                  </c:pt>
                  <c:pt idx="1">
                    <c:v>003-2024-00022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ELECTROBELLO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ELIZABETH PALACIO ECHEVERRI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54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 </c:v>
                  </c:pt>
                  <c:pt idx="30">
                    <c:v>02/12/2024</c:v>
                  </c:pt>
                  <c:pt idx="31">
                    <c:v>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598</c:v>
                  </c:pt>
                  <c:pt idx="1">
                    <c:v>003-2024-00030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JULIAN CASTAÑO ROJAS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30/07/2025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597</c:v>
                  </c:pt>
                  <c:pt idx="1">
                    <c:v>003-2024-00034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1</c:v>
                  </c:pt>
                  <c:pt idx="10">
                    <c:v>CARLOS MAURICIO GONZALEZ MEDINA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POEN EN CONOCIMIENTO</c:v>
                  </c:pt>
                  <c:pt idx="30">
                    <c:v>22/07/2025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596</c:v>
                  </c:pt>
                  <c:pt idx="1">
                    <c:v>003-2024-00059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2</c:v>
                  </c:pt>
                  <c:pt idx="10">
                    <c:v>ANDREA - GUZMAN RESTREPO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25/02/2025</c:v>
                  </c:pt>
                  <c:pt idx="24">
                    <c:v>N/A</c:v>
                  </c:pt>
                  <c:pt idx="25">
                    <c:v>137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25/02/2025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595</c:v>
                  </c:pt>
                  <c:pt idx="1">
                    <c:v>003-2024-00064</c:v>
                  </c:pt>
                  <c:pt idx="2">
                    <c:v>PERTENENCIA </c:v>
                  </c:pt>
                  <c:pt idx="3">
                    <c:v>VERBAL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ALBA MERY MESA CALLE</c:v>
                  </c:pt>
                  <c:pt idx="8">
                    <c:v>2</c:v>
                  </c:pt>
                  <c:pt idx="9">
                    <c:v>1</c:v>
                  </c:pt>
                  <c:pt idx="10">
                    <c:v>HERED. DET. E INDET. DE JUAN GONZALO GIRALDO  RESTREPO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11/12/2024</c:v>
                  </c:pt>
                  <c:pt idx="24">
                    <c:v>N/A</c:v>
                  </c:pt>
                  <c:pt idx="25">
                    <c:v>63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11/12/2024</c:v>
                  </c:pt>
                  <c:pt idx="31">
                    <c:v>CAMILA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594</c:v>
                  </c:pt>
                  <c:pt idx="1">
                    <c:v>003-2024-00116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FUNDACION DE LAMUJER COLOMBIA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SANDRO DE JESUS - SEPULVEDA MAYA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20/06/2025</c:v>
                  </c:pt>
                  <c:pt idx="24">
                    <c:v>N/A</c:v>
                  </c:pt>
                  <c:pt idx="25">
                    <c:v>252</c:v>
                  </c:pt>
                  <c:pt idx="26">
                    <c:v>N/A</c:v>
                  </c:pt>
                  <c:pt idx="27">
                    <c:v>TERMINA X PAGO TOTAL </c:v>
                  </c:pt>
                  <c:pt idx="28">
                    <c:v>2025-2</c:v>
                  </c:pt>
                  <c:pt idx="29">
                    <c:v>TERMINA X PAGO TOTAL </c:v>
                  </c:pt>
                  <c:pt idx="30">
                    <c:v>20/06/2025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593</c:v>
                  </c:pt>
                  <c:pt idx="1">
                    <c:v>003-2024-00117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JUAN DIEGO MONCADA MUÑOZ</c:v>
                  </c:pt>
                  <c:pt idx="8">
                    <c:v>0</c:v>
                  </c:pt>
                  <c:pt idx="9">
                    <c:v>1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DOCUMENTACION Y RESPONDE </c:v>
                  </c:pt>
                  <c:pt idx="30">
                    <c:v>01/08/2025</c:v>
                  </c:pt>
                  <c:pt idx="31">
                    <c:v>LACIDES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592</c:v>
                  </c:pt>
                  <c:pt idx="1">
                    <c:v>003-2024-00154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SERVICOMERCIAL TRIPLEX Y MADERAS  S.A.S.</c:v>
                  </c:pt>
                  <c:pt idx="8">
                    <c:v>1</c:v>
                  </c:pt>
                  <c:pt idx="9">
                    <c:v>2</c:v>
                  </c:pt>
                  <c:pt idx="10">
                    <c:v>ENMADERAS ASOCIADOS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15/05/2025</c:v>
                  </c:pt>
                  <c:pt idx="24">
                    <c:v>N/A</c:v>
                  </c:pt>
                  <c:pt idx="25">
                    <c:v>217</c:v>
                  </c:pt>
                  <c:pt idx="26">
                    <c:v>N/A</c:v>
                  </c:pt>
                  <c:pt idx="27">
                    <c:v>ORDENA SEGUIR ADELANTE CON LA EJECUCIÓN 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15/05/2025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591</c:v>
                  </c:pt>
                  <c:pt idx="1">
                    <c:v>003-2024-00160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DORIAN CARVAJAL CAÑAS</c:v>
                  </c:pt>
                  <c:pt idx="8">
                    <c:v>2</c:v>
                  </c:pt>
                  <c:pt idx="9">
                    <c:v>1</c:v>
                  </c:pt>
                  <c:pt idx="10">
                    <c:v>VERONICA OBANDO TEJADA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01/08/2025</c:v>
                  </c:pt>
                  <c:pt idx="24">
                    <c:v>N/A</c:v>
                  </c:pt>
                  <c:pt idx="25">
                    <c:v>293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01/08/2025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590</c:v>
                  </c:pt>
                  <c:pt idx="1">
                    <c:v>003-2024-00174</c:v>
                  </c:pt>
                  <c:pt idx="2">
                    <c:v>PERTENENCIA </c:v>
                  </c:pt>
                  <c:pt idx="3">
                    <c:v>VERBAL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CRISTIAN DE JESUS VELEZ BAENA</c:v>
                  </c:pt>
                  <c:pt idx="8">
                    <c:v>1</c:v>
                  </c:pt>
                  <c:pt idx="9">
                    <c:v>0</c:v>
                  </c:pt>
                  <c:pt idx="10">
                    <c:v>ACCION FIDUCIARIA S.A.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10/12/2024</c:v>
                  </c:pt>
                  <c:pt idx="24">
                    <c:v>N/A</c:v>
                  </c:pt>
                  <c:pt idx="25">
                    <c:v>62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10/12/2024</c:v>
                  </c:pt>
                  <c:pt idx="31">
                    <c:v>CAMILA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589</c:v>
                  </c:pt>
                  <c:pt idx="1">
                    <c:v>003-2024-00177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RONALD JAVIER - LOPEZ RIOS</c:v>
                  </c:pt>
                  <c:pt idx="8">
                    <c:v>0</c:v>
                  </c:pt>
                  <c:pt idx="9">
                    <c:v>1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REQUIRE LIQUIDADOR Y DEUDOR </c:v>
                  </c:pt>
                  <c:pt idx="30">
                    <c:v>24/06/2025</c:v>
                  </c:pt>
                  <c:pt idx="31">
                    <c:v>LACIDES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588</c:v>
                  </c:pt>
                  <c:pt idx="1">
                    <c:v>003-2024-00204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MI LUGAR INMOBILIARIO</c:v>
                  </c:pt>
                  <c:pt idx="8">
                    <c:v>1</c:v>
                  </c:pt>
                  <c:pt idx="9">
                    <c:v>0</c:v>
                  </c:pt>
                  <c:pt idx="10">
                    <c:v>ADRIANA MARIA MEJIA HERRERA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NO ACCEDE A SUSPENSION PROCESO Y ORDENA</c:v>
                  </c:pt>
                  <c:pt idx="30">
                    <c:v>14/05/2025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587</c:v>
                  </c:pt>
                  <c:pt idx="1">
                    <c:v>003-2024-00214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LUISA FERNANDAQ ARDILA ATEHORTUA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03/07/2025</c:v>
                  </c:pt>
                  <c:pt idx="24">
                    <c:v>N/A</c:v>
                  </c:pt>
                  <c:pt idx="25">
                    <c:v>265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2025-3</c:v>
                  </c:pt>
                  <c:pt idx="29">
                    <c:v>TERMINA PROCESO POR DESISTIMIENTO TACITO </c:v>
                  </c:pt>
                  <c:pt idx="30">
                    <c:v>03/07/2025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586</c:v>
                  </c:pt>
                  <c:pt idx="1">
                    <c:v>003-2024-00225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COOPERATIVA FINANCIERA DE ANTIOQUIA</c:v>
                  </c:pt>
                  <c:pt idx="8">
                    <c:v>1</c:v>
                  </c:pt>
                  <c:pt idx="9">
                    <c:v>0</c:v>
                  </c:pt>
                  <c:pt idx="10">
                    <c:v>JOHANA ANDREA ALVAREZ PEREZ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CONOCIMIENTO</c:v>
                  </c:pt>
                  <c:pt idx="30">
                    <c:v>29/04/2025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585</c:v>
                  </c:pt>
                  <c:pt idx="1">
                    <c:v>003-2024-00228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DE BOGOTA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RICARDO LEON MARQUEZ GOMEZ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18/06/2025</c:v>
                  </c:pt>
                  <c:pt idx="24">
                    <c:v>N/A</c:v>
                  </c:pt>
                  <c:pt idx="25">
                    <c:v>250</c:v>
                  </c:pt>
                  <c:pt idx="26">
                    <c:v>N/A</c:v>
                  </c:pt>
                  <c:pt idx="27">
                    <c:v>TERMINA POR PAGO </c:v>
                  </c:pt>
                  <c:pt idx="28">
                    <c:v>2025-2</c:v>
                  </c:pt>
                  <c:pt idx="29">
                    <c:v>TERMINA PROCESO POR PAGO</c:v>
                  </c:pt>
                  <c:pt idx="30">
                    <c:v>18/06/2025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26/06/2025</c:v>
                  </c:pt>
                </c:lvl>
                <c:lvl>
                  <c:pt idx="0">
                    <c:v>584</c:v>
                  </c:pt>
                  <c:pt idx="1">
                    <c:v>003-2024-00230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EDIFICARQ  CJ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OLIVE COUNTRY SUITES  S.A.S.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RESUELVE RECURSO - NO REPONE  - ACEPTA SUSTITUCION </c:v>
                  </c:pt>
                  <c:pt idx="30">
                    <c:v>14/05/2025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583</c:v>
                  </c:pt>
                  <c:pt idx="1">
                    <c:v>003-2024-00250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GLORIA LANETH BETANCUR MONCADA</c:v>
                  </c:pt>
                  <c:pt idx="8">
                    <c:v>2</c:v>
                  </c:pt>
                  <c:pt idx="9">
                    <c:v>1</c:v>
                  </c:pt>
                  <c:pt idx="10">
                    <c:v>MARIA DOLORES MONCADA DE BETANCUR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INADMITE</c:v>
                  </c:pt>
                  <c:pt idx="30">
                    <c:v>22/01/2025</c:v>
                  </c:pt>
                  <c:pt idx="31">
                    <c:v>CAMILA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582</c:v>
                  </c:pt>
                  <c:pt idx="1">
                    <c:v>003-2024-00256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DIEGO CAÑAS RAMIREZ</c:v>
                  </c:pt>
                  <c:pt idx="8">
                    <c:v>1</c:v>
                  </c:pt>
                  <c:pt idx="9">
                    <c:v>0</c:v>
                  </c:pt>
                  <c:pt idx="10">
                    <c:v>WILSON FERNANDO BASTIDAS MUÑOZ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ACEPTA SUSTITUCION PODER</c:v>
                  </c:pt>
                  <c:pt idx="30">
                    <c:v>07/05/2025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581</c:v>
                  </c:pt>
                  <c:pt idx="1">
                    <c:v>003-2024-00308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CARLOS MARIO DUQUE LOPEZ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REQUIERE </c:v>
                  </c:pt>
                  <c:pt idx="30">
                    <c:v>23/07/2025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580</c:v>
                  </c:pt>
                  <c:pt idx="1">
                    <c:v>003-2024-00309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EMMA VIRGEN CARDONA</c:v>
                  </c:pt>
                  <c:pt idx="8">
                    <c:v>1</c:v>
                  </c:pt>
                  <c:pt idx="9">
                    <c:v>0</c:v>
                  </c:pt>
                  <c:pt idx="10">
                    <c:v>HERED. DET. E INDET. DE OSCAR ARANGO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</c:v>
                  </c:pt>
                  <c:pt idx="30">
                    <c:v>24/06/2025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579</c:v>
                  </c:pt>
                  <c:pt idx="1">
                    <c:v>003-2024-00319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MARIA EUGENIA MESA ARROYAVE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15/07/2025</c:v>
                  </c:pt>
                  <c:pt idx="24">
                    <c:v>N/A</c:v>
                  </c:pt>
                  <c:pt idx="25">
                    <c:v>277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15/07/2025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578</c:v>
                  </c:pt>
                  <c:pt idx="1">
                    <c:v>003-2024-00349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PARCELACION TRES CORRIENTES 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HENRY - MUÑOZ CRUZ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ORDENA OFICIAR A SURA </c:v>
                  </c:pt>
                  <c:pt idx="30">
                    <c:v>15/07/2025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577</c:v>
                  </c:pt>
                  <c:pt idx="1">
                    <c:v>003-2024-00354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CONFECCIONES TEXBLANCO  S.A.S.</c:v>
                  </c:pt>
                  <c:pt idx="8">
                    <c:v>1</c:v>
                  </c:pt>
                  <c:pt idx="9">
                    <c:v>1</c:v>
                  </c:pt>
                  <c:pt idx="10">
                    <c:v>1. TEG SEGURIDAD LTDA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ORDENA OFICIAR</c:v>
                  </c:pt>
                  <c:pt idx="30">
                    <c:v>31/01/2025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576</c:v>
                  </c:pt>
                  <c:pt idx="1">
                    <c:v>003-2024-00355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SEGUROS COMERCIALES BOLIVAR S.A.</c:v>
                  </c:pt>
                  <c:pt idx="8">
                    <c:v>1</c:v>
                  </c:pt>
                  <c:pt idx="9">
                    <c:v>2</c:v>
                  </c:pt>
                  <c:pt idx="10">
                    <c:v>FREDY PATIÑO LIZARAZO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EMBARGO</c:v>
                  </c:pt>
                  <c:pt idx="30">
                    <c:v>15/01/2025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575</c:v>
                  </c:pt>
                  <c:pt idx="1">
                    <c:v>003-2024-00358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ARRENDAMIENTOS DEL SUR S.A.S.</c:v>
                  </c:pt>
                  <c:pt idx="8">
                    <c:v>2</c:v>
                  </c:pt>
                  <c:pt idx="9">
                    <c:v>1</c:v>
                  </c:pt>
                  <c:pt idx="10">
                    <c:v>JUAN ESTEBAN VIILA  RAMIREZ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10/04/2025</c:v>
                  </c:pt>
                  <c:pt idx="24">
                    <c:v>N/A</c:v>
                  </c:pt>
                  <c:pt idx="25">
                    <c:v>182</c:v>
                  </c:pt>
                  <c:pt idx="26">
                    <c:v>N/A</c:v>
                  </c:pt>
                  <c:pt idx="27">
                    <c:v>ORDENA SEGUIR ADELANTE CON LA EJECUCIÓN </c:v>
                  </c:pt>
                  <c:pt idx="28">
                    <c:v>2025-2</c:v>
                  </c:pt>
                  <c:pt idx="29">
                    <c:v>REQUIERE ART. 317</c:v>
                  </c:pt>
                  <c:pt idx="30">
                    <c:v>06/05/2025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574</c:v>
                  </c:pt>
                  <c:pt idx="1">
                    <c:v>003-2024-00362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ALBERTO ANTONIO ZAPATA HERRERA</c:v>
                  </c:pt>
                  <c:pt idx="8">
                    <c:v>1</c:v>
                  </c:pt>
                  <c:pt idx="9">
                    <c:v>0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REALIZA ACLARACION </c:v>
                  </c:pt>
                  <c:pt idx="30">
                    <c:v>23/07/2025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573</c:v>
                  </c:pt>
                  <c:pt idx="1">
                    <c:v>003-2024-00374</c:v>
                  </c:pt>
                  <c:pt idx="2">
                    <c:v>PERTENENCIA </c:v>
                  </c:pt>
                  <c:pt idx="3">
                    <c:v>VERBAL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ROQUE ALONSO RENDON JIMENEZ</c:v>
                  </c:pt>
                  <c:pt idx="8">
                    <c:v>0</c:v>
                  </c:pt>
                  <c:pt idx="9">
                    <c:v>1</c:v>
                  </c:pt>
                  <c:pt idx="10">
                    <c:v>RAFIR KALAYKHAN MOZES HENRY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ACTA INSPECCION </c:v>
                  </c:pt>
                  <c:pt idx="30">
                    <c:v>21/08/2025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572</c:v>
                  </c:pt>
                  <c:pt idx="1">
                    <c:v>003-2024-00407</c:v>
                  </c:pt>
                  <c:pt idx="2">
                    <c:v>PERTENENCIA </c:v>
                  </c:pt>
                  <c:pt idx="3">
                    <c:v>VERBAL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MARIA BARBARA GAVIRIA BLANDON</c:v>
                  </c:pt>
                  <c:pt idx="8">
                    <c:v>1</c:v>
                  </c:pt>
                  <c:pt idx="9">
                    <c:v>2</c:v>
                  </c:pt>
                  <c:pt idx="10">
                    <c:v>MARIA CECILIA LONDOÑO ROZO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17/01/2025</c:v>
                  </c:pt>
                  <c:pt idx="24">
                    <c:v>N/A</c:v>
                  </c:pt>
                  <c:pt idx="25">
                    <c:v>99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17/01/2025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571</c:v>
                  </c:pt>
                  <c:pt idx="1">
                    <c:v>003-2024-00427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AV VILLAS</c:v>
                  </c:pt>
                  <c:pt idx="8">
                    <c:v>2</c:v>
                  </c:pt>
                  <c:pt idx="9">
                    <c:v>1</c:v>
                  </c:pt>
                  <c:pt idx="10">
                    <c:v>HECTOR FADEL ARANGO RODRIGUEZ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OFICIA</c:v>
                  </c:pt>
                  <c:pt idx="30">
                    <c:v>28/01/2025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570</c:v>
                  </c:pt>
                  <c:pt idx="1">
                    <c:v>003-2024-00429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CONJUNTO RESIDENCIAL SAN FRANCISCO HILLS 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ALIANZA FIDUCIARIA  S.A.  FIDEICOMISO ENTREPARQUES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07/02/2025</c:v>
                  </c:pt>
                  <c:pt idx="24">
                    <c:v>N/A</c:v>
                  </c:pt>
                  <c:pt idx="25">
                    <c:v>119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ORDENA OFICIAR NUEVAMENTE Y CORREGIR </c:v>
                  </c:pt>
                  <c:pt idx="30">
                    <c:v>30/05/2025</c:v>
                  </c:pt>
                  <c:pt idx="31">
                    <c:v>LACIDES 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31/03/2025</c:v>
                  </c:pt>
                  <c:pt idx="38">
                    <c:v>TERMIANCION POR PAGO</c:v>
                  </c:pt>
                </c:lvl>
                <c:lvl>
                  <c:pt idx="0">
                    <c:v>569</c:v>
                  </c:pt>
                  <c:pt idx="1">
                    <c:v>003-2024-00430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SEBASTIAN ORDOÑEZ RAMIREZ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DESISTIMIENTO TACITO DE MEDIDA </c:v>
                  </c:pt>
                  <c:pt idx="30">
                    <c:v>25/04/2025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568</c:v>
                  </c:pt>
                  <c:pt idx="1">
                    <c:v>003-2024-00442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DE OCCIDENTE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JOSE DARIO RESTREPO JARAMILLO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04/02/2025</c:v>
                  </c:pt>
                  <c:pt idx="24">
                    <c:v>N/A</c:v>
                  </c:pt>
                  <c:pt idx="25">
                    <c:v>116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2025-1</c:v>
                  </c:pt>
                  <c:pt idx="29">
                    <c:v>DECRETA MEDIDA CAUTELAR </c:v>
                  </c:pt>
                  <c:pt idx="30">
                    <c:v>30/07/2025</c:v>
                  </c:pt>
                  <c:pt idx="31">
                    <c:v>LACIDES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567</c:v>
                  </c:pt>
                  <c:pt idx="1">
                    <c:v>003-2024-00456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SISTECREDITO S.A.S</c:v>
                  </c:pt>
                  <c:pt idx="8">
                    <c:v>2</c:v>
                  </c:pt>
                  <c:pt idx="9">
                    <c:v>1</c:v>
                  </c:pt>
                  <c:pt idx="10">
                    <c:v>CIRO RAUL LOPEZ BRAVO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15/01/2025</c:v>
                  </c:pt>
                  <c:pt idx="24">
                    <c:v>N/A</c:v>
                  </c:pt>
                  <c:pt idx="25">
                    <c:v>97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15/01/2025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566</c:v>
                  </c:pt>
                  <c:pt idx="1">
                    <c:v>003-2024-00462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PARCELACION PRADOLARGO 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GUILLERMO VALENCIA OSORIO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22/01/2025</c:v>
                  </c:pt>
                  <c:pt idx="24">
                    <c:v>N/A</c:v>
                  </c:pt>
                  <c:pt idx="25">
                    <c:v>104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DEMANDANTE </c:v>
                  </c:pt>
                  <c:pt idx="30">
                    <c:v>15/05/2025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565</c:v>
                  </c:pt>
                  <c:pt idx="1">
                    <c:v>003-2024-00467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BANCOOMEVA</c:v>
                  </c:pt>
                  <c:pt idx="8">
                    <c:v>0</c:v>
                  </c:pt>
                  <c:pt idx="9">
                    <c:v>1</c:v>
                  </c:pt>
                  <c:pt idx="10">
                    <c:v>CLINISALUD DEL SUR S.A.S.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02/05/2025</c:v>
                  </c:pt>
                  <c:pt idx="24">
                    <c:v>N/A</c:v>
                  </c:pt>
                  <c:pt idx="25">
                    <c:v>204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REQUIERE PARTE DEMANDANTE </c:v>
                  </c:pt>
                  <c:pt idx="30">
                    <c:v>02/05/2025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564</c:v>
                  </c:pt>
                  <c:pt idx="1">
                    <c:v>003-2024-00473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ARRENDAMIENTOS ENVIGADO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MARIA ONEIDA RONCANCIO MARTINEZ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25/03/2025</c:v>
                  </c:pt>
                  <c:pt idx="24">
                    <c:v>N/A</c:v>
                  </c:pt>
                  <c:pt idx="25">
                    <c:v>167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TERMINA POR PAGO CON OSAE
AUTO ORDEN DE PAGAR TITULOS </c:v>
                  </c:pt>
                  <c:pt idx="30">
                    <c:v>25/03/2025
26/05/2025</c:v>
                  </c:pt>
                  <c:pt idx="31">
                    <c:v>LACIDES 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31/03/2025</c:v>
                  </c:pt>
                  <c:pt idx="38">
                    <c:v>PENDIENTE ENTREGA TITULOS - FRACCIONARLOS Y PAGAR </c:v>
                  </c:pt>
                </c:lvl>
                <c:lvl>
                  <c:pt idx="0">
                    <c:v>563</c:v>
                  </c:pt>
                  <c:pt idx="1">
                    <c:v>003-2024-00480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RENTA INVERSIONES INMOBILIARIAS S.A.S.</c:v>
                  </c:pt>
                  <c:pt idx="8">
                    <c:v>2</c:v>
                  </c:pt>
                  <c:pt idx="9">
                    <c:v>1</c:v>
                  </c:pt>
                  <c:pt idx="10">
                    <c:v>LUIS ALFONSO GARCIA IBAÑEZ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AUTO PONE EN CONOCIMINETO </c:v>
                  </c:pt>
                  <c:pt idx="30">
                    <c:v>25/04/2025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562</c:v>
                  </c:pt>
                  <c:pt idx="1">
                    <c:v>003-2024-00482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ELECTROBELLO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RAUL ARGELIS PRADA MELENDEZ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13/03/2025</c:v>
                  </c:pt>
                  <c:pt idx="24">
                    <c:v>N/A</c:v>
                  </c:pt>
                  <c:pt idx="25">
                    <c:v>155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2025-1</c:v>
                  </c:pt>
                  <c:pt idx="29">
                    <c:v>TERMINA POR DESISTIMIENTO TACITO</c:v>
                  </c:pt>
                  <c:pt idx="30">
                    <c:v>13/03/2025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28/03/2025</c:v>
                  </c:pt>
                </c:lvl>
                <c:lvl>
                  <c:pt idx="0">
                    <c:v>561</c:v>
                  </c:pt>
                  <c:pt idx="1">
                    <c:v>003-2024-00562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JOSE OCHOA ECHEVERRI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25/04/2025</c:v>
                  </c:pt>
                  <c:pt idx="24">
                    <c:v>N/A</c:v>
                  </c:pt>
                  <c:pt idx="25">
                    <c:v>197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DECRETA MEDIDA EMBARGO - OFICIA</c:v>
                  </c:pt>
                  <c:pt idx="30">
                    <c:v>25/04/2025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560</c:v>
                  </c:pt>
                  <c:pt idx="1">
                    <c:v>003-2024-00563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CONDOMINIO VERANDA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 FELIPE VASQUEZ OSORIO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27/01/2025</c:v>
                  </c:pt>
                  <c:pt idx="24">
                    <c:v>N/A</c:v>
                  </c:pt>
                  <c:pt idx="25">
                    <c:v>109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08/10/2024</c:v>
                  </c:pt>
                  <c:pt idx="31">
                    <c:v>LACIDES 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559</c:v>
                  </c:pt>
                  <c:pt idx="1">
                    <c:v>003-2024-00565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FALABELLA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JENNY DEL CARMEN MURILLO HOYOS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DESISTIMIENTO TACITO - MEDIDA</c:v>
                  </c:pt>
                  <c:pt idx="30">
                    <c:v>25/04/2025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558</c:v>
                  </c:pt>
                  <c:pt idx="1">
                    <c:v>003-2024-00569</c:v>
                  </c:pt>
                  <c:pt idx="2">
                    <c:v>PERTENENCIA </c:v>
                  </c:pt>
                  <c:pt idx="3">
                    <c:v>VERBAL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DORIAN HERLEY OROZCO HERNANDEZ</c:v>
                  </c:pt>
                  <c:pt idx="8">
                    <c:v>1</c:v>
                  </c:pt>
                  <c:pt idx="9">
                    <c:v>0</c:v>
                  </c:pt>
                  <c:pt idx="10">
                    <c:v>PERSONAS INDETERMINADAS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06/02/2025</c:v>
                  </c:pt>
                  <c:pt idx="24">
                    <c:v>N/A</c:v>
                  </c:pt>
                  <c:pt idx="25">
                    <c:v>118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06/02/2025</c:v>
                  </c:pt>
                  <c:pt idx="31">
                    <c:v>CAMILA 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18/02/2025</c:v>
                  </c:pt>
                </c:lvl>
                <c:lvl>
                  <c:pt idx="0">
                    <c:v>557</c:v>
                  </c:pt>
                  <c:pt idx="1">
                    <c:v>003-2024-00572</c:v>
                  </c:pt>
                  <c:pt idx="2">
                    <c:v>CONTROVERSIA P.H</c:v>
                  </c:pt>
                  <c:pt idx="3">
                    <c:v>CONTROVERSIA P.H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DIANA MARYORY - QUINTERO Q.</c:v>
                  </c:pt>
                  <c:pt idx="8">
                    <c:v>1</c:v>
                  </c:pt>
                  <c:pt idx="9">
                    <c:v>1</c:v>
                  </c:pt>
                  <c:pt idx="10">
                    <c:v>NUBIA ALICIA RMIREZ DIAZ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09/10/2024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556</c:v>
                  </c:pt>
                  <c:pt idx="1">
                    <c:v>003-2024-00591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2</c:v>
                  </c:pt>
                  <c:pt idx="10">
                    <c:v>INVERSIONES FEVELO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54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INCORPORA Y RESUELVE </c:v>
                  </c:pt>
                  <c:pt idx="30">
                    <c:v>23/07/2025</c:v>
                  </c:pt>
                  <c:pt idx="31">
                    <c:v>CAMILA </c:v>
                  </c:pt>
                  <c:pt idx="32">
                    <c:v>03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555</c:v>
                  </c:pt>
                  <c:pt idx="1">
                    <c:v>003-2024-00593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NUEVO SUR INMOBILIARIA  S.A.S.</c:v>
                  </c:pt>
                  <c:pt idx="8">
                    <c:v>2</c:v>
                  </c:pt>
                  <c:pt idx="9">
                    <c:v>1</c:v>
                  </c:pt>
                  <c:pt idx="10">
                    <c:v>MONICA ALEXANDRA VELASQUEZ MONTOYA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</c:v>
                  </c:pt>
                  <c:pt idx="30">
                    <c:v>24/07/2025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554</c:v>
                  </c:pt>
                  <c:pt idx="1">
                    <c:v>003-2024-00607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JAIME ALVAREZ ACEVEDO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 OSWALDO ALVAREZ GONZALEZ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DOCUMENTACION Y RQEUIERE </c:v>
                  </c:pt>
                  <c:pt idx="30">
                    <c:v>30/07/2025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PENDIENTE EMPLAZAMIENTO</c:v>
                  </c:pt>
                </c:lvl>
                <c:lvl>
                  <c:pt idx="0">
                    <c:v>553</c:v>
                  </c:pt>
                  <c:pt idx="1">
                    <c:v>003-2024-00614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BBVA COLOMBIA</c:v>
                  </c:pt>
                  <c:pt idx="8">
                    <c:v>0</c:v>
                  </c:pt>
                  <c:pt idx="9">
                    <c:v>1</c:v>
                  </c:pt>
                  <c:pt idx="10">
                    <c:v>JOSE LUIS NARANJO DUQUE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19/02/2025</c:v>
                  </c:pt>
                  <c:pt idx="24">
                    <c:v>N/A</c:v>
                  </c:pt>
                  <c:pt idx="25">
                    <c:v>131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ORDENA CORRER TRASLADO LIQUIDACION CREDITO</c:v>
                  </c:pt>
                  <c:pt idx="30">
                    <c:v>11/07/2025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552</c:v>
                  </c:pt>
                  <c:pt idx="1">
                    <c:v>003-2024-00617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BLADIMIR DE JESUS JARAMILLO TABORDA</c:v>
                  </c:pt>
                  <c:pt idx="8">
                    <c:v>1</c:v>
                  </c:pt>
                  <c:pt idx="9">
                    <c:v>2</c:v>
                  </c:pt>
                  <c:pt idx="10">
                    <c:v>ELCY DE JESUS TABORDA TABORDA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DESIGNA TERNA DE CURADORES </c:v>
                  </c:pt>
                  <c:pt idx="30">
                    <c:v>23/07/2025</c:v>
                  </c:pt>
                  <c:pt idx="31">
                    <c:v>CAMILA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551</c:v>
                  </c:pt>
                  <c:pt idx="1">
                    <c:v>003-2024-00621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BLANDONA S.A</c:v>
                  </c:pt>
                  <c:pt idx="8">
                    <c:v>2</c:v>
                  </c:pt>
                  <c:pt idx="9">
                    <c:v>1</c:v>
                  </c:pt>
                  <c:pt idx="10">
                    <c:v>MARITZA BUSTAMENTE ARBOLEDA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27/03/2025</c:v>
                  </c:pt>
                  <c:pt idx="24">
                    <c:v>N/A</c:v>
                  </c:pt>
                  <c:pt idx="25">
                    <c:v>169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PROCESO POR PAGO SIN OSAE</c:v>
                  </c:pt>
                  <c:pt idx="30">
                    <c:v>27/03/2025</c:v>
                  </c:pt>
                  <c:pt idx="31">
                    <c:v>LACIDES 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550</c:v>
                  </c:pt>
                  <c:pt idx="1">
                    <c:v>003-2024-00622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BALADONA 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MARITZA BUSTAMANTE ARBOLEDA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25/04/2025</c:v>
                  </c:pt>
                  <c:pt idx="24">
                    <c:v>N/A</c:v>
                  </c:pt>
                  <c:pt idx="25">
                    <c:v>197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25/04/2025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549</c:v>
                  </c:pt>
                  <c:pt idx="1">
                    <c:v>003-2024-00626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SEGUROS COMERCIALES BOLIVAR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ECOHEALTH 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24/04/2025</c:v>
                  </c:pt>
                  <c:pt idx="24">
                    <c:v>N/A</c:v>
                  </c:pt>
                  <c:pt idx="25">
                    <c:v>196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PONE EN CONOCIMIENTO </c:v>
                  </c:pt>
                  <c:pt idx="30">
                    <c:v>15/07/2025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548</c:v>
                  </c:pt>
                  <c:pt idx="1">
                    <c:v>003-2024-00623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MARIA AURORA - OCHOA PELAEZ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DARIO OCHOA PELAEZ 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16/10/2024</c:v>
                  </c:pt>
                  <c:pt idx="24">
                    <c:v>N/A</c:v>
                  </c:pt>
                  <c:pt idx="25">
                    <c:v>8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16/10/2024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547</c:v>
                  </c:pt>
                  <c:pt idx="1">
                    <c:v>003-2024-00627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GUILLERMO - SERNA ZULUAGA</c:v>
                  </c:pt>
                  <c:pt idx="8">
                    <c:v>2</c:v>
                  </c:pt>
                  <c:pt idx="9">
                    <c:v>1</c:v>
                  </c:pt>
                  <c:pt idx="10">
                    <c:v>SILVIA LUZ SANCHEZ GALLO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14/03/2025</c:v>
                  </c:pt>
                  <c:pt idx="24">
                    <c:v>N/A</c:v>
                  </c:pt>
                  <c:pt idx="25">
                    <c:v>156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2025-1</c:v>
                  </c:pt>
                  <c:pt idx="29">
                    <c:v>RECHAZA POR COMPETENCIA</c:v>
                  </c:pt>
                  <c:pt idx="30">
                    <c:v>14/03/2025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REMITIDO EL 17/03/2025 - SE TRASLADA TITULOS A JUZGADO 1 CIVIL MUNICIPAL </c:v>
                  </c:pt>
                </c:lvl>
                <c:lvl>
                  <c:pt idx="0">
                    <c:v>546</c:v>
                  </c:pt>
                  <c:pt idx="1">
                    <c:v>003-2024-00631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ZORAIDA VILLADA ZAPATA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24/04/2025</c:v>
                  </c:pt>
                  <c:pt idx="24">
                    <c:v>N/A</c:v>
                  </c:pt>
                  <c:pt idx="25">
                    <c:v>196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NO ACEPTA RENUNCIA PODER </c:v>
                  </c:pt>
                  <c:pt idx="30">
                    <c:v>11/07/2025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545</c:v>
                  </c:pt>
                  <c:pt idx="1">
                    <c:v>003-2024-00639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COTRAFA COOPERATIVA FINANCIERA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GERARDO DE JESUS IDARRAGA ACEVEDO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03/02/2025</c:v>
                  </c:pt>
                  <c:pt idx="24">
                    <c:v>N/A</c:v>
                  </c:pt>
                  <c:pt idx="25">
                    <c:v>115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INCORPORA Y DISPONE TRÁMITE </c:v>
                  </c:pt>
                  <c:pt idx="30">
                    <c:v>20/06/2025</c:v>
                  </c:pt>
                  <c:pt idx="31">
                    <c:v>LACIDES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544</c:v>
                  </c:pt>
                  <c:pt idx="1">
                    <c:v>003-2024-00648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VIVIANA ZARAMA JIMENEZ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12/05/2025</c:v>
                  </c:pt>
                  <c:pt idx="24">
                    <c:v>N/A</c:v>
                  </c:pt>
                  <c:pt idx="25">
                    <c:v>214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2025-2</c:v>
                  </c:pt>
                  <c:pt idx="29">
                    <c:v>TERMINA PROCESO POR PAGO SIN OSAE</c:v>
                  </c:pt>
                  <c:pt idx="30">
                    <c:v>12/05/2025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19/05/2025</c:v>
                  </c:pt>
                  <c:pt idx="38">
                    <c:v>NO SE HACE LA SUBCOMISIÓN, EN ATENCION A QUE PRESENTÓ SOLICITUD TERMINACIÓN </c:v>
                  </c:pt>
                </c:lvl>
                <c:lvl>
                  <c:pt idx="0">
                    <c:v>543</c:v>
                  </c:pt>
                  <c:pt idx="1">
                    <c:v>003-2024-00663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COOPERATIVA JHON F. KENNEDY</c:v>
                  </c:pt>
                  <c:pt idx="8">
                    <c:v>2</c:v>
                  </c:pt>
                  <c:pt idx="9">
                    <c:v>1</c:v>
                  </c:pt>
                  <c:pt idx="10">
                    <c:v>MAGDA LORENA CABRERA AGUDELO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11/03/2025</c:v>
                  </c:pt>
                  <c:pt idx="24">
                    <c:v>N/A</c:v>
                  </c:pt>
                  <c:pt idx="25">
                    <c:v>153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11/03/2025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542</c:v>
                  </c:pt>
                  <c:pt idx="1">
                    <c:v>003-2024-00673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SANTIAGO -  RAVE HENAO</c:v>
                  </c:pt>
                  <c:pt idx="8">
                    <c:v>1</c:v>
                  </c:pt>
                  <c:pt idx="9">
                    <c:v>0</c:v>
                  </c:pt>
                  <c:pt idx="10">
                    <c:v>RENTA INVERSIONES INMOBILIARIAS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MEDIDA EMBARGO - OFICIA</c:v>
                  </c:pt>
                  <c:pt idx="30">
                    <c:v>11/04/2025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541</c:v>
                  </c:pt>
                  <c:pt idx="1">
                    <c:v>003-2024-00680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SUPRECREDITO 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GABRIEL MONTOYA GONZALEZ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CONOCIMEINTO</c:v>
                  </c:pt>
                  <c:pt idx="30">
                    <c:v>30/07/2025</c:v>
                  </c:pt>
                  <c:pt idx="31">
                    <c:v>LACIDES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540</c:v>
                  </c:pt>
                  <c:pt idx="1">
                    <c:v>003-2024-00685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COOPEREN COOPERATIVA DE AHORRO Y CREDITO</c:v>
                  </c:pt>
                  <c:pt idx="8">
                    <c:v>1</c:v>
                  </c:pt>
                  <c:pt idx="9">
                    <c:v>0</c:v>
                  </c:pt>
                  <c:pt idx="10">
                    <c:v>WILSON CLARET ARRIETA PALENCIA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PONE CONOCIMIENTO</c:v>
                  </c:pt>
                  <c:pt idx="30">
                    <c:v>26/05/2025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539</c:v>
                  </c:pt>
                  <c:pt idx="1">
                    <c:v>003-2024-00690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ARRENDAMIENTOS DEL SUR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ANDRES SANTOS LEAL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11/03/2025</c:v>
                  </c:pt>
                  <c:pt idx="24">
                    <c:v>N/A</c:v>
                  </c:pt>
                  <c:pt idx="25">
                    <c:v>153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AUTORIZA RETIRO </c:v>
                  </c:pt>
                  <c:pt idx="30">
                    <c:v>11/03/2025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21/03/2025</c:v>
                  </c:pt>
                </c:lvl>
                <c:lvl>
                  <c:pt idx="0">
                    <c:v>538</c:v>
                  </c:pt>
                  <c:pt idx="1">
                    <c:v>003-2024-00700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BBVA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 MIGUEL MARQUEZ BEDOYA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11/07/2025</c:v>
                  </c:pt>
                  <c:pt idx="24">
                    <c:v>N/A</c:v>
                  </c:pt>
                  <c:pt idx="25">
                    <c:v>273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2025-3</c:v>
                  </c:pt>
                  <c:pt idx="29">
                    <c:v>DECRETA SECUESTRO</c:v>
                  </c:pt>
                  <c:pt idx="30">
                    <c:v>11/07/2025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REMISION COMISION J.PROMISCUO MPAL DE LA UNION - 25//8/2025
REMISIÓN A JUZGADO LA CEJA : HECHO EL 27/5/2025</c:v>
                  </c:pt>
                </c:lvl>
                <c:lvl>
                  <c:pt idx="0">
                    <c:v>537</c:v>
                  </c:pt>
                  <c:pt idx="1">
                    <c:v>003-2024-00713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CMT ELECTRODOMESTICOS S.A.</c:v>
                  </c:pt>
                  <c:pt idx="8">
                    <c:v>1</c:v>
                  </c:pt>
                  <c:pt idx="9">
                    <c:v>1</c:v>
                  </c:pt>
                  <c:pt idx="10">
                    <c:v>FABIAN DE JESUS FLOREZ TORO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29/05/2025</c:v>
                  </c:pt>
                  <c:pt idx="24">
                    <c:v>N/A</c:v>
                  </c:pt>
                  <c:pt idx="25">
                    <c:v>231</c:v>
                  </c:pt>
                  <c:pt idx="26">
                    <c:v>N/A</c:v>
                  </c:pt>
                  <c:pt idx="27">
                    <c:v>DESISTIMIENTO TACITO </c:v>
                  </c:pt>
                  <c:pt idx="28">
                    <c:v>2025-2</c:v>
                  </c:pt>
                  <c:pt idx="29">
                    <c:v>TERMINA X DESISTIMIENTO TACITO </c:v>
                  </c:pt>
                  <c:pt idx="30">
                    <c:v>29/05/2025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536</c:v>
                  </c:pt>
                  <c:pt idx="1">
                    <c:v>003-2024-00715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CMT ELECTRODOMESTICOS S.A.</c:v>
                  </c:pt>
                  <c:pt idx="8">
                    <c:v>1</c:v>
                  </c:pt>
                  <c:pt idx="9">
                    <c:v>2</c:v>
                  </c:pt>
                  <c:pt idx="10">
                    <c:v>LINA PAOLA MERLANO SALAZAR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11/07/2025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535</c:v>
                  </c:pt>
                  <c:pt idx="1">
                    <c:v>003-2024-00724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BLANCA DORIS - RAMIREZ DE ROMAN</c:v>
                  </c:pt>
                  <c:pt idx="8">
                    <c:v>2</c:v>
                  </c:pt>
                  <c:pt idx="9">
                    <c:v>1</c:v>
                  </c:pt>
                  <c:pt idx="10">
                    <c:v>PEDRO HERIBERTO ROMAN CARDONA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DESIGNA CURADOR </c:v>
                  </c:pt>
                  <c:pt idx="30">
                    <c:v>23/07/2025</c:v>
                  </c:pt>
                  <c:pt idx="31">
                    <c:v>LACIDES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534</c:v>
                  </c:pt>
                  <c:pt idx="1">
                    <c:v>003-2024-00735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COOPERATIVA JHON F. KENNEDY </c:v>
                  </c:pt>
                  <c:pt idx="8">
                    <c:v>1</c:v>
                  </c:pt>
                  <c:pt idx="9">
                    <c:v>0</c:v>
                  </c:pt>
                  <c:pt idx="10">
                    <c:v>FERNEL ALBERTO MONTALVO BENITEZ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09/06/2025</c:v>
                  </c:pt>
                  <c:pt idx="24">
                    <c:v>N/A</c:v>
                  </c:pt>
                  <c:pt idx="25">
                    <c:v>241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ORDENA CORRER TRASLADO LIQUIDACION </c:v>
                  </c:pt>
                  <c:pt idx="30">
                    <c:v>11/07/2025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533</c:v>
                  </c:pt>
                  <c:pt idx="1">
                    <c:v>003-2024-00738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CMT ELECTRODOMESTICOS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JULY ANDREA VILLA MONSALVE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20/06/2025</c:v>
                  </c:pt>
                  <c:pt idx="24">
                    <c:v>N/A</c:v>
                  </c:pt>
                  <c:pt idx="25">
                    <c:v>252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2025-2</c:v>
                  </c:pt>
                  <c:pt idx="29">
                    <c:v>TERMINA POR PAGO  CON OSAE</c:v>
                  </c:pt>
                  <c:pt idx="30">
                    <c:v>03/07/2025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532</c:v>
                  </c:pt>
                  <c:pt idx="1">
                    <c:v>003-2024-00743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2</c:v>
                  </c:pt>
                  <c:pt idx="10">
                    <c:v>VIVIANA ZARAMA JIMENEZ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CORRIGE MANDAMIENTO</c:v>
                  </c:pt>
                  <c:pt idx="30">
                    <c:v>03/04/2025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531</c:v>
                  </c:pt>
                  <c:pt idx="1">
                    <c:v>003-2024-00757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RICARDO PIEDRAHITA MONTOYA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31/01/2025</c:v>
                  </c:pt>
                  <c:pt idx="24">
                    <c:v>N/A</c:v>
                  </c:pt>
                  <c:pt idx="25">
                    <c:v>113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REMITE ENLACE Y REQUIERE </c:v>
                  </c:pt>
                  <c:pt idx="30">
                    <c:v>30/07/2025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530</c:v>
                  </c:pt>
                  <c:pt idx="1">
                    <c:v>003-2024-00762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NELSON MONTOYA PRESIGA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01/04/2025</c:v>
                  </c:pt>
                  <c:pt idx="24">
                    <c:v>N/A</c:v>
                  </c:pt>
                  <c:pt idx="25">
                    <c:v>173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APRUEBA LIQUIDACION CREDITO /DECRETA MEDIDA </c:v>
                  </c:pt>
                  <c:pt idx="30">
                    <c:v>11/06/2025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529</c:v>
                  </c:pt>
                  <c:pt idx="1">
                    <c:v>003-2024-00763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DANIELA ALEXANDRA LOPEZ SANCHEZ</c:v>
                  </c:pt>
                  <c:pt idx="8">
                    <c:v>0</c:v>
                  </c:pt>
                  <c:pt idx="9">
                    <c:v>1</c:v>
                  </c:pt>
                  <c:pt idx="10">
                    <c:v>WILLIAM ALBERTO ZORRILLA DIAZ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24/07/2025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528</c:v>
                  </c:pt>
                  <c:pt idx="1">
                    <c:v>003-2024-00764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FONDO DE EMPLEADOS - FEISA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MARIA ELENA CALDERON MEJIA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DEMANDANTE</c:v>
                  </c:pt>
                  <c:pt idx="30">
                    <c:v>01/04/2025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RECURSO REPOSICION</c:v>
                  </c:pt>
                </c:lvl>
                <c:lvl>
                  <c:pt idx="0">
                    <c:v>527</c:v>
                  </c:pt>
                  <c:pt idx="1">
                    <c:v>003-2024-00771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SCOTIABANK COLPATRIA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JUN PABLO CASTAÑO RUIZ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03/04/2025</c:v>
                  </c:pt>
                  <c:pt idx="24">
                    <c:v>N/A</c:v>
                  </c:pt>
                  <c:pt idx="25">
                    <c:v>175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APRUEBA LIQUIDACION CREDITO </c:v>
                  </c:pt>
                  <c:pt idx="30">
                    <c:v>30/07/2025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526</c:v>
                  </c:pt>
                  <c:pt idx="1">
                    <c:v>003-2024-00774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BANCOOMEVA</c:v>
                  </c:pt>
                  <c:pt idx="8">
                    <c:v>1</c:v>
                  </c:pt>
                  <c:pt idx="9">
                    <c:v>0</c:v>
                  </c:pt>
                  <c:pt idx="10">
                    <c:v>KAREN MARIA OROZCO SANTANA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10/07/2025</c:v>
                  </c:pt>
                  <c:pt idx="24">
                    <c:v>N/A</c:v>
                  </c:pt>
                  <c:pt idx="25">
                    <c:v>272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10/07/2025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525</c:v>
                  </c:pt>
                  <c:pt idx="1">
                    <c:v>003-2024-00782</c:v>
                  </c:pt>
                  <c:pt idx="2">
                    <c:v>PERTENENCIA </c:v>
                  </c:pt>
                  <c:pt idx="3">
                    <c:v>VERBAL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LUZ AMERICA NARANJO GIRALDO</c:v>
                  </c:pt>
                  <c:pt idx="8">
                    <c:v>0</c:v>
                  </c:pt>
                  <c:pt idx="9">
                    <c:v>1</c:v>
                  </c:pt>
                  <c:pt idx="10">
                    <c:v>LILIANA GIRALDO MOLINA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15/01/2025</c:v>
                  </c:pt>
                  <c:pt idx="24">
                    <c:v>N/A</c:v>
                  </c:pt>
                  <c:pt idx="25">
                    <c:v>97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15/01/2025</c:v>
                  </c:pt>
                  <c:pt idx="31">
                    <c:v>CAMILA 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524</c:v>
                  </c:pt>
                  <c:pt idx="1">
                    <c:v>003-2024-00783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CATALINA FERNANDEZ RESTREPO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AUTO ACLARACION CORRECCION Y ADICION</c:v>
                  </c:pt>
                  <c:pt idx="30">
                    <c:v>10/04/2025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523</c:v>
                  </c:pt>
                  <c:pt idx="1">
                    <c:v>003-2024-00785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CENTRO EMPRESARIAL S-48 TOWER P.H.</c:v>
                  </c:pt>
                  <c:pt idx="8">
                    <c:v>2</c:v>
                  </c:pt>
                  <c:pt idx="9">
                    <c:v>1</c:v>
                  </c:pt>
                  <c:pt idx="10">
                    <c:v>ANDRES FELIPE - DAZA RESTREPO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AUTORIZA NOTIFICACION AVISO </c:v>
                  </c:pt>
                  <c:pt idx="30">
                    <c:v>05/05/2025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522</c:v>
                  </c:pt>
                  <c:pt idx="1">
                    <c:v>003-2024-00786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CENTRO EMPRESARIAL S-48 TOWER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BEATRIZ ELENA SANTAMARIA CUADROS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31/01/2025</c:v>
                  </c:pt>
                  <c:pt idx="24">
                    <c:v>N/A</c:v>
                  </c:pt>
                  <c:pt idx="25">
                    <c:v>113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TERMINA POR PAGO CON OSAE</c:v>
                  </c:pt>
                  <c:pt idx="30">
                    <c:v>07/05/2025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521</c:v>
                  </c:pt>
                  <c:pt idx="1">
                    <c:v>003-2024-00790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CIUDADELA SAN PABLO</c:v>
                  </c:pt>
                  <c:pt idx="8">
                    <c:v>0</c:v>
                  </c:pt>
                  <c:pt idx="9">
                    <c:v>1</c:v>
                  </c:pt>
                  <c:pt idx="10">
                    <c:v>BEATRIZ ELENA SANTAMARIA CUADROS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27/05/2025</c:v>
                  </c:pt>
                  <c:pt idx="24">
                    <c:v>N/A</c:v>
                  </c:pt>
                  <c:pt idx="25">
                    <c:v>229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2025-2</c:v>
                  </c:pt>
                  <c:pt idx="29">
                    <c:v>TERMINA PROCESO POR PAGO SIN OSAE</c:v>
                  </c:pt>
                  <c:pt idx="30">
                    <c:v>27/05/2025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VENCE EL 22/11/2024</c:v>
                  </c:pt>
                </c:lvl>
                <c:lvl>
                  <c:pt idx="0">
                    <c:v>520</c:v>
                  </c:pt>
                  <c:pt idx="1">
                    <c:v>003-2024-00797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MI LUGAR INMOBILIARIO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FERNANDO MONTOYA OBANDO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10/03/2025</c:v>
                  </c:pt>
                  <c:pt idx="24">
                    <c:v>N/A</c:v>
                  </c:pt>
                  <c:pt idx="25">
                    <c:v>152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APRUBA LIQUIDACION </c:v>
                  </c:pt>
                  <c:pt idx="30">
                    <c:v>30/05/2025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SE REMITE COMISION A JUZGADO 001 PROMISCUO MUNICIPAL DE BETULIA - ANTIOQUIA -09/6/2025</c:v>
                  </c:pt>
                </c:lvl>
                <c:lvl>
                  <c:pt idx="0">
                    <c:v>519</c:v>
                  </c:pt>
                  <c:pt idx="1">
                    <c:v>003-2024-00804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CORDIANDIONA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DANNY JOHAO MUÑOZ FERNANDEZ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POR 5 DIAS</c:v>
                  </c:pt>
                  <c:pt idx="30">
                    <c:v>02/04/2025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518</c:v>
                  </c:pt>
                  <c:pt idx="1">
                    <c:v>003-2024-00814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COOPERATIVA JHON F. KENNEDY</c:v>
                  </c:pt>
                  <c:pt idx="8">
                    <c:v>1</c:v>
                  </c:pt>
                  <c:pt idx="9">
                    <c:v>0</c:v>
                  </c:pt>
                  <c:pt idx="10">
                    <c:v>WILLIAM DARIO - TIRADO BOLIVAR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28/01/2025</c:v>
                  </c:pt>
                  <c:pt idx="24">
                    <c:v>N/A</c:v>
                  </c:pt>
                  <c:pt idx="25">
                    <c:v>110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28/01/2025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517</c:v>
                  </c:pt>
                  <c:pt idx="1">
                    <c:v>003-2024-00815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CRISTIAN FELIPE FERNANDEZ BUITRAGO </c:v>
                  </c:pt>
                  <c:pt idx="8">
                    <c:v>1</c:v>
                  </c:pt>
                  <c:pt idx="9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TRASLADO INVENTARIOS </c:v>
                  </c:pt>
                  <c:pt idx="30">
                    <c:v>29/07/2025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516</c:v>
                  </c:pt>
                  <c:pt idx="1">
                    <c:v>003-2024-00827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RCI COLOMBIA  S.A.  COMPAÑIA DE FINANCIAMIENTO</c:v>
                  </c:pt>
                  <c:pt idx="8">
                    <c:v>1</c:v>
                  </c:pt>
                  <c:pt idx="9">
                    <c:v>2</c:v>
                  </c:pt>
                  <c:pt idx="10">
                    <c:v>ANDERSON DAVID PEÑARANDA</c:v>
                  </c:pt>
                  <c:pt idx="11">
                    <c:v>1</c:v>
                  </c:pt>
                  <c:pt idx="12">
                    <c:v>2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31/03/2025</c:v>
                  </c:pt>
                  <c:pt idx="24">
                    <c:v>N/A</c:v>
                  </c:pt>
                  <c:pt idx="25">
                    <c:v>173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AUTO PONE EN CONOCIMIENTO </c:v>
                  </c:pt>
                  <c:pt idx="30">
                    <c:v>31/03/2025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515</c:v>
                  </c:pt>
                  <c:pt idx="1">
                    <c:v>003-2024-00834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TOMAS MORENO RUIZ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18/10/2024</c:v>
                  </c:pt>
                  <c:pt idx="24">
                    <c:v>N/A</c:v>
                  </c:pt>
                  <c:pt idx="25">
                    <c:v>10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 </c:v>
                  </c:pt>
                  <c:pt idx="30">
                    <c:v>18/10/2024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514</c:v>
                  </c:pt>
                  <c:pt idx="1">
                    <c:v>002-2024-00726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TATIANA CORRALES RAMIREZ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10/07/2025</c:v>
                  </c:pt>
                  <c:pt idx="24">
                    <c:v>N/A</c:v>
                  </c:pt>
                  <c:pt idx="25">
                    <c:v>262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 </c:v>
                  </c:pt>
                  <c:pt idx="30">
                    <c:v>10/07/2025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513</c:v>
                  </c:pt>
                  <c:pt idx="1">
                    <c:v>002-2024-00725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ENVIGADO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ASTRID RUBIELA HENAO DE LONDOÑO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03/12/2024</c:v>
                  </c:pt>
                  <c:pt idx="24">
                    <c:v>N/A</c:v>
                  </c:pt>
                  <c:pt idx="25">
                    <c:v>45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24/02/2025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SALE</c:v>
                  </c:pt>
                </c:lvl>
                <c:lvl>
                  <c:pt idx="0">
                    <c:v>512</c:v>
                  </c:pt>
                  <c:pt idx="1">
                    <c:v>002-2024-00724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MARIA OLGA ARANGO VASQUEZ</c:v>
                  </c:pt>
                  <c:pt idx="8">
                    <c:v>1</c:v>
                  </c:pt>
                  <c:pt idx="9">
                    <c:v>2</c:v>
                  </c:pt>
                  <c:pt idx="10">
                    <c:v>CARLOS HUMBERTO VELEZ VILLEGAS</c:v>
                  </c:pt>
                  <c:pt idx="11">
                    <c:v>1</c:v>
                  </c:pt>
                  <c:pt idx="12">
                    <c:v>2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18/06/2025</c:v>
                  </c:pt>
                  <c:pt idx="24">
                    <c:v>N/A</c:v>
                  </c:pt>
                  <c:pt idx="25">
                    <c:v>240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ORDENA CORRER TRASLADO LIQUIDACION CREDITO</c:v>
                  </c:pt>
                  <c:pt idx="30">
                    <c:v>30/07/2025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511</c:v>
                  </c:pt>
                  <c:pt idx="1">
                    <c:v>002-2024-00722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DE TRABAJADORES EDATEL - COEDA</c:v>
                  </c:pt>
                  <c:pt idx="8">
                    <c:v>2</c:v>
                  </c:pt>
                  <c:pt idx="9">
                    <c:v>1</c:v>
                  </c:pt>
                  <c:pt idx="10">
                    <c:v>ANDREY GABRIEL SANCHEZ GONZALEZ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16/07/2025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510</c:v>
                  </c:pt>
                  <c:pt idx="1">
                    <c:v>002-2024-00721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ELIZABETH BUSTOS GIRALDO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03/04/2025</c:v>
                  </c:pt>
                  <c:pt idx="24">
                    <c:v>N/A</c:v>
                  </c:pt>
                  <c:pt idx="25">
                    <c:v>165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MODIFICA LIQUIDACION </c:v>
                  </c:pt>
                  <c:pt idx="30">
                    <c:v>29/07/2025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509</c:v>
                  </c:pt>
                  <c:pt idx="1">
                    <c:v>002-2024-00720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SOCIEDAD COLOMBIANA DE ANESTESIOLOGIA Y REANIMACION SCARE</c:v>
                  </c:pt>
                  <c:pt idx="8">
                    <c:v>0</c:v>
                  </c:pt>
                  <c:pt idx="9">
                    <c:v>1</c:v>
                  </c:pt>
                  <c:pt idx="10">
                    <c:v>LEIDY CAROLINA SOTO PADILLA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03/04/2025</c:v>
                  </c:pt>
                  <c:pt idx="24">
                    <c:v>N/A</c:v>
                  </c:pt>
                  <c:pt idx="25">
                    <c:v>165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2025-2</c:v>
                  </c:pt>
                  <c:pt idx="29">
                    <c:v>TERMINA PROCESO POR PAGO TOTAL</c:v>
                  </c:pt>
                  <c:pt idx="30">
                    <c:v>03/04/2025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508</c:v>
                  </c:pt>
                  <c:pt idx="1">
                    <c:v>002-2024-00717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MARIA EUGENIA RAMIREZ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10/07/2025</c:v>
                  </c:pt>
                  <c:pt idx="24">
                    <c:v>N/A</c:v>
                  </c:pt>
                  <c:pt idx="25">
                    <c:v>262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 </c:v>
                  </c:pt>
                  <c:pt idx="30">
                    <c:v>10/07/2025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507</c:v>
                  </c:pt>
                  <c:pt idx="1">
                    <c:v>002-2024-00716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AGRARIO DE COLOMBIA</c:v>
                  </c:pt>
                  <c:pt idx="8">
                    <c:v>2</c:v>
                  </c:pt>
                  <c:pt idx="9">
                    <c:v>1</c:v>
                  </c:pt>
                  <c:pt idx="10">
                    <c:v>VIVIANA BRAND OCHOA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RESULVE Y REQUIERE </c:v>
                  </c:pt>
                  <c:pt idx="30">
                    <c:v>24/07/2025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506</c:v>
                  </c:pt>
                  <c:pt idx="1">
                    <c:v>002-2024-00712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AGRARIO DE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EIDELVER OROZCO ACOSTA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02/04/2025</c:v>
                  </c:pt>
                  <c:pt idx="24">
                    <c:v>N/A</c:v>
                  </c:pt>
                  <c:pt idx="25">
                    <c:v>164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ORDENA CORRER TRASLADO LIQUIDACION CREDITO</c:v>
                  </c:pt>
                  <c:pt idx="30">
                    <c:v>29/07/2025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505</c:v>
                  </c:pt>
                  <c:pt idx="1">
                    <c:v>002-2024-00711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AGRARIO DE COLOMBIA</c:v>
                  </c:pt>
                  <c:pt idx="8">
                    <c:v>0</c:v>
                  </c:pt>
                  <c:pt idx="9">
                    <c:v>1</c:v>
                  </c:pt>
                  <c:pt idx="10">
                    <c:v>REINALDO DE JESUS - BOLIVAR OCHOA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12/03/2025</c:v>
                  </c:pt>
                  <c:pt idx="24">
                    <c:v>N/A</c:v>
                  </c:pt>
                  <c:pt idx="25">
                    <c:v>144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AUTORIZA RETIRO </c:v>
                  </c:pt>
                  <c:pt idx="30">
                    <c:v>12/03/2025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21/03/2025</c:v>
                  </c:pt>
                </c:lvl>
                <c:lvl>
                  <c:pt idx="0">
                    <c:v>504</c:v>
                  </c:pt>
                  <c:pt idx="1">
                    <c:v>002-2024-00708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ROBERTO ANTONIO GOMEZ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EMBARGO/OFICIA</c:v>
                  </c:pt>
                  <c:pt idx="30">
                    <c:v>09/07/2025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503</c:v>
                  </c:pt>
                  <c:pt idx="1">
                    <c:v>002-2024-00707</c:v>
                  </c:pt>
                  <c:pt idx="2">
                    <c:v>PERTENENCIA</c:v>
                  </c:pt>
                  <c:pt idx="3">
                    <c:v>VERBAL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RAUL EDUARDO RIOS ZAPATA</c:v>
                  </c:pt>
                  <c:pt idx="8">
                    <c:v>2</c:v>
                  </c:pt>
                  <c:pt idx="9">
                    <c:v>1</c:v>
                  </c:pt>
                  <c:pt idx="10">
                    <c:v>PERSONAS INDETERMINADAS 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AV. CONOCIMIENTO</c:v>
                  </c:pt>
                  <c:pt idx="30">
                    <c:v>18/10/2024</c:v>
                  </c:pt>
                  <c:pt idx="31">
                    <c:v>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502</c:v>
                  </c:pt>
                  <c:pt idx="1">
                    <c:v>002-2024-00703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DEL SUR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DORALBA TOBON 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12/12/2024</c:v>
                  </c:pt>
                  <c:pt idx="24">
                    <c:v>N/A</c:v>
                  </c:pt>
                  <c:pt idx="25">
                    <c:v>54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12/12/2024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501</c:v>
                  </c:pt>
                  <c:pt idx="1">
                    <c:v>002-2024-00702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DEL SUR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DE LA S.A.S. 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12/12/2024</c:v>
                  </c:pt>
                  <c:pt idx="24">
                    <c:v>N/A</c:v>
                  </c:pt>
                  <c:pt idx="25">
                    <c:v>54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12/12/2024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500</c:v>
                  </c:pt>
                  <c:pt idx="1">
                    <c:v>002-2024-00699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CIUDADELA SAN PABLO</c:v>
                  </c:pt>
                  <c:pt idx="8">
                    <c:v>1</c:v>
                  </c:pt>
                  <c:pt idx="9">
                    <c:v>0</c:v>
                  </c:pt>
                  <c:pt idx="10">
                    <c:v>ARLEDY ESTELLA - URIBE RIOS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24/02/2025</c:v>
                  </c:pt>
                  <c:pt idx="24">
                    <c:v>N/A</c:v>
                  </c:pt>
                  <c:pt idx="25">
                    <c:v>126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15/11/2024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  <c:pt idx="38">
                    <c:v>HACER OFICIO DESEMBARGO</c:v>
                  </c:pt>
                </c:lvl>
                <c:lvl>
                  <c:pt idx="0">
                    <c:v>499</c:v>
                  </c:pt>
                  <c:pt idx="1">
                    <c:v>002-2024-00698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OSCAR RAUL ZAPATA ALVAREZ</c:v>
                  </c:pt>
                  <c:pt idx="8">
                    <c:v>1</c:v>
                  </c:pt>
                  <c:pt idx="9">
                    <c:v>0</c:v>
                  </c:pt>
                  <c:pt idx="10">
                    <c:v>JULIO CESAR - ARENAS ARANGO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04/03/2025</c:v>
                  </c:pt>
                  <c:pt idx="24">
                    <c:v>N/A</c:v>
                  </c:pt>
                  <c:pt idx="25">
                    <c:v>136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ORDENA ENTREGA DE TITULOS </c:v>
                  </c:pt>
                  <c:pt idx="30">
                    <c:v>09/06/2025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ENTREGA DE  413590000817140 - $315.629
413590000828634 - $27.815
413590000837331 - $27.815
413590000851672 - $316.257
413590000864529 - $336.980
413590000870682 - $336.980
413590000896919 - $336.980
413590000913378 - $336.980</c:v>
                  </c:pt>
                </c:lvl>
                <c:lvl>
                  <c:pt idx="0">
                    <c:v>498</c:v>
                  </c:pt>
                  <c:pt idx="1">
                    <c:v>002-2024-00696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MI BANCO-BANCO DE LA MICROEMPRESA DE COLOMBIA  S.A.</c:v>
                  </c:pt>
                  <c:pt idx="8">
                    <c:v>1</c:v>
                  </c:pt>
                  <c:pt idx="9">
                    <c:v>1</c:v>
                  </c:pt>
                  <c:pt idx="10">
                    <c:v>EFRAÌN  HERNÁNDEZ SALDARRIAGA</c:v>
                  </c:pt>
                  <c:pt idx="11">
                    <c:v>1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</c:v>
                  </c:pt>
                  <c:pt idx="30">
                    <c:v>29/07/2025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497</c:v>
                  </c:pt>
                  <c:pt idx="1">
                    <c:v>002-2024-00694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2</c:v>
                  </c:pt>
                  <c:pt idx="10">
                    <c:v>JOSE FERNANDO RIOS MONTOYA</c:v>
                  </c:pt>
                  <c:pt idx="11">
                    <c:v>1</c:v>
                  </c:pt>
                  <c:pt idx="12">
                    <c:v>2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10/02/2025</c:v>
                  </c:pt>
                  <c:pt idx="24">
                    <c:v>N/A</c:v>
                  </c:pt>
                  <c:pt idx="25">
                    <c:v>112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10/02/2025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19/02/2025</c:v>
                  </c:pt>
                </c:lvl>
                <c:lvl>
                  <c:pt idx="0">
                    <c:v>496</c:v>
                  </c:pt>
                  <c:pt idx="1">
                    <c:v>002-2024-00691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LINA MARIA - CORDOBA CASTAÑEDA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28/03/2025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495</c:v>
                  </c:pt>
                  <c:pt idx="1">
                    <c:v>002-2024-00689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FINANDINA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JHONY AMAYA ARDILA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21/11/2024</c:v>
                  </c:pt>
                  <c:pt idx="24">
                    <c:v>N/A</c:v>
                  </c:pt>
                  <c:pt idx="25">
                    <c:v>33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PROPONE CONFLICTO 
INCORPORA Y RESUELVE </c:v>
                  </c:pt>
                  <c:pt idx="30">
                    <c:v>21/11/2024
14/05/2025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05/12/2024,  COMPETENCIA ASIGNADA AL JUZGADO DE PEQUEÑAS CAUSAS MEDELLIN</c:v>
                  </c:pt>
                </c:lvl>
                <c:lvl>
                  <c:pt idx="0">
                    <c:v>494</c:v>
                  </c:pt>
                  <c:pt idx="1">
                    <c:v>002-2024-00687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LUZ STELLA - URIBE BEDOYA</c:v>
                  </c:pt>
                  <c:pt idx="8">
                    <c:v>0</c:v>
                  </c:pt>
                  <c:pt idx="9">
                    <c:v>1</c:v>
                  </c:pt>
                  <c:pt idx="10">
                    <c:v>JULIAN RODRIGO PIAMBA BURBANO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22/11/2024</c:v>
                  </c:pt>
                  <c:pt idx="24">
                    <c:v>N/A</c:v>
                  </c:pt>
                  <c:pt idx="25">
                    <c:v>34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22/11/2024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09/12/2024</c:v>
                  </c:pt>
                </c:lvl>
                <c:lvl>
                  <c:pt idx="0">
                    <c:v>493</c:v>
                  </c:pt>
                  <c:pt idx="1">
                    <c:v>002-2024-00686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ITAU CORPBANCA COLOMBIA S.A.</c:v>
                  </c:pt>
                  <c:pt idx="8">
                    <c:v>1</c:v>
                  </c:pt>
                  <c:pt idx="9">
                    <c:v>2</c:v>
                  </c:pt>
                  <c:pt idx="10">
                    <c:v>JUAN ALBERTO GOMEZ PINEDA</c:v>
                  </c:pt>
                  <c:pt idx="11">
                    <c:v>1</c:v>
                  </c:pt>
                  <c:pt idx="12">
                    <c:v>2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CORRIGE MANDAMIENTO DE PAGO</c:v>
                  </c:pt>
                  <c:pt idx="30">
                    <c:v>16/06/2025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492</c:v>
                  </c:pt>
                  <c:pt idx="1">
                    <c:v>002-2024-00682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UNION 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JOSE HERNAN DAVILA MEDINA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18/11/2024</c:v>
                  </c:pt>
                  <c:pt idx="24">
                    <c:v>N/A</c:v>
                  </c:pt>
                  <c:pt idx="25">
                    <c:v>30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PROPONE CONFLICTO COMPETENCIA </c:v>
                  </c:pt>
                  <c:pt idx="30">
                    <c:v>18/11/2024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05/12/2024. COMPETENCIA ASIGNADA AL JUZGADO 12 CIVIL MUNICIPAL DE ORALIDAD MEDELLIN</c:v>
                  </c:pt>
                </c:lvl>
                <c:lvl>
                  <c:pt idx="0">
                    <c:v>491</c:v>
                  </c:pt>
                  <c:pt idx="1">
                    <c:v>002-2024-00680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 DE BOGOTA</c:v>
                  </c:pt>
                  <c:pt idx="8">
                    <c:v>1</c:v>
                  </c:pt>
                  <c:pt idx="9">
                    <c:v>0</c:v>
                  </c:pt>
                  <c:pt idx="10">
                    <c:v>MAURICIO RESTREPO LOPEZ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21/11/2024</c:v>
                  </c:pt>
                  <c:pt idx="24">
                    <c:v>N/A</c:v>
                  </c:pt>
                  <c:pt idx="25">
                    <c:v>33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
AUTO PONE EN CONOCIMIENTO</c:v>
                  </c:pt>
                  <c:pt idx="30">
                    <c:v>04/12/2024
04/04/2025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490</c:v>
                  </c:pt>
                  <c:pt idx="1">
                    <c:v>002-2024-00679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JOHN HENRI ESCOBAR ESCOBAR</c:v>
                  </c:pt>
                  <c:pt idx="8">
                    <c:v>0</c:v>
                  </c:pt>
                  <c:pt idx="9">
                    <c:v>1</c:v>
                  </c:pt>
                  <c:pt idx="10">
                    <c:v>LUZ ESTELLA - MONTOYA VELASQUEZ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14/07/2025</c:v>
                  </c:pt>
                  <c:pt idx="24">
                    <c:v>N/A</c:v>
                  </c:pt>
                  <c:pt idx="25">
                    <c:v>266</c:v>
                  </c:pt>
                  <c:pt idx="26">
                    <c:v>N/A</c:v>
                  </c:pt>
                  <c:pt idx="27">
                    <c:v>REMITIDOS A OTROS DESPACHOS </c:v>
                  </c:pt>
                  <c:pt idx="28">
                    <c:v>2025-3</c:v>
                  </c:pt>
                  <c:pt idx="29">
                    <c:v>RECHAZA - FALTA COMPETENCIA </c:v>
                  </c:pt>
                  <c:pt idx="30">
                    <c:v>14/07/2025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EL 22/7/25 - POR ALFRESCO </c:v>
                  </c:pt>
                </c:lvl>
                <c:lvl>
                  <c:pt idx="0">
                    <c:v>489</c:v>
                  </c:pt>
                  <c:pt idx="1">
                    <c:v>002-2024-00678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SISTECREDITO S.A.S</c:v>
                  </c:pt>
                  <c:pt idx="8">
                    <c:v>1</c:v>
                  </c:pt>
                  <c:pt idx="9">
                    <c:v>0</c:v>
                  </c:pt>
                  <c:pt idx="10">
                    <c:v>JOSE DAVID RIVERA LOPEZ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28/03/2025</c:v>
                  </c:pt>
                  <c:pt idx="24">
                    <c:v>N/A</c:v>
                  </c:pt>
                  <c:pt idx="25">
                    <c:v>160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2025-1</c:v>
                  </c:pt>
                  <c:pt idx="29">
                    <c:v>RECHAZA POR COMPETENCIA</c:v>
                  </c:pt>
                  <c:pt idx="30">
                    <c:v>28/03/2025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488</c:v>
                  </c:pt>
                  <c:pt idx="1">
                    <c:v>002-2024-00675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GRUPO  CYMAIRES  S.A.S.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 </c:v>
                  </c:pt>
                  <c:pt idx="30">
                    <c:v>28/07/2025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487</c:v>
                  </c:pt>
                  <c:pt idx="1">
                    <c:v>002-2024-00673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QUALIFY  U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CANAL VIRTUAL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01/07/2025</c:v>
                  </c:pt>
                  <c:pt idx="24">
                    <c:v>N/A</c:v>
                  </c:pt>
                  <c:pt idx="25">
                    <c:v>253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2025-3</c:v>
                  </c:pt>
                  <c:pt idx="29">
                    <c:v>TERMINA POR PAGO</c:v>
                  </c:pt>
                  <c:pt idx="30">
                    <c:v>01/07/2025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486</c:v>
                  </c:pt>
                  <c:pt idx="1">
                    <c:v>002-2024-00671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MARIA AMPARO LOPEZ VILLA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RAUL POSADA JARAMILLO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24/02/2025</c:v>
                  </c:pt>
                  <c:pt idx="24">
                    <c:v>N/A</c:v>
                  </c:pt>
                  <c:pt idx="25">
                    <c:v>126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24/02/2025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  <c:pt idx="38">
                    <c:v>RECHAZADA LA DEMANDA POR NO SUBSANAR</c:v>
                  </c:pt>
                </c:lvl>
                <c:lvl>
                  <c:pt idx="0">
                    <c:v>485</c:v>
                  </c:pt>
                  <c:pt idx="1">
                    <c:v>002-2024-00670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JULIAN ANDRES LOPEZ HOYOS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21/07/2025</c:v>
                  </c:pt>
                  <c:pt idx="24">
                    <c:v>N/A</c:v>
                  </c:pt>
                  <c:pt idx="25">
                    <c:v>273</c:v>
                  </c:pt>
                  <c:pt idx="26">
                    <c:v>N/A</c:v>
                  </c:pt>
                  <c:pt idx="27">
                    <c:v>RETIRADOS O RECHAZADOS </c:v>
                  </c:pt>
                  <c:pt idx="28">
                    <c:v>2025-3</c:v>
                  </c:pt>
                  <c:pt idx="29">
                    <c:v>AUTORIZA RETIRO</c:v>
                  </c:pt>
                  <c:pt idx="30">
                    <c:v>21/07/2025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484</c:v>
                  </c:pt>
                  <c:pt idx="1">
                    <c:v>002-2024-00669</c:v>
                  </c:pt>
                  <c:pt idx="2">
                    <c:v>ACCION PROTECCION AL CONSUMIDOR </c:v>
                  </c:pt>
                  <c:pt idx="3">
                    <c:v>DECLARATIVO VERBAL SUMARIO OTROS PROCESO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ANTONIO ARANGO ARISTIZABAL</c:v>
                  </c:pt>
                  <c:pt idx="8">
                    <c:v>2</c:v>
                  </c:pt>
                  <c:pt idx="9">
                    <c:v>1</c:v>
                  </c:pt>
                  <c:pt idx="10">
                    <c:v>ICETEX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09/12/2024</c:v>
                  </c:pt>
                  <c:pt idx="24">
                    <c:v>N/A</c:v>
                  </c:pt>
                  <c:pt idx="25">
                    <c:v>51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09/12/2024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483</c:v>
                  </c:pt>
                  <c:pt idx="1">
                    <c:v>002-2024-00665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BOGOTA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JORGE DILBER GIL SALINAS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03/03/2025</c:v>
                  </c:pt>
                  <c:pt idx="24">
                    <c:v>N/A</c:v>
                  </c:pt>
                  <c:pt idx="25">
                    <c:v>135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 DE CREDITO </c:v>
                  </c:pt>
                  <c:pt idx="30">
                    <c:v>23/04/2025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482</c:v>
                  </c:pt>
                  <c:pt idx="1">
                    <c:v>002-2024-00662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BEATRIZ ELENA - NOREÑA VELEZ</c:v>
                  </c:pt>
                  <c:pt idx="8">
                    <c:v>0</c:v>
                  </c:pt>
                  <c:pt idx="9">
                    <c:v>1</c:v>
                  </c:pt>
                  <c:pt idx="10">
                    <c:v>ASTRID ELENA HENAO CANO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19/05/2025</c:v>
                  </c:pt>
                  <c:pt idx="24">
                    <c:v>N/A</c:v>
                  </c:pt>
                  <c:pt idx="25">
                    <c:v>211</c:v>
                  </c:pt>
                  <c:pt idx="26">
                    <c:v>N/A</c:v>
                  </c:pt>
                  <c:pt idx="27">
                    <c:v>ORDENA SEGUIR ADELANTE LA EJECUCIÓN </c:v>
                  </c:pt>
                  <c:pt idx="28">
                    <c:v>2025-2</c:v>
                  </c:pt>
                  <c:pt idx="29">
                    <c:v>OSAE - COSTAS </c:v>
                  </c:pt>
                  <c:pt idx="30">
                    <c:v>19/05/2025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481</c:v>
                  </c:pt>
                  <c:pt idx="1">
                    <c:v>002-2024-00661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NICOLAS ALFREDO RAMIREZ BARRERA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18/06/2025</c:v>
                  </c:pt>
                  <c:pt idx="24">
                    <c:v>N/A</c:v>
                  </c:pt>
                  <c:pt idx="25">
                    <c:v>240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18/06/2025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480</c:v>
                  </c:pt>
                  <c:pt idx="1">
                    <c:v>002-2024-00659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JORGE ELIECER CAICEDO LOPEZ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12/12/2024</c:v>
                  </c:pt>
                  <c:pt idx="24">
                    <c:v>N/A</c:v>
                  </c:pt>
                  <c:pt idx="25">
                    <c:v>54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19/11/2024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479</c:v>
                  </c:pt>
                  <c:pt idx="1">
                    <c:v>002-2024-00658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BBVA COLOMBIA</c:v>
                  </c:pt>
                  <c:pt idx="8">
                    <c:v>1</c:v>
                  </c:pt>
                  <c:pt idx="9">
                    <c:v>1</c:v>
                  </c:pt>
                  <c:pt idx="10">
                    <c:v>HERED. IND. DE ELVIA INES VALDERRAMA MARTINEZ</c:v>
                  </c:pt>
                  <c:pt idx="11">
                    <c:v>1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09/12/2024</c:v>
                  </c:pt>
                  <c:pt idx="24">
                    <c:v>N/A</c:v>
                  </c:pt>
                  <c:pt idx="25">
                    <c:v>51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09/12/2024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478</c:v>
                  </c:pt>
                  <c:pt idx="1">
                    <c:v>002-2024-00657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FONDO DE EMPLEADOS ALMACENES EXITO - PRESENTE</c:v>
                  </c:pt>
                  <c:pt idx="8">
                    <c:v>1</c:v>
                  </c:pt>
                  <c:pt idx="9">
                    <c:v>2</c:v>
                  </c:pt>
                  <c:pt idx="10">
                    <c:v>YENI PAOLA LOPEZ ZULUAGA</c:v>
                  </c:pt>
                  <c:pt idx="11">
                    <c:v>1</c:v>
                  </c:pt>
                  <c:pt idx="12">
                    <c:v>2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DÍAS </c:v>
                  </c:pt>
                  <c:pt idx="30">
                    <c:v>15/05/2025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477</c:v>
                  </c:pt>
                  <c:pt idx="1">
                    <c:v>002-2024-00653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MARIA INES VELEZ ESCOBAR</c:v>
                  </c:pt>
                  <c:pt idx="8">
                    <c:v>2</c:v>
                  </c:pt>
                  <c:pt idx="9">
                    <c:v>1</c:v>
                  </c:pt>
                  <c:pt idx="10">
                    <c:v>MY INCORPORATED GROUP  S.A.S.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09/07/2025</c:v>
                  </c:pt>
                  <c:pt idx="24">
                    <c:v>N/A</c:v>
                  </c:pt>
                  <c:pt idx="25">
                    <c:v>261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09/07/2025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476</c:v>
                  </c:pt>
                  <c:pt idx="1">
                    <c:v>002-2024-00652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AGRARIO DE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MANUEL PULGARIN GUTIERREZ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27/05/2025</c:v>
                  </c:pt>
                  <c:pt idx="24">
                    <c:v>N/A</c:v>
                  </c:pt>
                  <c:pt idx="25">
                    <c:v>219</c:v>
                  </c:pt>
                  <c:pt idx="26">
                    <c:v>N/A</c:v>
                  </c:pt>
                  <c:pt idx="27">
                    <c:v>ORDENA SEGUIR ADELANTE CON  LA EJECUCIÓN </c:v>
                  </c:pt>
                  <c:pt idx="28">
                    <c:v>2025-2</c:v>
                  </c:pt>
                  <c:pt idx="29">
                    <c:v>OSAE - COSTAS </c:v>
                  </c:pt>
                  <c:pt idx="30">
                    <c:v>27/05/2025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475</c:v>
                  </c:pt>
                  <c:pt idx="1">
                    <c:v>002-2024-00651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TANANY FIGUEROA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15/05/2025</c:v>
                  </c:pt>
                  <c:pt idx="24">
                    <c:v>N/A</c:v>
                  </c:pt>
                  <c:pt idx="25">
                    <c:v>207</c:v>
                  </c:pt>
                  <c:pt idx="26">
                    <c:v>N/A</c:v>
                  </c:pt>
                  <c:pt idx="27">
                    <c:v>ORDENA SEGUIR ADELANTE CON  LA EJECUCIÓN 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21/03/2025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474</c:v>
                  </c:pt>
                  <c:pt idx="1">
                    <c:v>002-2024-00650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2</c:v>
                  </c:pt>
                  <c:pt idx="10">
                    <c:v>DIANA CRISTINA - ACOSTA POSADA</c:v>
                  </c:pt>
                  <c:pt idx="11">
                    <c:v>1</c:v>
                  </c:pt>
                  <c:pt idx="12">
                    <c:v>2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08/07/2025</c:v>
                  </c:pt>
                  <c:pt idx="24">
                    <c:v>N/A</c:v>
                  </c:pt>
                  <c:pt idx="25">
                    <c:v>260</c:v>
                  </c:pt>
                  <c:pt idx="26">
                    <c:v>N/A</c:v>
                  </c:pt>
                  <c:pt idx="27">
                    <c:v>ORDENA SEGUIR ADELANTE CON LA EJECUCIÓN </c:v>
                  </c:pt>
                  <c:pt idx="28">
                    <c:v>2025-3</c:v>
                  </c:pt>
                  <c:pt idx="29">
                    <c:v>DECRETA MEDIDA</c:v>
                  </c:pt>
                  <c:pt idx="30">
                    <c:v>29/07/2025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473</c:v>
                  </c:pt>
                  <c:pt idx="1">
                    <c:v>002-2024-00648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DAVIVIENDA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SEBASTIAN HERRERA TORRES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22/05/2025</c:v>
                  </c:pt>
                  <c:pt idx="24">
                    <c:v>N/A</c:v>
                  </c:pt>
                  <c:pt idx="25">
                    <c:v>214</c:v>
                  </c:pt>
                  <c:pt idx="26">
                    <c:v>N/A</c:v>
                  </c:pt>
                  <c:pt idx="27">
                    <c:v>ORDENA SEGUIR ADELANTE CON LA EJECUCIÓN </c:v>
                  </c:pt>
                  <c:pt idx="28">
                    <c:v>2025-2</c:v>
                  </c:pt>
                  <c:pt idx="29">
                    <c:v>OSAE - COSTAS </c:v>
                  </c:pt>
                  <c:pt idx="30">
                    <c:v>22/05/2025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472</c:v>
                  </c:pt>
                  <c:pt idx="1">
                    <c:v>002-2024-00647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PATRICIA DEL ROSARIO ACEVEDO PENAGOS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14/03/2025</c:v>
                  </c:pt>
                  <c:pt idx="24">
                    <c:v>N/A</c:v>
                  </c:pt>
                  <c:pt idx="25">
                    <c:v>146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14/03/2025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471</c:v>
                  </c:pt>
                  <c:pt idx="1">
                    <c:v>002-2024-00644</c:v>
                  </c:pt>
                  <c:pt idx="2">
                    <c:v>PERTENENCIA</c:v>
                  </c:pt>
                  <c:pt idx="3">
                    <c:v>VERBAL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ERNESTO ANTONIO - BEDOYA ROSSO</c:v>
                  </c:pt>
                  <c:pt idx="8">
                    <c:v>0</c:v>
                  </c:pt>
                  <c:pt idx="9">
                    <c:v>1</c:v>
                  </c:pt>
                  <c:pt idx="10">
                    <c:v>JORGE ELIECER BEDOYA ROZO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15/01/2025</c:v>
                  </c:pt>
                  <c:pt idx="24">
                    <c:v>N/A</c:v>
                  </c:pt>
                  <c:pt idx="25">
                    <c:v>87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AUTORIZA RETIRO </c:v>
                  </c:pt>
                  <c:pt idx="30">
                    <c:v>15/01/2025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470</c:v>
                  </c:pt>
                  <c:pt idx="1">
                    <c:v>002-2024-00643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BOGOTA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MANUEL ALBERTO - LEMA FERNANDEZ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29/01/2025</c:v>
                  </c:pt>
                  <c:pt idx="24">
                    <c:v>N/A</c:v>
                  </c:pt>
                  <c:pt idx="25">
                    <c:v>101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</c:v>
                  </c:pt>
                  <c:pt idx="30">
                    <c:v>09/05/2025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469</c:v>
                  </c:pt>
                  <c:pt idx="1">
                    <c:v>002-2024-00642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DAVIVIENDA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OSCAR JORDY URIBE OTALVARO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28/07/2025</c:v>
                  </c:pt>
                  <c:pt idx="24">
                    <c:v>N/A</c:v>
                  </c:pt>
                  <c:pt idx="25">
                    <c:v>280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28/07/2025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468</c:v>
                  </c:pt>
                  <c:pt idx="1">
                    <c:v>002-2024-00639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ANDRES FELIPE - GIRALDO CIRO</c:v>
                  </c:pt>
                  <c:pt idx="8">
                    <c:v>1</c:v>
                  </c:pt>
                  <c:pt idx="9">
                    <c:v>0</c:v>
                  </c:pt>
                  <c:pt idx="10">
                    <c:v>PARCELACION ALDEA DE LAS PALMAS  P.H.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12/12/2024</c:v>
                  </c:pt>
                  <c:pt idx="24">
                    <c:v>N/A</c:v>
                  </c:pt>
                  <c:pt idx="25">
                    <c:v>54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NO REPONE </c:v>
                  </c:pt>
                  <c:pt idx="30">
                    <c:v>15/01/2025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467</c:v>
                  </c:pt>
                  <c:pt idx="1">
                    <c:v>002-2024-00637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 PICHINCHA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PAULA ANDREA CASTAÑEDA MORA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11/03/2025</c:v>
                  </c:pt>
                  <c:pt idx="24">
                    <c:v>N/A</c:v>
                  </c:pt>
                  <c:pt idx="25">
                    <c:v>143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11/03/2025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466</c:v>
                  </c:pt>
                  <c:pt idx="1">
                    <c:v>002-2024-00636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AGRARIO DE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WILSON DE JESUS GOMEZ NARANJO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COMPLEMENTA AUTO DECRETA MEDIDAS</c:v>
                  </c:pt>
                  <c:pt idx="30">
                    <c:v>11/06/2025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465</c:v>
                  </c:pt>
                  <c:pt idx="1">
                    <c:v>002-2024-00635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JHON F. KENNEDY</c:v>
                  </c:pt>
                  <c:pt idx="8">
                    <c:v>2</c:v>
                  </c:pt>
                  <c:pt idx="9">
                    <c:v>1</c:v>
                  </c:pt>
                  <c:pt idx="10">
                    <c:v>LILIAN MARIA LOPERA CASTAÑEDA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28/07/2025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464</c:v>
                  </c:pt>
                  <c:pt idx="1">
                    <c:v>002-2024-00633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URBANIZACION CEREZOS DE LA ABADIA 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JULIANA FERNANDEZ MONSALVE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31/03/2025</c:v>
                  </c:pt>
                  <c:pt idx="24">
                    <c:v>N/A</c:v>
                  </c:pt>
                  <c:pt idx="25">
                    <c:v>163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2024-1</c:v>
                  </c:pt>
                  <c:pt idx="29">
                    <c:v>RECHAZA DEMANDA </c:v>
                  </c:pt>
                  <c:pt idx="30">
                    <c:v>14/11/2024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463</c:v>
                  </c:pt>
                  <c:pt idx="1">
                    <c:v>002-2024-00629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FIRE DEALER COLOMBIA 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SUMINISTROS CONTRA INCENDIOS UL/FM 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DEMANDA</c:v>
                  </c:pt>
                  <c:pt idx="30">
                    <c:v>05/02/2025</c:v>
                  </c:pt>
                  <c:pt idx="31">
                    <c:v>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462</c:v>
                  </c:pt>
                  <c:pt idx="1">
                    <c:v>002-2024-00628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MAURICIO PUERTA RESTREPO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MARIO - GONZALEZ MONTOYA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04/03/2025</c:v>
                  </c:pt>
                  <c:pt idx="24">
                    <c:v>N/A</c:v>
                  </c:pt>
                  <c:pt idx="25">
                    <c:v>136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COSTAS</c:v>
                  </c:pt>
                  <c:pt idx="30">
                    <c:v>04/03/2025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461</c:v>
                  </c:pt>
                  <c:pt idx="1">
                    <c:v>002-2024-00627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BOGOTA S.A.</c:v>
                  </c:pt>
                  <c:pt idx="8">
                    <c:v>1</c:v>
                  </c:pt>
                  <c:pt idx="9">
                    <c:v>1</c:v>
                  </c:pt>
                  <c:pt idx="10">
                    <c:v>ROQUE RANGEL ARDILA</c:v>
                  </c:pt>
                  <c:pt idx="11">
                    <c:v>1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14/11/2024</c:v>
                  </c:pt>
                  <c:pt idx="24">
                    <c:v>N/A</c:v>
                  </c:pt>
                  <c:pt idx="25">
                    <c:v>26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14/11/2024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EL 05-12-2024</c:v>
                  </c:pt>
                </c:lvl>
                <c:lvl>
                  <c:pt idx="0">
                    <c:v>460</c:v>
                  </c:pt>
                  <c:pt idx="1">
                    <c:v>002-2024-00626</c:v>
                  </c:pt>
                  <c:pt idx="2">
                    <c:v>SUCESION</c:v>
                  </c:pt>
                  <c:pt idx="3">
                    <c:v>LIQUIDATORIO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ORLANDO DE JESUS JARAMILLO</c:v>
                  </c:pt>
                  <c:pt idx="8">
                    <c:v>1</c:v>
                  </c:pt>
                  <c:pt idx="9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DESIGNA TERNA DE CURADORES </c:v>
                  </c:pt>
                  <c:pt idx="30">
                    <c:v>16/07/2025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459</c:v>
                  </c:pt>
                  <c:pt idx="1">
                    <c:v>002-2024-00625</c:v>
                  </c:pt>
                  <c:pt idx="2">
                    <c:v>ENRIQUECIMIENTO SIN CAUSA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WILLIAM OSWALDO - TORO CANTILLO</c:v>
                  </c:pt>
                  <c:pt idx="8">
                    <c:v>1</c:v>
                  </c:pt>
                  <c:pt idx="9">
                    <c:v>1</c:v>
                  </c:pt>
                  <c:pt idx="10">
                    <c:v>ALIMENTOS DG S.A.S.</c:v>
                  </c:pt>
                  <c:pt idx="11">
                    <c:v>1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14/11/2024</c:v>
                  </c:pt>
                  <c:pt idx="24">
                    <c:v>N/A</c:v>
                  </c:pt>
                  <c:pt idx="25">
                    <c:v>26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18/10/2024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EL 05-12-2024</c:v>
                  </c:pt>
                </c:lvl>
                <c:lvl>
                  <c:pt idx="0">
                    <c:v>458</c:v>
                  </c:pt>
                  <c:pt idx="1">
                    <c:v>002-2024-00624</c:v>
                  </c:pt>
                  <c:pt idx="2">
                    <c:v>MONITORIO</c:v>
                  </c:pt>
                  <c:pt idx="3">
                    <c:v>MONITORIO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CLAUDIA PATRICIA ACOSTA AGUILAR</c:v>
                  </c:pt>
                  <c:pt idx="8">
                    <c:v>1</c:v>
                  </c:pt>
                  <c:pt idx="9">
                    <c:v>2</c:v>
                  </c:pt>
                  <c:pt idx="10">
                    <c:v>JULIAN ESTEBAN CORREA MAYUNGO</c:v>
                  </c:pt>
                  <c:pt idx="11">
                    <c:v>1</c:v>
                  </c:pt>
                  <c:pt idx="12">
                    <c:v>2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23/05/2025</c:v>
                  </c:pt>
                  <c:pt idx="24">
                    <c:v>N/A</c:v>
                  </c:pt>
                  <c:pt idx="25">
                    <c:v>215</c:v>
                  </c:pt>
                  <c:pt idx="26">
                    <c:v>N/A</c:v>
                  </c:pt>
                  <c:pt idx="27">
                    <c:v>SENTENCIA </c:v>
                  </c:pt>
                  <c:pt idx="28">
                    <c:v>2025-2</c:v>
                  </c:pt>
                  <c:pt idx="29">
                    <c:v>SENTENCIA MONITORIO </c:v>
                  </c:pt>
                  <c:pt idx="30">
                    <c:v>23/05/2025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27/05/2025</c:v>
                  </c:pt>
                </c:lvl>
                <c:lvl>
                  <c:pt idx="0">
                    <c:v>457</c:v>
                  </c:pt>
                  <c:pt idx="1">
                    <c:v>002-2024-00623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JUAN ESTEBAN RICO LOPERA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08/07/2025</c:v>
                  </c:pt>
                  <c:pt idx="24">
                    <c:v>N/A</c:v>
                  </c:pt>
                  <c:pt idx="25">
                    <c:v>260</c:v>
                  </c:pt>
                  <c:pt idx="26">
                    <c:v>N/A</c:v>
                  </c:pt>
                  <c:pt idx="27">
                    <c:v>ORDENA SEGUIR ADELANTE CON  LA EJECUCIÓN </c:v>
                  </c:pt>
                  <c:pt idx="28">
                    <c:v>2025-3</c:v>
                  </c:pt>
                  <c:pt idx="29">
                    <c:v>ORDENA TRASLADO LIQUIDACION CREDITO </c:v>
                  </c:pt>
                  <c:pt idx="30">
                    <c:v>29/07/2025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456</c:v>
                  </c:pt>
                  <c:pt idx="1">
                    <c:v>002-2024-00621</c:v>
                  </c:pt>
                  <c:pt idx="2">
                    <c:v>RESOLUCION DE CONTRATO </c:v>
                  </c:pt>
                  <c:pt idx="3">
                    <c:v>DECLARATIVO VERBAL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ALEJANDRO RESTREPO CARDONA</c:v>
                  </c:pt>
                  <c:pt idx="8">
                    <c:v>1</c:v>
                  </c:pt>
                  <c:pt idx="9">
                    <c:v>0</c:v>
                  </c:pt>
                  <c:pt idx="10">
                    <c:v>ESCOBAR MEJIA ABOGADOS ASOCIADOS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46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04/12/2024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455</c:v>
                  </c:pt>
                  <c:pt idx="1">
                    <c:v>002-2024-00617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CMT ELECTRODOMESTICOS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MARIA LUCELLY CAICEDO DE MORALES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28/05/2025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454</c:v>
                  </c:pt>
                  <c:pt idx="1">
                    <c:v>002-2024-00616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CMT ELECTRODOMESTICOS S.A.</c:v>
                  </c:pt>
                  <c:pt idx="8">
                    <c:v>1</c:v>
                  </c:pt>
                  <c:pt idx="9">
                    <c:v>2</c:v>
                  </c:pt>
                  <c:pt idx="10">
                    <c:v>JHONNY ANDRES OSPINA HENAO</c:v>
                  </c:pt>
                  <c:pt idx="11">
                    <c:v>1</c:v>
                  </c:pt>
                  <c:pt idx="12">
                    <c:v>2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08/07/2025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LIBRA MANDAMIENTO </c:v>
                  </c:pt>
                </c:lvl>
                <c:lvl>
                  <c:pt idx="0">
                    <c:v>453</c:v>
                  </c:pt>
                  <c:pt idx="1">
                    <c:v>002-2024-00615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CMT ELECTRODOMESTICOS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JORDAN ANGEL PEREZ QUIROZ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31/01/2025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452</c:v>
                  </c:pt>
                  <c:pt idx="1">
                    <c:v>002-2024-00610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WILSON DAVID JARAMILLO ZAPATA</c:v>
                  </c:pt>
                  <c:pt idx="8">
                    <c:v>1</c:v>
                  </c:pt>
                  <c:pt idx="9">
                    <c:v>0</c:v>
                  </c:pt>
                  <c:pt idx="10">
                    <c:v>GABRIEL JAIME QUICENO MUÑOZ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DESISTIMIENTO MEDIDA / REQUIERE ART. 317</c:v>
                  </c:pt>
                  <c:pt idx="30">
                    <c:v>19/05/2025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451</c:v>
                  </c:pt>
                  <c:pt idx="1">
                    <c:v>002-2024-00607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FINANDINA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KARINA MARINA RUIZ DE LA HOZ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31/03/2025</c:v>
                  </c:pt>
                  <c:pt idx="24">
                    <c:v>N/A</c:v>
                  </c:pt>
                  <c:pt idx="25">
                    <c:v>163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TERMINACIÓN POR PAGO CON OSAE</c:v>
                  </c:pt>
                  <c:pt idx="30">
                    <c:v>29/05/2025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20/06/2025</c:v>
                  </c:pt>
                </c:lvl>
                <c:lvl>
                  <c:pt idx="0">
                    <c:v>450</c:v>
                  </c:pt>
                  <c:pt idx="1">
                    <c:v>002-2024-00605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AYURA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YEISON CANO RESTREPO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19/05/2025</c:v>
                  </c:pt>
                  <c:pt idx="24">
                    <c:v>N/A</c:v>
                  </c:pt>
                  <c:pt idx="25">
                    <c:v>211</c:v>
                  </c:pt>
                  <c:pt idx="26">
                    <c:v>N/A</c:v>
                  </c:pt>
                  <c:pt idx="27">
                    <c:v>DESISTIMIENTO TACITO </c:v>
                  </c:pt>
                  <c:pt idx="28">
                    <c:v>2025-2</c:v>
                  </c:pt>
                  <c:pt idx="29">
                    <c:v>TERMINA POR DESISTIMIENTO TACITO </c:v>
                  </c:pt>
                  <c:pt idx="30">
                    <c:v>19/05/2025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27/05/2025</c:v>
                  </c:pt>
                  <c:pt idx="38">
                    <c:v>DT</c:v>
                  </c:pt>
                </c:lvl>
                <c:lvl>
                  <c:pt idx="0">
                    <c:v>449</c:v>
                  </c:pt>
                  <c:pt idx="1">
                    <c:v>002-2024-00604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ALBERTO ALONSO MEJIA RAMIREZ</c:v>
                  </c:pt>
                  <c:pt idx="8">
                    <c:v>2</c:v>
                  </c:pt>
                  <c:pt idx="9">
                    <c:v>1</c:v>
                  </c:pt>
                  <c:pt idx="10">
                    <c:v>ASTRID ELENA MUNERA CORREA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06/05/2025</c:v>
                  </c:pt>
                  <c:pt idx="24">
                    <c:v>N/A</c:v>
                  </c:pt>
                  <c:pt idx="25">
                    <c:v>198</c:v>
                  </c:pt>
                  <c:pt idx="26">
                    <c:v>N/A</c:v>
                  </c:pt>
                  <c:pt idx="27">
                    <c:v>TERMINACION PAGO </c:v>
                  </c:pt>
                  <c:pt idx="28">
                    <c:v>2025-2</c:v>
                  </c:pt>
                  <c:pt idx="29">
                    <c:v>TERMINACION POR PAGO </c:v>
                  </c:pt>
                  <c:pt idx="30">
                    <c:v>06/05/2025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12/05/2025</c:v>
                  </c:pt>
                </c:lvl>
                <c:lvl>
                  <c:pt idx="0">
                    <c:v>448</c:v>
                  </c:pt>
                  <c:pt idx="1">
                    <c:v>002-2024-00601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I.P.S. SU SALUD INTEGRAL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ALMAVID  SALUD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</c:v>
                  </c:pt>
                  <c:pt idx="30">
                    <c:v>25/03/2025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447</c:v>
                  </c:pt>
                  <c:pt idx="1">
                    <c:v>002-2024-00597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BOGOTA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RICARDO ANDRES PEREZ MESA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02/07/2025</c:v>
                  </c:pt>
                  <c:pt idx="24">
                    <c:v>N/A</c:v>
                  </c:pt>
                  <c:pt idx="25">
                    <c:v>254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14/11/2024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446</c:v>
                  </c:pt>
                  <c:pt idx="1">
                    <c:v>002-2024-00596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BELEN AHORRO Y CREDITO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ANDRES OSPINA GOEZ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AV. CONOCIMIENTO</c:v>
                  </c:pt>
                  <c:pt idx="30">
                    <c:v>18/10/2024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445</c:v>
                  </c:pt>
                  <c:pt idx="1">
                    <c:v>002-2024-00594</c:v>
                  </c:pt>
                  <c:pt idx="2">
                    <c:v>RESPONSABILIDAD CIVIL CONTRACTUAL</c:v>
                  </c:pt>
                  <c:pt idx="3">
                    <c:v>DECLARATIVO VERBAL OTROS PROCESO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BEATRIZ ELENA MEJIA GALLEGO</c:v>
                  </c:pt>
                  <c:pt idx="8">
                    <c:v>2</c:v>
                  </c:pt>
                  <c:pt idx="9">
                    <c:v>1</c:v>
                  </c:pt>
                  <c:pt idx="10">
                    <c:v>ARQUITECTURA  Y CONCRETO S.A.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DOCUMENTACION</c:v>
                  </c:pt>
                  <c:pt idx="30">
                    <c:v>27/06/2025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444</c:v>
                  </c:pt>
                  <c:pt idx="1">
                    <c:v>002-2024-00592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WILSON DE JESUS MONTOYA RODRIGUEZ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CARLOS - ARBOLEDA LONDOÑO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25/10/2024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25/10/2024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443</c:v>
                  </c:pt>
                  <c:pt idx="1">
                    <c:v>002-2024-00588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MARISCOS ATLANTIC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MALCRIADO SOCIAL CLUB 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CORRIGE MANDAMIENTO </c:v>
                  </c:pt>
                  <c:pt idx="30">
                    <c:v>01/07/2025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442</c:v>
                  </c:pt>
                  <c:pt idx="1">
                    <c:v>002-2024-00587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GRUPO EMPRESARIAL MERCURY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MUNDO GRIFOS Y ACABADOS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PONE EN CONOCIMIENTO </c:v>
                  </c:pt>
                  <c:pt idx="30">
                    <c:v>08/07/2025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441</c:v>
                  </c:pt>
                  <c:pt idx="1">
                    <c:v>002-2024-00586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FINANDINA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OVIDIO BUITRAGO ALZATE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01/04/2025</c:v>
                  </c:pt>
                  <c:pt idx="24">
                    <c:v>N/A</c:v>
                  </c:pt>
                  <c:pt idx="25">
                    <c:v>163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01/04/2025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440</c:v>
                  </c:pt>
                  <c:pt idx="1">
                    <c:v>002-2024-00584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CORPORACION  INTERACTUAR</c:v>
                  </c:pt>
                  <c:pt idx="8">
                    <c:v>1</c:v>
                  </c:pt>
                  <c:pt idx="9">
                    <c:v>0</c:v>
                  </c:pt>
                  <c:pt idx="10">
                    <c:v>VICTOR HUGO SALAZAR MONTOYA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44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 </c:v>
                  </c:pt>
                  <c:pt idx="30">
                    <c:v>02/12/2024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439</c:v>
                  </c:pt>
                  <c:pt idx="1">
                    <c:v>002-2024-00583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CONFIAR COOPERATIVA FINANCIERA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HUGO ALBERTO  - CORRALES  HENAO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18/03/2025</c:v>
                  </c:pt>
                  <c:pt idx="24">
                    <c:v>N/A</c:v>
                  </c:pt>
                  <c:pt idx="25">
                    <c:v>150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18/03/2025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438</c:v>
                  </c:pt>
                  <c:pt idx="1">
                    <c:v>002-2024-00578</c:v>
                  </c:pt>
                  <c:pt idx="2">
                    <c:v>IMPUGNACION ACTA ASAMBLEA</c:v>
                  </c:pt>
                  <c:pt idx="3">
                    <c:v>DECLARATIVO VERBAL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DIEGO EDIDSON CANO OSSA</c:v>
                  </c:pt>
                  <c:pt idx="8">
                    <c:v>1</c:v>
                  </c:pt>
                  <c:pt idx="9">
                    <c:v>0</c:v>
                  </c:pt>
                  <c:pt idx="10">
                    <c:v>DECO ENTREGAS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20/11/2024</c:v>
                  </c:pt>
                  <c:pt idx="24">
                    <c:v>N/A</c:v>
                  </c:pt>
                  <c:pt idx="25">
                    <c:v>32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20/11/2024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437</c:v>
                  </c:pt>
                  <c:pt idx="1">
                    <c:v>002-2024-00576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2</c:v>
                  </c:pt>
                  <c:pt idx="9">
                    <c:v>1</c:v>
                  </c:pt>
                  <c:pt idx="10">
                    <c:v>JULIAN FELIPE MARIN RESTREPO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20/02/2025</c:v>
                  </c:pt>
                  <c:pt idx="24">
                    <c:v>N/A</c:v>
                  </c:pt>
                  <c:pt idx="25">
                    <c:v>122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20/02/2025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436</c:v>
                  </c:pt>
                  <c:pt idx="1">
                    <c:v>002-2024-00573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GERMAN ALONSO JIMENEZ OSORIO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21/01/2025</c:v>
                  </c:pt>
                  <c:pt idx="24">
                    <c:v>N/A</c:v>
                  </c:pt>
                  <c:pt idx="25">
                    <c:v>93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ACEPTA RENUNCIA </c:v>
                  </c:pt>
                  <c:pt idx="30">
                    <c:v>19/06/2025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435</c:v>
                  </c:pt>
                  <c:pt idx="1">
                    <c:v>002-2024-00572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INMOBILIARIA Y ADMINISTRACIONES PROTEGER LTDA</c:v>
                  </c:pt>
                  <c:pt idx="8">
                    <c:v>0</c:v>
                  </c:pt>
                  <c:pt idx="9">
                    <c:v>1</c:v>
                  </c:pt>
                  <c:pt idx="10">
                    <c:v>KELLY YOHANA OCHOA CUARTAS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04/07/2025</c:v>
                  </c:pt>
                  <c:pt idx="24">
                    <c:v>N/A</c:v>
                  </c:pt>
                  <c:pt idx="25">
                    <c:v>256</c:v>
                  </c:pt>
                  <c:pt idx="26">
                    <c:v>N/A</c:v>
                  </c:pt>
                  <c:pt idx="27">
                    <c:v>DESISTIMIENTO TACITO </c:v>
                  </c:pt>
                  <c:pt idx="28">
                    <c:v>2025-3</c:v>
                  </c:pt>
                  <c:pt idx="29">
                    <c:v>DESISTIMIENTO TACITO</c:v>
                  </c:pt>
                  <c:pt idx="30">
                    <c:v>04/07/2025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434</c:v>
                  </c:pt>
                  <c:pt idx="1">
                    <c:v>002-2024-00570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CONINSA &amp; RAMON H.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CLAUDIA CRISTINA HERRERA TOBÒN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06/12/2024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06/12/2024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433</c:v>
                  </c:pt>
                  <c:pt idx="1">
                    <c:v>002-2024-00568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AGRARIO DE COLOMBIA</c:v>
                  </c:pt>
                  <c:pt idx="8">
                    <c:v>0</c:v>
                  </c:pt>
                  <c:pt idx="9">
                    <c:v>1</c:v>
                  </c:pt>
                  <c:pt idx="10">
                    <c:v>ALEJANDRO - MORENO HERNANDEZ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EMBARGO</c:v>
                  </c:pt>
                  <c:pt idx="30">
                    <c:v>06/12/2024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432</c:v>
                  </c:pt>
                  <c:pt idx="1">
                    <c:v>002-2024-00566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FINANDINA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SANDRA LUCIA RIOZ CORTES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20/05/2025</c:v>
                  </c:pt>
                  <c:pt idx="24">
                    <c:v>N/A</c:v>
                  </c:pt>
                  <c:pt idx="25">
                    <c:v>212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2025-2</c:v>
                  </c:pt>
                  <c:pt idx="29">
                    <c:v>ORDENA CORRER TRASLADO </c:v>
                  </c:pt>
                  <c:pt idx="30">
                    <c:v>02/07/2025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431</c:v>
                  </c:pt>
                  <c:pt idx="1">
                    <c:v>002-2024-00565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CONFIAR COOPERATIVA FINANCIERA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MARIA ELENA - ARIAS GALEANO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06/12/2024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430</c:v>
                  </c:pt>
                  <c:pt idx="1">
                    <c:v>002-2024-00561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CORPORACION  INTERACTUAR</c:v>
                  </c:pt>
                  <c:pt idx="8">
                    <c:v>1</c:v>
                  </c:pt>
                  <c:pt idx="9">
                    <c:v>0</c:v>
                  </c:pt>
                  <c:pt idx="10">
                    <c:v>SENCOARQ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30 DIAS </c:v>
                  </c:pt>
                  <c:pt idx="30">
                    <c:v>18/06/2025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429</c:v>
                  </c:pt>
                  <c:pt idx="1">
                    <c:v>002-2024-00559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JHON ALEXANDER CARMONA LEYTON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04/03/2025</c:v>
                  </c:pt>
                  <c:pt idx="24">
                    <c:v>N/A</c:v>
                  </c:pt>
                  <c:pt idx="25">
                    <c:v>136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04/03/2025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428</c:v>
                  </c:pt>
                  <c:pt idx="1">
                    <c:v>002-2024-00557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RODRIGO DE JESUS - RESTREPO RESTREPO</c:v>
                  </c:pt>
                  <c:pt idx="8">
                    <c:v>1</c:v>
                  </c:pt>
                  <c:pt idx="9">
                    <c:v>0</c:v>
                  </c:pt>
                  <c:pt idx="10">
                    <c:v>GRUPO ALCANCE INMOBILIARIO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13/01/2025</c:v>
                  </c:pt>
                  <c:pt idx="24">
                    <c:v>N/A</c:v>
                  </c:pt>
                  <c:pt idx="25">
                    <c:v>85</c:v>
                  </c:pt>
                  <c:pt idx="26">
                    <c:v>N/A</c:v>
                  </c:pt>
                  <c:pt idx="27">
                    <c:v>OTRAS TERMINACIONES EFECTIVAS DEL PROCESO </c:v>
                  </c:pt>
                  <c:pt idx="28">
                    <c:v>2025-1</c:v>
                  </c:pt>
                  <c:pt idx="29">
                    <c:v>NIEGA MANDAMIENTO DE PAGO</c:v>
                  </c:pt>
                  <c:pt idx="30">
                    <c:v>13/01/2025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427</c:v>
                  </c:pt>
                  <c:pt idx="1">
                    <c:v>002-2024-00556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CIRCULO INMOBILIARIO DEL SUR</c:v>
                  </c:pt>
                  <c:pt idx="8">
                    <c:v>0</c:v>
                  </c:pt>
                  <c:pt idx="9">
                    <c:v>1</c:v>
                  </c:pt>
                  <c:pt idx="10">
                    <c:v>LUIS EDUARDO FRANCO GOMEZ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20/05/2025</c:v>
                  </c:pt>
                  <c:pt idx="24">
                    <c:v>N/A</c:v>
                  </c:pt>
                  <c:pt idx="26">
                    <c:v>N/A</c:v>
                  </c:pt>
                  <c:pt idx="27">
                    <c:v>TERMINACION PAGO TOTAL </c:v>
                  </c:pt>
                  <c:pt idx="28">
                    <c:v>2025-2</c:v>
                  </c:pt>
                  <c:pt idx="29">
                    <c:v>TERMINACION POR PAGO </c:v>
                  </c:pt>
                  <c:pt idx="30">
                    <c:v>20/05/2025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27/05/2025</c:v>
                  </c:pt>
                  <c:pt idx="38">
                    <c:v>SE ENETREGA TITULOS 27/05/2025</c:v>
                  </c:pt>
                </c:lvl>
                <c:lvl>
                  <c:pt idx="0">
                    <c:v>426</c:v>
                  </c:pt>
                  <c:pt idx="1">
                    <c:v>002-2024-00555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TUYA 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JULIO CESAR GONZALEZ FERNANDEZ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05/12/2024</c:v>
                  </c:pt>
                  <c:pt idx="24">
                    <c:v>N/A</c:v>
                  </c:pt>
                  <c:pt idx="25">
                    <c:v>47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05/12/2024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425</c:v>
                  </c:pt>
                  <c:pt idx="1">
                    <c:v>002-2024-00554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TUYA 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GLORIA MILENA - TABARES GONZALEZ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5">
                    <c:v>NO</c:v>
                  </c:pt>
                  <c:pt idx="16">
                    <c:v>NO</c:v>
                  </c:pt>
                  <c:pt idx="22">
                    <c:v>05/02/2025</c:v>
                  </c:pt>
                  <c:pt idx="24">
                    <c:v>N/A</c:v>
                  </c:pt>
                  <c:pt idx="25">
                    <c:v>107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2025-1</c:v>
                  </c:pt>
                  <c:pt idx="29">
                    <c:v>RECHAZA POR COMPETENCIA</c:v>
                  </c:pt>
                  <c:pt idx="30">
                    <c:v>05/02/2025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24/02/2025</c:v>
                  </c:pt>
                  <c:pt idx="38">
                    <c:v>SE REMITE A CS PARA SU REPARTO Y REMISION</c:v>
                  </c:pt>
                </c:lvl>
                <c:lvl>
                  <c:pt idx="0">
                    <c:v>424</c:v>
                  </c:pt>
                  <c:pt idx="1">
                    <c:v>002-2024-00553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 FERNANDO GOMEZ YARCE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05/12/2024</c:v>
                  </c:pt>
                  <c:pt idx="31">
                    <c:v>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423</c:v>
                  </c:pt>
                  <c:pt idx="1">
                    <c:v>002-2024-00549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SUMINISTROS CONTRA INCENDIOS UL/FM 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18/03/2025</c:v>
                  </c:pt>
                  <c:pt idx="24">
                    <c:v>N/A</c:v>
                  </c:pt>
                  <c:pt idx="25">
                    <c:v>150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</c:v>
                  </c:pt>
                  <c:pt idx="30">
                    <c:v>18/03/2025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422</c:v>
                  </c:pt>
                  <c:pt idx="1">
                    <c:v>002-2024-00547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ANGELA MARIA CHALARCA SALAZAR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02/07/2025</c:v>
                  </c:pt>
                  <c:pt idx="24">
                    <c:v>N/A</c:v>
                  </c:pt>
                  <c:pt idx="25">
                    <c:v>254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2025-3</c:v>
                  </c:pt>
                  <c:pt idx="29">
                    <c:v>REQUIERE 5 DIAS </c:v>
                  </c:pt>
                  <c:pt idx="30">
                    <c:v>29/07/2025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421</c:v>
                  </c:pt>
                  <c:pt idx="1">
                    <c:v>002-2024-00544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FONDO DE EMPLEADOS ALMACENES EXITO -</c:v>
                  </c:pt>
                  <c:pt idx="8">
                    <c:v>0</c:v>
                  </c:pt>
                  <c:pt idx="9">
                    <c:v>1</c:v>
                  </c:pt>
                  <c:pt idx="10">
                    <c:v>SANTIAGO BOLIVAR MORENO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05/02/2025</c:v>
                  </c:pt>
                  <c:pt idx="24">
                    <c:v>N/A</c:v>
                  </c:pt>
                  <c:pt idx="25">
                    <c:v>107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2025-1</c:v>
                  </c:pt>
                  <c:pt idx="29">
                    <c:v>RECHAZA POR COMPETENCIA</c:v>
                  </c:pt>
                  <c:pt idx="30">
                    <c:v>05/02/2025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420</c:v>
                  </c:pt>
                  <c:pt idx="1">
                    <c:v>002-2024-00536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CONJUNTO MULTIFAMILIAR PORTAL DEL NORTE 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RODRIGO - CORREA PEREZ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25/10/2024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25/10/2024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419</c:v>
                  </c:pt>
                  <c:pt idx="1">
                    <c:v>002-2024-00535</c:v>
                  </c:pt>
                  <c:pt idx="2">
                    <c:v>DIVISORIO</c:v>
                  </c:pt>
                  <c:pt idx="3">
                    <c:v>DIVISORIO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CLAUDIA PATRICIA MAYA ECHAVARRIA</c:v>
                  </c:pt>
                  <c:pt idx="8">
                    <c:v>2</c:v>
                  </c:pt>
                  <c:pt idx="9">
                    <c:v>0</c:v>
                  </c:pt>
                  <c:pt idx="10">
                    <c:v>JOSE ROGER CELIS SANTAMARIA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09/12/2024</c:v>
                  </c:pt>
                  <c:pt idx="24">
                    <c:v>N/A</c:v>
                  </c:pt>
                  <c:pt idx="25">
                    <c:v>51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09/12/2024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RECHAZA - NO SUBSANA </c:v>
                  </c:pt>
                </c:lvl>
                <c:lvl>
                  <c:pt idx="0">
                    <c:v>418</c:v>
                  </c:pt>
                  <c:pt idx="1">
                    <c:v>002-2024-00534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BEATRIZ EUGENIA - RIOS</c:v>
                  </c:pt>
                  <c:pt idx="8">
                    <c:v>1</c:v>
                  </c:pt>
                  <c:pt idx="9">
                    <c:v>0</c:v>
                  </c:pt>
                  <c:pt idx="10">
                    <c:v>CHOOSEEASY MEDELLIN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28/05/2025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417</c:v>
                  </c:pt>
                  <c:pt idx="1">
                    <c:v>002-2024-00530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AYURA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MARIA INES CORTES DURAN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24/04/2025</c:v>
                  </c:pt>
                  <c:pt idx="24">
                    <c:v>N/A</c:v>
                  </c:pt>
                  <c:pt idx="25">
                    <c:v>186</c:v>
                  </c:pt>
                  <c:pt idx="26">
                    <c:v>N/A</c:v>
                  </c:pt>
                  <c:pt idx="27">
                    <c:v>SENTENCIA </c:v>
                  </c:pt>
                  <c:pt idx="28">
                    <c:v>2025-2</c:v>
                  </c:pt>
                  <c:pt idx="29">
                    <c:v>SENTENCIA RIA </c:v>
                  </c:pt>
                  <c:pt idx="30">
                    <c:v>24/04/2025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416</c:v>
                  </c:pt>
                  <c:pt idx="1">
                    <c:v>002-2024-00527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JHON F. KENNEDY</c:v>
                  </c:pt>
                  <c:pt idx="8">
                    <c:v>1</c:v>
                  </c:pt>
                  <c:pt idx="9">
                    <c:v>0</c:v>
                  </c:pt>
                  <c:pt idx="10">
                    <c:v>IVAN DARIO JARAMILLO FLOREZ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05/12/2024</c:v>
                  </c:pt>
                  <c:pt idx="31">
                    <c:v>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415</c:v>
                  </c:pt>
                  <c:pt idx="1">
                    <c:v>002-2024-00523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INTER RAPIDISIMO 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AGRO BLOCKCHAIN 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21/02/2025</c:v>
                  </c:pt>
                  <c:pt idx="24">
                    <c:v>N/A</c:v>
                  </c:pt>
                  <c:pt idx="25">
                    <c:v>123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RESUELVE RECURSO - RECHAZA NO SUBSANA </c:v>
                  </c:pt>
                  <c:pt idx="30">
                    <c:v>26/03/2025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24/02/2025 INTERPONE RECURSO</c:v>
                  </c:pt>
                </c:lvl>
                <c:lvl>
                  <c:pt idx="0">
                    <c:v>414</c:v>
                  </c:pt>
                  <c:pt idx="1">
                    <c:v>002-2024-00520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ASTORGA MANAGEMENT 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ANA LUCIA AMARILES P.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02/12/2024</c:v>
                  </c:pt>
                  <c:pt idx="31">
                    <c:v>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413</c:v>
                  </c:pt>
                  <c:pt idx="1">
                    <c:v>002-2024-00519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CRHISTIAN DAVID GUATUZMAL BEDOYA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AV. CONOCIMIENTO</c:v>
                  </c:pt>
                  <c:pt idx="30">
                    <c:v>18/10/2024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412</c:v>
                  </c:pt>
                  <c:pt idx="1">
                    <c:v>002-2024-00518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FERNANDO PARRA SALAZAR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</c:v>
                  </c:pt>
                  <c:pt idx="30">
                    <c:v>27/03/2025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411</c:v>
                  </c:pt>
                  <c:pt idx="1">
                    <c:v>002-2024-00517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DAYENU  DC 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CORRIGE MANDAMIENTO</c:v>
                  </c:pt>
                  <c:pt idx="30">
                    <c:v>04/02/2025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410</c:v>
                  </c:pt>
                  <c:pt idx="1">
                    <c:v>002-2024-00516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BBVA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PAOLA ANDREA SERRANO RIVERO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DEMANDA</c:v>
                  </c:pt>
                  <c:pt idx="30">
                    <c:v>28/01/2025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409</c:v>
                  </c:pt>
                  <c:pt idx="1">
                    <c:v>002-2024-00515</c:v>
                  </c:pt>
                  <c:pt idx="2">
                    <c:v>NEGOCIACION DE DEUDAS - OBJECION 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MARINA DE JESUS CARDONA DIEZ</c:v>
                  </c:pt>
                  <c:pt idx="8">
                    <c:v>2</c:v>
                  </c:pt>
                  <c:pt idx="9">
                    <c:v>0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18/11/2025</c:v>
                  </c:pt>
                  <c:pt idx="24">
                    <c:v>N/A</c:v>
                  </c:pt>
                  <c:pt idx="25">
                    <c:v>390</c:v>
                  </c:pt>
                  <c:pt idx="26">
                    <c:v>N/A</c:v>
                  </c:pt>
                  <c:pt idx="27">
                    <c:v>TERMINA - YA FUE RESUESTO</c:v>
                  </c:pt>
                  <c:pt idx="28">
                    <c:v>2025-3</c:v>
                  </c:pt>
                  <c:pt idx="29">
                    <c:v>RESUELVE OBJECIONES - SE DEVUELVE PARA CCONCILIACION</c:v>
                  </c:pt>
                  <c:pt idx="30">
                    <c:v>18/11/2024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29/07/2025</c:v>
                  </c:pt>
                  <c:pt idx="38">
                    <c:v>REMITIDO AL CENTRO DE CONCILIACION - EL 29/7/2025</c:v>
                  </c:pt>
                </c:lvl>
                <c:lvl>
                  <c:pt idx="0">
                    <c:v>408</c:v>
                  </c:pt>
                  <c:pt idx="1">
                    <c:v>002-2024-00514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JADER ADRIAN OROZCO LUJAN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19/02/2025</c:v>
                  </c:pt>
                  <c:pt idx="24">
                    <c:v>N/A</c:v>
                  </c:pt>
                  <c:pt idx="25">
                    <c:v>121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TERMINA POR PAGO - CON OSAE</c:v>
                  </c:pt>
                  <c:pt idx="30">
                    <c:v>11/07/2025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18/07/2025</c:v>
                  </c:pt>
                </c:lvl>
                <c:lvl>
                  <c:pt idx="0">
                    <c:v>407</c:v>
                  </c:pt>
                  <c:pt idx="1">
                    <c:v>002-2024-00513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BBVA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DIEGO ALBERTO FRANCISCO - TRUJILLO TURIZO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03/12/2024</c:v>
                  </c:pt>
                  <c:pt idx="24">
                    <c:v>N/A</c:v>
                  </c:pt>
                  <c:pt idx="25">
                    <c:v>45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03/12/2024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406</c:v>
                  </c:pt>
                  <c:pt idx="1">
                    <c:v>002-2024-00511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GRUPO SAN PIO S.A.S.</c:v>
                  </c:pt>
                  <c:pt idx="8">
                    <c:v>2</c:v>
                  </c:pt>
                  <c:pt idx="9">
                    <c:v>1</c:v>
                  </c:pt>
                  <c:pt idx="10">
                    <c:v>CONSTRUCTORA ARBEN  S.A.S.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24/02/2025</c:v>
                  </c:pt>
                  <c:pt idx="24">
                    <c:v>N/A</c:v>
                  </c:pt>
                  <c:pt idx="25">
                    <c:v>126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 </c:v>
                  </c:pt>
                  <c:pt idx="30">
                    <c:v>24/02/2025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405</c:v>
                  </c:pt>
                  <c:pt idx="1">
                    <c:v>002-2024-00510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JUAN CARLOS CALLE MUNERA</c:v>
                  </c:pt>
                  <c:pt idx="8">
                    <c:v>1</c:v>
                  </c:pt>
                  <c:pt idx="9">
                    <c:v>0</c:v>
                  </c:pt>
                  <c:pt idx="10">
                    <c:v>JULIAN ESTEBAN MESA GIL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MEDIDA</c:v>
                  </c:pt>
                  <c:pt idx="30">
                    <c:v>07/11/2024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404</c:v>
                  </c:pt>
                  <c:pt idx="1">
                    <c:v>002-2024-00509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JOSE LUIS SUAZA VELEZ</c:v>
                  </c:pt>
                  <c:pt idx="8">
                    <c:v>1</c:v>
                  </c:pt>
                  <c:pt idx="9">
                    <c:v>0</c:v>
                  </c:pt>
                  <c:pt idx="10">
                    <c:v>RUBEN DARIO SUAZA CORREA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</c:v>
                  </c:pt>
                  <c:pt idx="30">
                    <c:v>31/03/2025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403</c:v>
                  </c:pt>
                  <c:pt idx="1">
                    <c:v>002-2024-00508</c:v>
                  </c:pt>
                  <c:pt idx="2">
                    <c:v>PERTENENCIA </c:v>
                  </c:pt>
                  <c:pt idx="3">
                    <c:v>VERBAL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SERGIO PEDRO TAMAYO RESTREPO</c:v>
                  </c:pt>
                  <c:pt idx="8">
                    <c:v>0</c:v>
                  </c:pt>
                  <c:pt idx="9">
                    <c:v>1</c:v>
                  </c:pt>
                  <c:pt idx="10">
                    <c:v>DARIO MEJIA 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ACTA AUDIENCIA </c:v>
                  </c:pt>
                  <c:pt idx="30">
                    <c:v>25/07/2025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FIJA AUDIENCIA 9: 00AM -Julio/24/2025</c:v>
                  </c:pt>
                </c:lvl>
                <c:lvl>
                  <c:pt idx="0">
                    <c:v>402</c:v>
                  </c:pt>
                  <c:pt idx="1">
                    <c:v>002-2024-00506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JULIAN DARIO HENAO MARTINEZ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REQUIRE DEMANDANTE</c:v>
                  </c:pt>
                  <c:pt idx="30">
                    <c:v>04/04/2025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401</c:v>
                  </c:pt>
                  <c:pt idx="1">
                    <c:v>002-2024-00505</c:v>
                  </c:pt>
                  <c:pt idx="2">
                    <c:v>PERTENENCIA</c:v>
                  </c:pt>
                  <c:pt idx="3">
                    <c:v>VERBAL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MARIA CONSUELO - CONTRERAS GARZON</c:v>
                  </c:pt>
                  <c:pt idx="8">
                    <c:v>0</c:v>
                  </c:pt>
                  <c:pt idx="9">
                    <c:v>1</c:v>
                  </c:pt>
                  <c:pt idx="10">
                    <c:v>JOSE ANIBAL CASTAÑEDA LOPERA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12/11/2024</c:v>
                  </c:pt>
                  <c:pt idx="24">
                    <c:v>N/A</c:v>
                  </c:pt>
                  <c:pt idx="25">
                    <c:v>24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18/10/2024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05-12-2024 - asignado A JUZGADO PROMISCUO MUNICIPAL DE RETIRO - PROCESO 2025-00674</c:v>
                  </c:pt>
                </c:lvl>
                <c:lvl>
                  <c:pt idx="0">
                    <c:v>400</c:v>
                  </c:pt>
                  <c:pt idx="1">
                    <c:v>002-2024-00504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COLVANES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AGRO BLOCKCHAIN  S.A.S.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20/11/2024</c:v>
                  </c:pt>
                  <c:pt idx="24">
                    <c:v>N/A</c:v>
                  </c:pt>
                  <c:pt idx="25">
                    <c:v>32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20/11/2024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399</c:v>
                  </c:pt>
                  <c:pt idx="1">
                    <c:v>002-2024-00502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BRAYAN STIWAR RUIZ RUIZ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27/01/2025</c:v>
                  </c:pt>
                  <c:pt idx="24">
                    <c:v>N/A</c:v>
                  </c:pt>
                  <c:pt idx="25">
                    <c:v>99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ART. 317 CAUTELAS</c:v>
                  </c:pt>
                  <c:pt idx="30">
                    <c:v>11/07/2025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398</c:v>
                  </c:pt>
                  <c:pt idx="1">
                    <c:v>002-2024-00501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YESID DARIO HERRERA OCHOA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13/03/2025</c:v>
                  </c:pt>
                  <c:pt idx="24">
                    <c:v>N/A</c:v>
                  </c:pt>
                  <c:pt idx="25">
                    <c:v>145</c:v>
                  </c:pt>
                  <c:pt idx="26">
                    <c:v>Pendiente de sentencia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 </c:v>
                  </c:pt>
                  <c:pt idx="30">
                    <c:v>13/03/2025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397</c:v>
                  </c:pt>
                  <c:pt idx="1">
                    <c:v>002-2024-00497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SEMPLI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WALLOOM  S.A.S.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25/10/2024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25/10/2024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396</c:v>
                  </c:pt>
                  <c:pt idx="1">
                    <c:v>002-2024-00496</c:v>
                  </c:pt>
                  <c:pt idx="2">
                    <c:v>MONITORIO</c:v>
                  </c:pt>
                  <c:pt idx="3">
                    <c:v>MONITORIO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ANGELICA VILLA BOLIVAR</c:v>
                  </c:pt>
                  <c:pt idx="11">
                    <c:v>0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19/11/2024</c:v>
                  </c:pt>
                  <c:pt idx="24">
                    <c:v>N/A</c:v>
                  </c:pt>
                  <c:pt idx="25">
                    <c:v>31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19/11/2024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395</c:v>
                  </c:pt>
                  <c:pt idx="1">
                    <c:v>002-2024-00495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S.A.</c:v>
                  </c:pt>
                  <c:pt idx="8">
                    <c:v>0</c:v>
                  </c:pt>
                  <c:pt idx="9">
                    <c:v>0</c:v>
                  </c:pt>
                  <c:pt idx="10">
                    <c:v>LUIS JAVIER SOLANO RUIZ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28/07/2025</c:v>
                  </c:pt>
                  <c:pt idx="24">
                    <c:v>N/A</c:v>
                  </c:pt>
                  <c:pt idx="25">
                    <c:v>280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28/07/2025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394</c:v>
                  </c:pt>
                  <c:pt idx="1">
                    <c:v>002-2024-00490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DE TRABAJADORES EDATEL -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FERNANDO - GONZALEZ MUÑOZ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22/01/2025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393</c:v>
                  </c:pt>
                  <c:pt idx="1">
                    <c:v>002-2024-00488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BOGOTA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SANTIAGO MARTINEZ HOYOS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20/11/2024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392</c:v>
                  </c:pt>
                  <c:pt idx="1">
                    <c:v>002-2024-00487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CARLOS MARIO LOPEZ HENAO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DECRETA MEDIDA</c:v>
                  </c:pt>
                  <c:pt idx="30">
                    <c:v>02/07/2025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391</c:v>
                  </c:pt>
                  <c:pt idx="1">
                    <c:v>002-2024-00483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LINA MARIA DURANGO GIL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13/03/2025</c:v>
                  </c:pt>
                  <c:pt idx="24">
                    <c:v>N/A</c:v>
                  </c:pt>
                  <c:pt idx="25">
                    <c:v>145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 </c:v>
                  </c:pt>
                  <c:pt idx="30">
                    <c:v>13/03/2025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390</c:v>
                  </c:pt>
                  <c:pt idx="1">
                    <c:v>002-2024-00481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IVAN ALFONSO - AMAYA MAZO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21/01/2025</c:v>
                  </c:pt>
                  <c:pt idx="24">
                    <c:v>N/A</c:v>
                  </c:pt>
                  <c:pt idx="25">
                    <c:v>93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21/01/2025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389</c:v>
                  </c:pt>
                  <c:pt idx="1">
                    <c:v>002-2024-00480</c:v>
                  </c:pt>
                  <c:pt idx="2">
                    <c:v>RESOLUCION DE CONTRATO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JORGE LUIS SAN CAYETANO</c:v>
                  </c:pt>
                  <c:pt idx="8">
                    <c:v>0</c:v>
                  </c:pt>
                  <c:pt idx="9">
                    <c:v>1</c:v>
                  </c:pt>
                  <c:pt idx="10">
                    <c:v>JAIRO ALONSO JURADO MARTINEZ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</c:v>
                  </c:pt>
                  <c:pt idx="30">
                    <c:v>16/07/2025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388</c:v>
                  </c:pt>
                  <c:pt idx="1">
                    <c:v>002-2024-00475</c:v>
                  </c:pt>
                  <c:pt idx="2">
                    <c:v>MONITORIO</c:v>
                  </c:pt>
                  <c:pt idx="3">
                    <c:v>MONITORIO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MARIA CRISTINA ZAPATA CEBALLOS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23/05/2025</c:v>
                  </c:pt>
                  <c:pt idx="24">
                    <c:v>N/A</c:v>
                  </c:pt>
                  <c:pt idx="25">
                    <c:v>215</c:v>
                  </c:pt>
                  <c:pt idx="26">
                    <c:v>N/A</c:v>
                  </c:pt>
                  <c:pt idx="27">
                    <c:v>SENTENCIA </c:v>
                  </c:pt>
                  <c:pt idx="28">
                    <c:v>2025-2</c:v>
                  </c:pt>
                  <c:pt idx="29">
                    <c:v>SENTENCIA </c:v>
                  </c:pt>
                  <c:pt idx="30">
                    <c:v>23/05/2025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387</c:v>
                  </c:pt>
                  <c:pt idx="1">
                    <c:v>002-2024-00473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CHRISTIAN GIOVANNI QUIÑONES VALERO</c:v>
                  </c:pt>
                  <c:pt idx="8">
                    <c:v>1</c:v>
                  </c:pt>
                  <c:pt idx="9">
                    <c:v>0</c:v>
                  </c:pt>
                  <c:pt idx="10">
                    <c:v>MAS RAPIDO MOTOS  S.A.S.</c:v>
                  </c:pt>
                  <c:pt idx="11">
                    <c:v>0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24/04/2025</c:v>
                  </c:pt>
                  <c:pt idx="24">
                    <c:v>N/A</c:v>
                  </c:pt>
                  <c:pt idx="25">
                    <c:v>186</c:v>
                  </c:pt>
                  <c:pt idx="26">
                    <c:v>N/A</c:v>
                  </c:pt>
                  <c:pt idx="27">
                    <c:v>OTRAS TERMINACIONES EFECTIVAS DEL PROCESO </c:v>
                  </c:pt>
                  <c:pt idx="28">
                    <c:v>2025-2</c:v>
                  </c:pt>
                  <c:pt idx="29">
                    <c:v>NIEGA MANDAMIENTO DE PAGO</c:v>
                  </c:pt>
                  <c:pt idx="30">
                    <c:v>24/04/2025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30/04/2025</c:v>
                  </c:pt>
                </c:lvl>
                <c:lvl>
                  <c:pt idx="0">
                    <c:v>386</c:v>
                  </c:pt>
                  <c:pt idx="1">
                    <c:v>002-2024-00472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ALBERTO ALONSO MEJIA RAMIREZ</c:v>
                  </c:pt>
                  <c:pt idx="8">
                    <c:v>2</c:v>
                  </c:pt>
                  <c:pt idx="9">
                    <c:v>0</c:v>
                  </c:pt>
                  <c:pt idx="10">
                    <c:v>NORMA ADRIANA  PASTOR SANCHEZ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RESUELVE RECURSO  </c:v>
                  </c:pt>
                  <c:pt idx="30">
                    <c:v>27/03/2025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RESUELVE RECUSO - NO REPONE </c:v>
                  </c:pt>
                </c:lvl>
                <c:lvl>
                  <c:pt idx="0">
                    <c:v>385</c:v>
                  </c:pt>
                  <c:pt idx="1">
                    <c:v>002-2024-00471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DEL SUR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FREDY ALBERTO CARDONA MARIN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25/11/2024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384</c:v>
                  </c:pt>
                  <c:pt idx="1">
                    <c:v>002-2024-00470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DEL SUR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FREDY ALBERTO CARDONA MARIN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03/12/2024</c:v>
                  </c:pt>
                  <c:pt idx="24">
                    <c:v>N/A</c:v>
                  </c:pt>
                  <c:pt idx="25">
                    <c:v>45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 </c:v>
                  </c:pt>
                  <c:pt idx="30">
                    <c:v>03/12/2024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383</c:v>
                  </c:pt>
                  <c:pt idx="1">
                    <c:v>002-2024-00465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JHON F. KENNEDY</c:v>
                  </c:pt>
                  <c:pt idx="8">
                    <c:v>2</c:v>
                  </c:pt>
                  <c:pt idx="9">
                    <c:v>1</c:v>
                  </c:pt>
                  <c:pt idx="10">
                    <c:v>ALBEIRO ALVAREZ MARTINEZ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03/07/2025</c:v>
                  </c:pt>
                  <c:pt idx="24">
                    <c:v>N/A</c:v>
                  </c:pt>
                  <c:pt idx="25">
                    <c:v>255</c:v>
                  </c:pt>
                  <c:pt idx="26">
                    <c:v>N/A</c:v>
                  </c:pt>
                  <c:pt idx="27">
                    <c:v>TERMINA POR PAGO TOTAL </c:v>
                  </c:pt>
                  <c:pt idx="28">
                    <c:v>2025-3</c:v>
                  </c:pt>
                  <c:pt idx="29">
                    <c:v>TERMINA POR PAGO TOTAL </c:v>
                  </c:pt>
                  <c:pt idx="30">
                    <c:v>03/07/2025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382</c:v>
                  </c:pt>
                  <c:pt idx="1">
                    <c:v>002-2024-00464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AGRARIO DE COLOMBIA</c:v>
                  </c:pt>
                  <c:pt idx="8">
                    <c:v>0</c:v>
                  </c:pt>
                  <c:pt idx="9">
                    <c:v>0</c:v>
                  </c:pt>
                  <c:pt idx="10">
                    <c:v>JOSE DARIO RESTREPO JARAMILLO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03/12/2024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381</c:v>
                  </c:pt>
                  <c:pt idx="1">
                    <c:v>002-2024-00460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ELECTROBELLO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ESTEBAN MONTOYA RESTREPO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REQ. ART. 137</c:v>
                  </c:pt>
                  <c:pt idx="30">
                    <c:v>27/02/2025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380</c:v>
                  </c:pt>
                  <c:pt idx="1">
                    <c:v>002-2024-00458</c:v>
                  </c:pt>
                  <c:pt idx="2">
                    <c:v>ENTREGA TRADENTE AL ADQUIRENTE</c:v>
                  </c:pt>
                  <c:pt idx="3">
                    <c:v>DECLARATIVO VERBAL OTROS PROCESO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CAMILO OSPINA RENGIFO</c:v>
                  </c:pt>
                  <c:pt idx="8">
                    <c:v>2</c:v>
                  </c:pt>
                  <c:pt idx="9">
                    <c:v>0</c:v>
                  </c:pt>
                  <c:pt idx="10">
                    <c:v>MARIA NELLY - DUQUE QUINTERO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RECONOCE PERSONERIA </c:v>
                  </c:pt>
                  <c:pt idx="30">
                    <c:v>16/07/2025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379</c:v>
                  </c:pt>
                  <c:pt idx="1">
                    <c:v>002-2024-00457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SEGURIDAD ATLAS LTDA</c:v>
                  </c:pt>
                  <c:pt idx="8">
                    <c:v>0</c:v>
                  </c:pt>
                  <c:pt idx="9">
                    <c:v>1</c:v>
                  </c:pt>
                  <c:pt idx="10">
                    <c:v>INVERSIONES DE MARCA INC SAS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21/01/2025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378</c:v>
                  </c:pt>
                  <c:pt idx="1">
                    <c:v>002-2024-00456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VICTOR DE JESUS VERGARA CONDE</c:v>
                  </c:pt>
                  <c:pt idx="11">
                    <c:v>0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07/02/2025</c:v>
                  </c:pt>
                  <c:pt idx="24">
                    <c:v>N/A</c:v>
                  </c:pt>
                  <c:pt idx="25">
                    <c:v>109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2025-1</c:v>
                  </c:pt>
                  <c:pt idx="29">
                    <c:v>RECHAZA POR COMPETENCIA</c:v>
                  </c:pt>
                  <c:pt idx="30">
                    <c:v>10/02/2025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  <c:pt idx="38">
                    <c:v>REMITIDO 24/02/2025</c:v>
                  </c:pt>
                </c:lvl>
                <c:lvl>
                  <c:pt idx="0">
                    <c:v>377</c:v>
                  </c:pt>
                  <c:pt idx="1">
                    <c:v>002-2024-00455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JAIRO EDUARDO - CABRERA HIDALGO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06/05/2025</c:v>
                  </c:pt>
                  <c:pt idx="24">
                    <c:v>N/A</c:v>
                  </c:pt>
                  <c:pt idx="25">
                    <c:v>198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ORDENA CORRER TRASLADO </c:v>
                  </c:pt>
                  <c:pt idx="30">
                    <c:v>30/05/2025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376</c:v>
                  </c:pt>
                  <c:pt idx="1">
                    <c:v>002-2024-00452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ANA MARIA HENRIQUEZ MARIN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24/02/2025</c:v>
                  </c:pt>
                  <c:pt idx="24">
                    <c:v>N/A</c:v>
                  </c:pt>
                  <c:pt idx="25">
                    <c:v>126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24/02/2025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375</c:v>
                  </c:pt>
                  <c:pt idx="1">
                    <c:v>002-2024-00451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ELECTROBELLO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MARTHA INES ESCOBAR RINCON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10/06/2025</c:v>
                  </c:pt>
                  <c:pt idx="24">
                    <c:v>N/A</c:v>
                  </c:pt>
                  <c:pt idx="25">
                    <c:v>232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OSAE- COSTAS</c:v>
                  </c:pt>
                  <c:pt idx="30">
                    <c:v>10/06/2025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374</c:v>
                  </c:pt>
                  <c:pt idx="1">
                    <c:v>002-2024-00449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FONDO DE EMPLEADOS ALMACENES EXITO </c:v>
                  </c:pt>
                  <c:pt idx="8">
                    <c:v>1</c:v>
                  </c:pt>
                  <c:pt idx="9">
                    <c:v>0</c:v>
                  </c:pt>
                  <c:pt idx="10">
                    <c:v>EMILSE MENDIVELSO GOMEZ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21/01/2025</c:v>
                  </c:pt>
                  <c:pt idx="24">
                    <c:v>N/A</c:v>
                  </c:pt>
                  <c:pt idx="25">
                    <c:v>93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2025-1</c:v>
                  </c:pt>
                  <c:pt idx="29">
                    <c:v>RECHAZA POR COMPETENCIA</c:v>
                  </c:pt>
                  <c:pt idx="30">
                    <c:v>21/01/2025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  <c:pt idx="38">
                    <c:v>REMITEN ACTA REDIRECCIONAMIENTO - 10/3/2025</c:v>
                  </c:pt>
                </c:lvl>
                <c:lvl>
                  <c:pt idx="0">
                    <c:v>373</c:v>
                  </c:pt>
                  <c:pt idx="1">
                    <c:v>002-2024-00448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SISTECREDITO S.A.S</c:v>
                  </c:pt>
                  <c:pt idx="8">
                    <c:v>2</c:v>
                  </c:pt>
                  <c:pt idx="9">
                    <c:v>0</c:v>
                  </c:pt>
                  <c:pt idx="10">
                    <c:v>CARLOS MARIO LEDESMA IBARGUEN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10/06/2025</c:v>
                  </c:pt>
                  <c:pt idx="24">
                    <c:v>N/A</c:v>
                  </c:pt>
                  <c:pt idx="25">
                    <c:v>232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 </c:v>
                  </c:pt>
                  <c:pt idx="30">
                    <c:v>10/06/2025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372</c:v>
                  </c:pt>
                  <c:pt idx="1">
                    <c:v>002-2024-00445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ALBERTO ALONSO MEJIA RAMIREZ</c:v>
                  </c:pt>
                  <c:pt idx="8">
                    <c:v>0</c:v>
                  </c:pt>
                  <c:pt idx="9">
                    <c:v>1</c:v>
                  </c:pt>
                  <c:pt idx="10">
                    <c:v>HECTOR ANTONIO GONZALEZ GARZON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REQUIERE PREVIO A TERMINAR </c:v>
                  </c:pt>
                  <c:pt idx="30">
                    <c:v>21/05/2025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371</c:v>
                  </c:pt>
                  <c:pt idx="1">
                    <c:v>002-2024-00442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ELECTROBELLO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LEONARDO ALONSO GOMEZ GONZALEZ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14/07/2025</c:v>
                  </c:pt>
                  <c:pt idx="24">
                    <c:v>N/A</c:v>
                  </c:pt>
                  <c:pt idx="25">
                    <c:v>266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14/07/2025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370</c:v>
                  </c:pt>
                  <c:pt idx="1">
                    <c:v>002-2024-00439</c:v>
                  </c:pt>
                  <c:pt idx="2">
                    <c:v>PRESCRIPCIÓN EXTINTIVA OBLIGACION HIPOTECARIA</c:v>
                  </c:pt>
                  <c:pt idx="3">
                    <c:v>DECLARATIVO VERBAL SUMARIO OTROS PROCESO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WILLIAM DE JESUS GARCIA CORRALES</c:v>
                  </c:pt>
                  <c:pt idx="8">
                    <c:v>2</c:v>
                  </c:pt>
                  <c:pt idx="9">
                    <c:v>1</c:v>
                  </c:pt>
                  <c:pt idx="10">
                    <c:v>MARIA YANETH RESTREPO SALAS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07/11/2024</c:v>
                  </c:pt>
                  <c:pt idx="24">
                    <c:v>N/A</c:v>
                  </c:pt>
                  <c:pt idx="25">
                    <c:v>19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07/11/2024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19/11/2024</c:v>
                  </c:pt>
                </c:lvl>
                <c:lvl>
                  <c:pt idx="0">
                    <c:v>369</c:v>
                  </c:pt>
                  <c:pt idx="1">
                    <c:v>002-2024-00438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MAYRA ALEJANDRA GUZMAN HINESTROZA</c:v>
                  </c:pt>
                  <c:pt idx="8">
                    <c:v>0</c:v>
                  </c:pt>
                  <c:pt idx="9">
                    <c:v>0</c:v>
                  </c:pt>
                  <c:pt idx="10">
                    <c:v>ADELA DEL SOCORRO ALVAREZ DE GUZMAN</c:v>
                  </c:pt>
                  <c:pt idx="11">
                    <c:v>0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13/01/2025</c:v>
                  </c:pt>
                  <c:pt idx="24">
                    <c:v>N/A</c:v>
                  </c:pt>
                  <c:pt idx="25">
                    <c:v>85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AUTORIZA RETIRO </c:v>
                  </c:pt>
                  <c:pt idx="30">
                    <c:v>13/01/2025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368</c:v>
                  </c:pt>
                  <c:pt idx="1">
                    <c:v>002-2024-00437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COOPANTEX COOPERATIVA ESPECIALIZADA DE AHORRO Y CREDITO</c:v>
                  </c:pt>
                  <c:pt idx="8">
                    <c:v>1</c:v>
                  </c:pt>
                  <c:pt idx="9">
                    <c:v>0</c:v>
                  </c:pt>
                  <c:pt idx="10">
                    <c:v>SERGIO JARAMILLO CASTAÑO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02/04/2025</c:v>
                  </c:pt>
                  <c:pt idx="24">
                    <c:v>N/A</c:v>
                  </c:pt>
                  <c:pt idx="25">
                    <c:v>164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02/04/2025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367</c:v>
                  </c:pt>
                  <c:pt idx="1">
                    <c:v>002-2024-00434</c:v>
                  </c:pt>
                  <c:pt idx="2">
                    <c:v>PERTENENCIA</c:v>
                  </c:pt>
                  <c:pt idx="3">
                    <c:v>VERBAL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ANGELA MARIA MOSCOSO BALZAN</c:v>
                  </c:pt>
                  <c:pt idx="8">
                    <c:v>2</c:v>
                  </c:pt>
                  <c:pt idx="9">
                    <c:v>0</c:v>
                  </c:pt>
                  <c:pt idx="10">
                    <c:v>MARICELA RIVERA ESTRADA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</c:v>
                  </c:pt>
                  <c:pt idx="30">
                    <c:v>16/07/2025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366</c:v>
                  </c:pt>
                  <c:pt idx="1">
                    <c:v>002-2024-00432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NACIONAL DE TRABAJADORES COOPETRABAN</c:v>
                  </c:pt>
                  <c:pt idx="8">
                    <c:v>0</c:v>
                  </c:pt>
                  <c:pt idx="9">
                    <c:v>1</c:v>
                  </c:pt>
                  <c:pt idx="10">
                    <c:v>HECTOR AURELIO LOPERA ESCOBAR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CONOCIMIENTO Y ORDENA REPETIR OFICIO </c:v>
                  </c:pt>
                  <c:pt idx="30">
                    <c:v>01/07/2025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365</c:v>
                  </c:pt>
                  <c:pt idx="1">
                    <c:v>002-2024-00430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LUIS HERNANDO BETANCUR CALDERON</c:v>
                  </c:pt>
                  <c:pt idx="8">
                    <c:v>1</c:v>
                  </c:pt>
                  <c:pt idx="9">
                    <c:v>0</c:v>
                  </c:pt>
                  <c:pt idx="10">
                    <c:v>JOSE ARNALDO BETANCUR CALDERON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APODERADO</c:v>
                  </c:pt>
                  <c:pt idx="30">
                    <c:v>28/07/2025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364</c:v>
                  </c:pt>
                  <c:pt idx="1">
                    <c:v>002-2024-00429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LINA MARIA FERNANDEZ GUZMAN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44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 </c:v>
                  </c:pt>
                  <c:pt idx="30">
                    <c:v>02/12/2024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363</c:v>
                  </c:pt>
                  <c:pt idx="1">
                    <c:v>002-2024-00427</c:v>
                  </c:pt>
                  <c:pt idx="2">
                    <c:v>RESPONSABILIDAD CIVIL EXTRACONTRACTUAL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JULIANA CALLE RESTREPO</c:v>
                  </c:pt>
                  <c:pt idx="8">
                    <c:v>0</c:v>
                  </c:pt>
                  <c:pt idx="9">
                    <c:v>1</c:v>
                  </c:pt>
                  <c:pt idx="10">
                    <c:v>GUSTAVO ADOLFO TORO OCHOA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ORDENA CORRER TRASLADO </c:v>
                  </c:pt>
                  <c:pt idx="30">
                    <c:v>02/07/2025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362</c:v>
                  </c:pt>
                  <c:pt idx="1">
                    <c:v>002-2024-00426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BANCOOMEVA</c:v>
                  </c:pt>
                  <c:pt idx="8">
                    <c:v>0</c:v>
                  </c:pt>
                  <c:pt idx="9">
                    <c:v>1</c:v>
                  </c:pt>
                  <c:pt idx="10">
                    <c:v>DANY DE JESUS GUZMAN ZABALA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26/02/2025</c:v>
                  </c:pt>
                  <c:pt idx="24">
                    <c:v>N/A</c:v>
                  </c:pt>
                  <c:pt idx="25">
                    <c:v>128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30 DIAS CAUTELAS</c:v>
                  </c:pt>
                  <c:pt idx="30">
                    <c:v>11/07/2025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361</c:v>
                  </c:pt>
                  <c:pt idx="1">
                    <c:v>002-2024-00425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AYURA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DIEGO ALEJANDRO - CATAÑO DUQUE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06/12/2024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06/12/2024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360</c:v>
                  </c:pt>
                  <c:pt idx="1">
                    <c:v>002-2024-00422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RUSSELL BEDFORD GCT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INGENIERIA Y OBRAS ELECTRICAS S.A.S.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22/08/2025</c:v>
                  </c:pt>
                  <c:pt idx="24">
                    <c:v>N/A</c:v>
                  </c:pt>
                  <c:pt idx="25">
                    <c:v>304</c:v>
                  </c:pt>
                  <c:pt idx="26">
                    <c:v>N/A</c:v>
                  </c:pt>
                  <c:pt idx="27">
                    <c:v>TEMRINA POR PAGO TOTAL </c:v>
                  </c:pt>
                  <c:pt idx="28">
                    <c:v>2025-3</c:v>
                  </c:pt>
                  <c:pt idx="29">
                    <c:v>TERMINA PROCESO X PAGO TOTAL </c:v>
                  </c:pt>
                  <c:pt idx="30">
                    <c:v>22/08/2025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INTERPONE RECURSO EL 26/02/2025</c:v>
                  </c:pt>
                </c:lvl>
                <c:lvl>
                  <c:pt idx="0">
                    <c:v>359</c:v>
                  </c:pt>
                  <c:pt idx="1">
                    <c:v>002-2024-00420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CONFIAR COOPERATIVA FINANCIERA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NATALIA MARTINEZ VILLA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13/02/2025</c:v>
                  </c:pt>
                  <c:pt idx="24">
                    <c:v>N/A</c:v>
                  </c:pt>
                  <c:pt idx="25">
                    <c:v>115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PROCESO</c:v>
                  </c:pt>
                  <c:pt idx="30">
                    <c:v>13/02/2025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358</c:v>
                  </c:pt>
                  <c:pt idx="1">
                    <c:v>002-2024-00419</c:v>
                  </c:pt>
                  <c:pt idx="2">
                    <c:v>JURISDICCION VOLUNTARIA </c:v>
                  </c:pt>
                  <c:pt idx="3">
                    <c:v>JURISDICCION VOLUNTARIA </c:v>
                  </c:pt>
                  <c:pt idx="4">
                    <c:v>SIN CUANTIA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RUBI ESTER NARANJO LONDOÑO</c:v>
                  </c:pt>
                  <c:pt idx="8">
                    <c:v>1</c:v>
                  </c:pt>
                  <c:pt idx="9">
                    <c:v>0</c:v>
                  </c:pt>
                  <c:pt idx="10">
                    <c:v> 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22/05/2025</c:v>
                  </c:pt>
                  <c:pt idx="24">
                    <c:v>N/A</c:v>
                  </c:pt>
                  <c:pt idx="25">
                    <c:v>214</c:v>
                  </c:pt>
                  <c:pt idx="26">
                    <c:v>N/A</c:v>
                  </c:pt>
                  <c:pt idx="27">
                    <c:v>SENTENCIA </c:v>
                  </c:pt>
                  <c:pt idx="28">
                    <c:v>2025-2</c:v>
                  </c:pt>
                  <c:pt idx="29">
                    <c:v>SENTENCIA ORDENA CORRECCION REGISTRO CIVIL </c:v>
                  </c:pt>
                  <c:pt idx="30">
                    <c:v>09/04/2025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SENTENCIA - ORDENA MODIFICACION CORRECCION DE REGISTRO CIVIL</c:v>
                  </c:pt>
                </c:lvl>
                <c:lvl>
                  <c:pt idx="0">
                    <c:v>357</c:v>
                  </c:pt>
                  <c:pt idx="1">
                    <c:v>002-2024-00417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BELEN AHORRO Y CREDITO</c:v>
                  </c:pt>
                  <c:pt idx="8">
                    <c:v>2</c:v>
                  </c:pt>
                  <c:pt idx="9">
                    <c:v>1</c:v>
                  </c:pt>
                  <c:pt idx="10">
                    <c:v>DAVID ALEJANDRO PATIÑO NARANJO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24/01/2025</c:v>
                  </c:pt>
                  <c:pt idx="24">
                    <c:v>N/A</c:v>
                  </c:pt>
                  <c:pt idx="25">
                    <c:v>96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AUTO MODIFICA LIQUIDACION </c:v>
                  </c:pt>
                  <c:pt idx="30">
                    <c:v>11/04/2025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356</c:v>
                  </c:pt>
                  <c:pt idx="1">
                    <c:v>002-2024-00412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ELECTROBELLO S.A.</c:v>
                  </c:pt>
                  <c:pt idx="8">
                    <c:v>0</c:v>
                  </c:pt>
                  <c:pt idx="9">
                    <c:v>0</c:v>
                  </c:pt>
                  <c:pt idx="10">
                    <c:v>CINDY ANDREA MONCADA ZAPATA</c:v>
                  </c:pt>
                  <c:pt idx="11">
                    <c:v>0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CORRIGE AUTO DECRETA MEDIDAS</c:v>
                  </c:pt>
                  <c:pt idx="30">
                    <c:v>21/05/2025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355</c:v>
                  </c:pt>
                  <c:pt idx="1">
                    <c:v>002-2024-00407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FONDO DE EMPLEADOS ALMACENES EXITO -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ALBERTO TORRES NARANJO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21/01/2025</c:v>
                  </c:pt>
                  <c:pt idx="24">
                    <c:v>N/A</c:v>
                  </c:pt>
                  <c:pt idx="25">
                    <c:v>93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2025-1</c:v>
                  </c:pt>
                  <c:pt idx="29">
                    <c:v>RECHAZA POR COMPETENCIA</c:v>
                  </c:pt>
                  <c:pt idx="30">
                    <c:v>21/01/2025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354</c:v>
                  </c:pt>
                  <c:pt idx="1">
                    <c:v>002-2024-00406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FONDO DE EMPLEADOS ALMACENES EXITO </c:v>
                  </c:pt>
                  <c:pt idx="8">
                    <c:v>2</c:v>
                  </c:pt>
                  <c:pt idx="9">
                    <c:v>0</c:v>
                  </c:pt>
                  <c:pt idx="10">
                    <c:v>JONATHAN SAUL ORTIZ MONTOYA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</c:v>
                  </c:pt>
                  <c:pt idx="30">
                    <c:v>26/03/2025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353</c:v>
                  </c:pt>
                  <c:pt idx="1">
                    <c:v>002-2024-00405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INMOBILIARIA COLPROPIEDADES 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ANDERSON DAVID PEÑARANDA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03/06/2025</c:v>
                  </c:pt>
                  <c:pt idx="24">
                    <c:v>N/A</c:v>
                  </c:pt>
                  <c:pt idx="25">
                    <c:v>225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03/06/2025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352</c:v>
                  </c:pt>
                  <c:pt idx="1">
                    <c:v>002-2024-00404</c:v>
                  </c:pt>
                  <c:pt idx="2">
                    <c:v>EJECUTIVO </c:v>
                  </c:pt>
                  <c:pt idx="3">
                    <c:v>POR OBLIGACIÓN DE SUSCRIBIR DOCUMENTO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GLORIA PATRICIA - PRADA HINCAPIE</c:v>
                  </c:pt>
                  <c:pt idx="8">
                    <c:v>1</c:v>
                  </c:pt>
                  <c:pt idx="9">
                    <c:v>0</c:v>
                  </c:pt>
                  <c:pt idx="10">
                    <c:v>ACIERTO INMOBILIARIO S.A.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19/11/2024</c:v>
                  </c:pt>
                  <c:pt idx="24">
                    <c:v>N/A</c:v>
                  </c:pt>
                  <c:pt idx="25">
                    <c:v>31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19/11/2024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351</c:v>
                  </c:pt>
                  <c:pt idx="1">
                    <c:v>002-2024-00403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ELECTROBELLO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JAVIER JOSE LONDOÑO PULGARIN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24/01/2025</c:v>
                  </c:pt>
                  <c:pt idx="24">
                    <c:v>N/A</c:v>
                  </c:pt>
                  <c:pt idx="25">
                    <c:v>96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24/01/2025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12/02/2025</c:v>
                  </c:pt>
                </c:lvl>
                <c:lvl>
                  <c:pt idx="0">
                    <c:v>350</c:v>
                  </c:pt>
                  <c:pt idx="1">
                    <c:v>002-2024-00401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UNION 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CLAUDIA PATRICIA ROJAS CAMARGO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27/03/2025</c:v>
                  </c:pt>
                  <c:pt idx="24">
                    <c:v>N/A</c:v>
                  </c:pt>
                  <c:pt idx="25">
                    <c:v>159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27/03/2025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349</c:v>
                  </c:pt>
                  <c:pt idx="1">
                    <c:v>002-2024-00400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BNCO UNION 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CAROLINA - ARANGO MARTINEZ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REMISION PROCESO AL JUZGADO 33 CIVIL MEDELLIN</c:v>
                  </c:pt>
                  <c:pt idx="30">
                    <c:v>27/03/2025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SE REMITE AL JUZGADO 33 CIVIL MUNICIPAL DE MEDELLIN - 27/03/2025</c:v>
                  </c:pt>
                </c:lvl>
                <c:lvl>
                  <c:pt idx="0">
                    <c:v>348</c:v>
                  </c:pt>
                  <c:pt idx="1">
                    <c:v>002-2024-00397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FONDO DE EMPLEADOS ALMACENES EXITO -</c:v>
                  </c:pt>
                  <c:pt idx="8">
                    <c:v>1</c:v>
                  </c:pt>
                  <c:pt idx="9">
                    <c:v>0</c:v>
                  </c:pt>
                  <c:pt idx="10">
                    <c:v>WILDER ALFREDO RAMIREZ BRITO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28/02/2025</c:v>
                  </c:pt>
                  <c:pt idx="24">
                    <c:v>N/A</c:v>
                  </c:pt>
                  <c:pt idx="25">
                    <c:v>130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28/02/2025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347</c:v>
                  </c:pt>
                  <c:pt idx="1">
                    <c:v>002-2024-00395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FONDO DE EMPLEADOS ALMACENES EXITO </c:v>
                  </c:pt>
                  <c:pt idx="8">
                    <c:v>2</c:v>
                  </c:pt>
                  <c:pt idx="9">
                    <c:v>0</c:v>
                  </c:pt>
                  <c:pt idx="10">
                    <c:v>MAURICIO ANDRES GARCIA SANCHEZ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26/02/2025</c:v>
                  </c:pt>
                  <c:pt idx="24">
                    <c:v>N/A</c:v>
                  </c:pt>
                  <c:pt idx="25">
                    <c:v>128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SECUESTRO DECRETADO</c:v>
                  </c:pt>
                  <c:pt idx="30">
                    <c:v>02/07/2025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346</c:v>
                  </c:pt>
                  <c:pt idx="1">
                    <c:v>002-2024-00393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FALABELLA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MONICA MARCELA ARENAS CARDONA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14/03/2025</c:v>
                  </c:pt>
                  <c:pt idx="24">
                    <c:v>N/A</c:v>
                  </c:pt>
                  <c:pt idx="25">
                    <c:v>146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14/03/2025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345</c:v>
                  </c:pt>
                  <c:pt idx="1">
                    <c:v>002-2024-00389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INMOBILIARIA Y ADMINISTRACIONES PROTEGER LTDA</c:v>
                  </c:pt>
                  <c:pt idx="8">
                    <c:v>1</c:v>
                  </c:pt>
                  <c:pt idx="9">
                    <c:v>0</c:v>
                  </c:pt>
                  <c:pt idx="10">
                    <c:v>OSCAR DAVID ALZATE REDONDO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13/01/2025</c:v>
                  </c:pt>
                  <c:pt idx="24">
                    <c:v>N/A</c:v>
                  </c:pt>
                  <c:pt idx="25">
                    <c:v>85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AUTORIZA RETIRO </c:v>
                  </c:pt>
                  <c:pt idx="30">
                    <c:v>13/01/2025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20/02/2025</c:v>
                  </c:pt>
                </c:lvl>
                <c:lvl>
                  <c:pt idx="0">
                    <c:v>344</c:v>
                  </c:pt>
                  <c:pt idx="1">
                    <c:v>002-2024-00384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FEMFUTURO</c:v>
                  </c:pt>
                  <c:pt idx="8">
                    <c:v>2</c:v>
                  </c:pt>
                  <c:pt idx="9">
                    <c:v>1</c:v>
                  </c:pt>
                  <c:pt idx="10">
                    <c:v>ELIZABETH CRISTINA - MENA CUARTAS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18/11/2024</c:v>
                  </c:pt>
                  <c:pt idx="24">
                    <c:v>N/A</c:v>
                  </c:pt>
                  <c:pt idx="25">
                    <c:v>30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 </c:v>
                  </c:pt>
                  <c:pt idx="30">
                    <c:v>18/10/2024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05-12-2024</c:v>
                  </c:pt>
                </c:lvl>
                <c:lvl>
                  <c:pt idx="0">
                    <c:v>343</c:v>
                  </c:pt>
                  <c:pt idx="1">
                    <c:v>002-2024-00381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JULIANA CASTRILLON FLOREZ</c:v>
                  </c:pt>
                  <c:pt idx="8">
                    <c:v>0</c:v>
                  </c:pt>
                  <c:pt idx="9">
                    <c:v>0</c:v>
                  </c:pt>
                  <c:pt idx="10">
                    <c:v>DIEGO ALEJANDRO ANTONIO CORREA MUÑOZ</c:v>
                  </c:pt>
                  <c:pt idx="11">
                    <c:v>0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POSESIONA CURADOR </c:v>
                  </c:pt>
                  <c:pt idx="30">
                    <c:v>25/07/2025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342</c:v>
                  </c:pt>
                  <c:pt idx="1">
                    <c:v>002-2024-00379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SOCIEDAD DANKO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LUISA FERNANDA LONDOÑO MONTOYA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06/12/2024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PONE EN CONOCIMIENTO </c:v>
                  </c:pt>
                  <c:pt idx="30">
                    <c:v>24/07/2025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341</c:v>
                  </c:pt>
                  <c:pt idx="1">
                    <c:v>002-2024-00377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CORPORACION  INTERACTUAR</c:v>
                  </c:pt>
                  <c:pt idx="8">
                    <c:v>2</c:v>
                  </c:pt>
                  <c:pt idx="9">
                    <c:v>0</c:v>
                  </c:pt>
                  <c:pt idx="10">
                    <c:v>DISTRIZAVA  S.A.S.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03/02/2025</c:v>
                  </c:pt>
                  <c:pt idx="24">
                    <c:v>N/A</c:v>
                  </c:pt>
                  <c:pt idx="25">
                    <c:v>105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03/02/2025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20/02/2025</c:v>
                  </c:pt>
                </c:lvl>
                <c:lvl>
                  <c:pt idx="0">
                    <c:v>340</c:v>
                  </c:pt>
                  <c:pt idx="1">
                    <c:v>002-2024-00376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SOCIEDAD DANKO 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WILLIAM HUMBERTO TATIS MERCADO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24/01/2025</c:v>
                  </c:pt>
                  <c:pt idx="24">
                    <c:v>N/A</c:v>
                  </c:pt>
                  <c:pt idx="25">
                    <c:v>96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REQUIEERE CAJERO PAGADOR</c:v>
                  </c:pt>
                  <c:pt idx="30">
                    <c:v>14/07/2025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339</c:v>
                  </c:pt>
                  <c:pt idx="1">
                    <c:v>002-2024-00375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BANCOLDEX</c:v>
                  </c:pt>
                  <c:pt idx="8">
                    <c:v>1</c:v>
                  </c:pt>
                  <c:pt idx="9">
                    <c:v>0</c:v>
                  </c:pt>
                  <c:pt idx="10">
                    <c:v>LUBRIEQUIP  EXPRESS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02/07/2025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338</c:v>
                  </c:pt>
                  <c:pt idx="1">
                    <c:v>002-2024-00373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CORPORACION  INTERACTUAR</c:v>
                  </c:pt>
                  <c:pt idx="8">
                    <c:v>2</c:v>
                  </c:pt>
                  <c:pt idx="9">
                    <c:v>0</c:v>
                  </c:pt>
                  <c:pt idx="10">
                    <c:v>DANIEL EDUARDO TORO RESTREPO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30/10/2024</c:v>
                  </c:pt>
                  <c:pt idx="24">
                    <c:v>N/A</c:v>
                  </c:pt>
                  <c:pt idx="25">
                    <c:v>12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30/10/2024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05-12-2024</c:v>
                  </c:pt>
                </c:lvl>
                <c:lvl>
                  <c:pt idx="0">
                    <c:v>337</c:v>
                  </c:pt>
                  <c:pt idx="1">
                    <c:v>002-2024-00372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FINANDINA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PEDRO ENRIQUE MEJIA MANJARRES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09/04/2025</c:v>
                  </c:pt>
                  <c:pt idx="24">
                    <c:v>N/A</c:v>
                  </c:pt>
                  <c:pt idx="25">
                    <c:v>171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MODIFICA LIQUIDACION CREDITO</c:v>
                  </c:pt>
                  <c:pt idx="30">
                    <c:v>22/07/2025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336</c:v>
                  </c:pt>
                  <c:pt idx="1">
                    <c:v>002-2024-00371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ALBERTO ALVAREZ S.   S.A</c:v>
                  </c:pt>
                  <c:pt idx="8">
                    <c:v>0</c:v>
                  </c:pt>
                  <c:pt idx="9">
                    <c:v>1</c:v>
                  </c:pt>
                  <c:pt idx="10">
                    <c:v>VALENTINA CHICA VARGAS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12/12/2024</c:v>
                  </c:pt>
                  <c:pt idx="24">
                    <c:v>N/A</c:v>
                  </c:pt>
                  <c:pt idx="25">
                    <c:v>54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12/12/2024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335</c:v>
                  </c:pt>
                  <c:pt idx="1">
                    <c:v>002-2024-00369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AGRARIO DE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DANIEL FELIPE PEREZ PALACIO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26/05/2025</c:v>
                  </c:pt>
                  <c:pt idx="24">
                    <c:v>N/A</c:v>
                  </c:pt>
                  <c:pt idx="25">
                    <c:v>218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26/05/2025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334</c:v>
                  </c:pt>
                  <c:pt idx="1">
                    <c:v>002-2024-00367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2</c:v>
                  </c:pt>
                  <c:pt idx="9">
                    <c:v>0</c:v>
                  </c:pt>
                  <c:pt idx="10">
                    <c:v>JULIAN DAVID - DURANGO RUA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30/04/2025</c:v>
                  </c:pt>
                  <c:pt idx="24">
                    <c:v>N/A</c:v>
                  </c:pt>
                  <c:pt idx="25">
                    <c:v>192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INCORPORA Y ORDENA TRASLADO LIQUIDACION C</c:v>
                  </c:pt>
                  <c:pt idx="30">
                    <c:v>26/05/2025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333</c:v>
                  </c:pt>
                  <c:pt idx="1">
                    <c:v>002-2024-00365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NACIONAL DE TRABAJADORES COOPETRABAN</c:v>
                  </c:pt>
                  <c:pt idx="8">
                    <c:v>0</c:v>
                  </c:pt>
                  <c:pt idx="9">
                    <c:v>1</c:v>
                  </c:pt>
                  <c:pt idx="10">
                    <c:v>FELIPE GONZALEZ CORREA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26/05/2025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332</c:v>
                  </c:pt>
                  <c:pt idx="1">
                    <c:v>002-2024-00360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COOVIPROC</c:v>
                  </c:pt>
                  <c:pt idx="8">
                    <c:v>1</c:v>
                  </c:pt>
                  <c:pt idx="9">
                    <c:v>0</c:v>
                  </c:pt>
                  <c:pt idx="10">
                    <c:v>NELSON DE JESUS - RESTREPO SALAZAR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18/10/2024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331</c:v>
                  </c:pt>
                  <c:pt idx="1">
                    <c:v>002-2024-00356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URBITIERRAS  S.A.S.</c:v>
                  </c:pt>
                  <c:pt idx="8">
                    <c:v>2</c:v>
                  </c:pt>
                  <c:pt idx="9">
                    <c:v>1</c:v>
                  </c:pt>
                  <c:pt idx="10">
                    <c:v>NELSON DE JESUS OCAMPO CARDONA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24/01/2025</c:v>
                  </c:pt>
                  <c:pt idx="24">
                    <c:v>N/A</c:v>
                  </c:pt>
                  <c:pt idx="25">
                    <c:v>96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24/01/2025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20/02/2025</c:v>
                  </c:pt>
                </c:lvl>
                <c:lvl>
                  <c:pt idx="0">
                    <c:v>330</c:v>
                  </c:pt>
                  <c:pt idx="1">
                    <c:v>002-2024-00353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0</c:v>
                  </c:pt>
                  <c:pt idx="9">
                    <c:v>0</c:v>
                  </c:pt>
                  <c:pt idx="10">
                    <c:v>MARIA ANGELICA ENCISO RODRIGUEZ</c:v>
                  </c:pt>
                  <c:pt idx="11">
                    <c:v>0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AV. CONOCIMIENTO</c:v>
                  </c:pt>
                  <c:pt idx="30">
                    <c:v>18/10/2024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329</c:v>
                  </c:pt>
                  <c:pt idx="1">
                    <c:v>002-2024-00350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AUTECO MOBILITY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HUMBERTO ROMERO PALMAR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10/03/2025</c:v>
                  </c:pt>
                  <c:pt idx="24">
                    <c:v>N/A</c:v>
                  </c:pt>
                  <c:pt idx="25">
                    <c:v>142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2025-1</c:v>
                  </c:pt>
                  <c:pt idx="29">
                    <c:v>TERMINA POR DESISTIMIENTO TACITO</c:v>
                  </c:pt>
                  <c:pt idx="30">
                    <c:v>10/03/2025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328</c:v>
                  </c:pt>
                  <c:pt idx="1">
                    <c:v>002-2024-00348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URBANIZACION BOSQUE ADENTRO P.H.</c:v>
                  </c:pt>
                  <c:pt idx="8">
                    <c:v>2</c:v>
                  </c:pt>
                  <c:pt idx="9">
                    <c:v>0</c:v>
                  </c:pt>
                  <c:pt idx="10">
                    <c:v>ALEJANDRA MARIA LEMA ZAPATA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44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 </c:v>
                  </c:pt>
                  <c:pt idx="30">
                    <c:v>02/12/2024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09/12/2024</c:v>
                  </c:pt>
                </c:lvl>
                <c:lvl>
                  <c:pt idx="0">
                    <c:v>327</c:v>
                  </c:pt>
                  <c:pt idx="1">
                    <c:v>002-2024-00347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COOVIPROC</c:v>
                  </c:pt>
                  <c:pt idx="8">
                    <c:v>0</c:v>
                  </c:pt>
                  <c:pt idx="9">
                    <c:v>1</c:v>
                  </c:pt>
                  <c:pt idx="10">
                    <c:v>LUIS TAIRON MEDINA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07/11/2024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326</c:v>
                  </c:pt>
                  <c:pt idx="1">
                    <c:v>002-2024-00345</c:v>
                  </c:pt>
                  <c:pt idx="2">
                    <c:v>RESPONSABILIDAD CIVIL EXTRACONTRACTUAL</c:v>
                  </c:pt>
                  <c:pt idx="3">
                    <c:v>DECLARATIVO VERBAL OTROS PROCESO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ELKIN DE JESUS ARENAS VALLEJO</c:v>
                  </c:pt>
                  <c:pt idx="8">
                    <c:v>1</c:v>
                  </c:pt>
                  <c:pt idx="9">
                    <c:v>0</c:v>
                  </c:pt>
                  <c:pt idx="10">
                    <c:v>S.B.S.SEGUROS COLOMBIA S.A.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CONCEDE AMPARO</c:v>
                  </c:pt>
                  <c:pt idx="30">
                    <c:v>23/01/2025</c:v>
                  </c:pt>
                  <c:pt idx="31">
                    <c:v>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325</c:v>
                  </c:pt>
                  <c:pt idx="1">
                    <c:v>002-2024-00334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AV VILLAS</c:v>
                  </c:pt>
                  <c:pt idx="8">
                    <c:v>2</c:v>
                  </c:pt>
                  <c:pt idx="9">
                    <c:v>0</c:v>
                  </c:pt>
                  <c:pt idx="10">
                    <c:v>CARLOS ALEJANDRO AHUMADA MEJIA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23/01/2025</c:v>
                  </c:pt>
                  <c:pt idx="24">
                    <c:v>N/A</c:v>
                  </c:pt>
                  <c:pt idx="25">
                    <c:v>95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 DE CREDITO </c:v>
                  </c:pt>
                  <c:pt idx="30">
                    <c:v>24/07/2025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324</c:v>
                  </c:pt>
                  <c:pt idx="1">
                    <c:v>002-2024-00332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SILVIA PAULINA CHICA RODAS</c:v>
                  </c:pt>
                  <c:pt idx="8">
                    <c:v>0</c:v>
                  </c:pt>
                  <c:pt idx="9">
                    <c:v>1</c:v>
                  </c:pt>
                  <c:pt idx="10">
                    <c:v>JULIAN ZULUAGA ARROYAVE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06/12/2024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06/12/2024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323</c:v>
                  </c:pt>
                  <c:pt idx="1">
                    <c:v>002-2024-00331</c:v>
                  </c:pt>
                  <c:pt idx="2">
                    <c:v>RESOLUCION DE CONTRATO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KOALA 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ANA CELINA ARROYAVE ACEVEDO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03/12/2024</c:v>
                  </c:pt>
                  <c:pt idx="24">
                    <c:v>N/A</c:v>
                  </c:pt>
                  <c:pt idx="25">
                    <c:v>45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01/11/2024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322</c:v>
                  </c:pt>
                  <c:pt idx="1">
                    <c:v>002-2024-00327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FUNDACION DE LAMUJER COLOMBIA 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WILMER FLOREZ DELGADO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EMBARGO</c:v>
                  </c:pt>
                  <c:pt idx="30">
                    <c:v>03/02/2025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321</c:v>
                  </c:pt>
                  <c:pt idx="1">
                    <c:v>002-2024-00326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MARIA ASCENETH - DUQUE URREA</c:v>
                  </c:pt>
                  <c:pt idx="8">
                    <c:v>1</c:v>
                  </c:pt>
                  <c:pt idx="9">
                    <c:v>0</c:v>
                  </c:pt>
                  <c:pt idx="10">
                    <c:v>EDWIN FERNANDO MATOMA MORA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06/06/2025</c:v>
                  </c:pt>
                  <c:pt idx="24">
                    <c:v>N/A</c:v>
                  </c:pt>
                  <c:pt idx="25">
                    <c:v>228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ORDENA CORRER TRASLADO </c:v>
                  </c:pt>
                  <c:pt idx="30">
                    <c:v>28/07/2025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320</c:v>
                  </c:pt>
                  <c:pt idx="1">
                    <c:v>002-2024-00323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FONDO DE EMPLEADOS DE PELDAR  FONDELPAR</c:v>
                  </c:pt>
                  <c:pt idx="8">
                    <c:v>2</c:v>
                  </c:pt>
                  <c:pt idx="9">
                    <c:v>0</c:v>
                  </c:pt>
                  <c:pt idx="10">
                    <c:v>LUIS ALVARO YEPES VILLADA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18/11/2024</c:v>
                  </c:pt>
                  <c:pt idx="24">
                    <c:v>N/A</c:v>
                  </c:pt>
                  <c:pt idx="25">
                    <c:v>30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 </c:v>
                  </c:pt>
                  <c:pt idx="30">
                    <c:v>18/11/2024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05/12/2024</c:v>
                  </c:pt>
                </c:lvl>
                <c:lvl>
                  <c:pt idx="0">
                    <c:v>319</c:v>
                  </c:pt>
                  <c:pt idx="1">
                    <c:v>002-2024-00320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SANTIAGO RODRIGUEZ ATEHORTUA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AUTO RQEUIERE </c:v>
                  </c:pt>
                  <c:pt idx="30">
                    <c:v>26/03/2025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318</c:v>
                  </c:pt>
                  <c:pt idx="1">
                    <c:v>002-2024-00318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COLEGIO FONTAN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DAYENU  DC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24/07/2025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317</c:v>
                  </c:pt>
                  <c:pt idx="1">
                    <c:v>002-2024-00313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SISTECREDITO S.A.S</c:v>
                  </c:pt>
                  <c:pt idx="8">
                    <c:v>2</c:v>
                  </c:pt>
                  <c:pt idx="9">
                    <c:v>1</c:v>
                  </c:pt>
                  <c:pt idx="10">
                    <c:v>YULY ANDREA ARROYAVE HURTADO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22/01/2025</c:v>
                  </c:pt>
                  <c:pt idx="24">
                    <c:v>N/A</c:v>
                  </c:pt>
                  <c:pt idx="25">
                    <c:v>94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REQUIRE 5 DIAS </c:v>
                  </c:pt>
                  <c:pt idx="30">
                    <c:v>23/07/2025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TRASLADO LIQUIDACION CREDITO - FIJA EL 19 - TEMRINA EL 25/03/2025</c:v>
                  </c:pt>
                </c:lvl>
                <c:lvl>
                  <c:pt idx="0">
                    <c:v>316</c:v>
                  </c:pt>
                  <c:pt idx="1">
                    <c:v>002-2024-00312</c:v>
                  </c:pt>
                  <c:pt idx="2">
                    <c:v>RESOLUCION DE CONTRATO</c:v>
                  </c:pt>
                  <c:pt idx="3">
                    <c:v>DECLARATIVO VERBAL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SANTA MARIA Y ASOCIADOS S A</c:v>
                  </c:pt>
                  <c:pt idx="8">
                    <c:v>0</c:v>
                  </c:pt>
                  <c:pt idx="9">
                    <c:v>0</c:v>
                  </c:pt>
                  <c:pt idx="10">
                    <c:v>BABINTON DARIO FLOREZ MORENO</c:v>
                  </c:pt>
                  <c:pt idx="11">
                    <c:v>0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01/11/2024</c:v>
                  </c:pt>
                  <c:pt idx="24">
                    <c:v>N/A</c:v>
                  </c:pt>
                  <c:pt idx="25">
                    <c:v>13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01/11/2024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315</c:v>
                  </c:pt>
                  <c:pt idx="1">
                    <c:v>002-2024-00307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FINANDINA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JONATAN SALAZAR CARVAJAL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</c:v>
                  </c:pt>
                  <c:pt idx="30">
                    <c:v>28/03/2025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314</c:v>
                  </c:pt>
                  <c:pt idx="1">
                    <c:v>002-2024-00306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MANUEL SALVADOR - PEREZ MADRID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20/02/2025</c:v>
                  </c:pt>
                  <c:pt idx="24">
                    <c:v>N/A</c:v>
                  </c:pt>
                  <c:pt idx="25">
                    <c:v>122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20/02/2025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31/2/2025</c:v>
                  </c:pt>
                </c:lvl>
                <c:lvl>
                  <c:pt idx="0">
                    <c:v>313</c:v>
                  </c:pt>
                  <c:pt idx="1">
                    <c:v>002-2024-00304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MANUELA RODRIGUEZ AREIZA</c:v>
                  </c:pt>
                  <c:pt idx="8">
                    <c:v>0</c:v>
                  </c:pt>
                  <c:pt idx="9">
                    <c:v>1</c:v>
                  </c:pt>
                  <c:pt idx="10">
                    <c:v>MIGUEL ANGEL GIRALDO QUINTERO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24/04/2025</c:v>
                  </c:pt>
                  <c:pt idx="24">
                    <c:v>N/A</c:v>
                  </c:pt>
                  <c:pt idx="25">
                    <c:v>186</c:v>
                  </c:pt>
                  <c:pt idx="26">
                    <c:v>N/A</c:v>
                  </c:pt>
                  <c:pt idx="27">
                    <c:v>REMITIDOS A OTROS DESPACHOS </c:v>
                  </c:pt>
                  <c:pt idx="28">
                    <c:v>2025-2</c:v>
                  </c:pt>
                  <c:pt idx="29">
                    <c:v>RECHAZA DEMANDA - COMPETENCIA</c:v>
                  </c:pt>
                  <c:pt idx="30">
                    <c:v>24/04/2025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312</c:v>
                  </c:pt>
                  <c:pt idx="1">
                    <c:v>002-2024-00298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JHON F. KENNEDY</c:v>
                  </c:pt>
                  <c:pt idx="8">
                    <c:v>1</c:v>
                  </c:pt>
                  <c:pt idx="9">
                    <c:v>0</c:v>
                  </c:pt>
                  <c:pt idx="10">
                    <c:v>HUMBERTO ESPINOSA CASTAÑO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AUTO PONE EN CONOCIMIENTO</c:v>
                  </c:pt>
                  <c:pt idx="30">
                    <c:v>07/04/2025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311</c:v>
                  </c:pt>
                  <c:pt idx="1">
                    <c:v>002-2024-00296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DE AHORRO Y CREDITO CREARCOOP</c:v>
                  </c:pt>
                  <c:pt idx="8">
                    <c:v>2</c:v>
                  </c:pt>
                  <c:pt idx="9">
                    <c:v>0</c:v>
                  </c:pt>
                  <c:pt idx="10">
                    <c:v>MICHAEL NARANJO OSSA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01/04/2025</c:v>
                  </c:pt>
                  <c:pt idx="24">
                    <c:v>N/A</c:v>
                  </c:pt>
                  <c:pt idx="25">
                    <c:v>163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2025-2</c:v>
                  </c:pt>
                  <c:pt idx="29">
                    <c:v>REMITE PROCESO - A PROCESO LIQUIDATORIOS </c:v>
                  </c:pt>
                  <c:pt idx="30">
                    <c:v>01/04/2025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SE REMITE PROCESO SUSPENDIDO AL JUZGADO 24 Y 01 CIVIL MUNICIPAL DE MEDELLIN - A PROCESO LIQUIDATORIOS </c:v>
                  </c:pt>
                </c:lvl>
                <c:lvl>
                  <c:pt idx="0">
                    <c:v>310</c:v>
                  </c:pt>
                  <c:pt idx="1">
                    <c:v>002-2024-00294</c:v>
                  </c:pt>
                  <c:pt idx="2">
                    <c:v>CANCELACION Y/O REPOSICIÓN TITULO VALOR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IVAN DARIO LOPERA PASTOR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22/07/2025</c:v>
                  </c:pt>
                  <c:pt idx="24">
                    <c:v>N/A</c:v>
                  </c:pt>
                  <c:pt idx="25">
                    <c:v>274</c:v>
                  </c:pt>
                  <c:pt idx="26">
                    <c:v>N/A</c:v>
                  </c:pt>
                  <c:pt idx="27">
                    <c:v>SENTENCIA ANTICIPADA </c:v>
                  </c:pt>
                  <c:pt idx="28">
                    <c:v>2025-3</c:v>
                  </c:pt>
                  <c:pt idx="29">
                    <c:v>SENTENCIA ANTICIPADA - ORDENA EXPEDIR COPIA AUTENTICA</c:v>
                  </c:pt>
                  <c:pt idx="30">
                    <c:v>22/07/2025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29/07/2025</c:v>
                  </c:pt>
                </c:lvl>
                <c:lvl>
                  <c:pt idx="0">
                    <c:v>309</c:v>
                  </c:pt>
                  <c:pt idx="1">
                    <c:v>002-2024-00289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FONDO DE EMPLEADOS ALMACENES EXITO - PRESENTE</c:v>
                  </c:pt>
                  <c:pt idx="8">
                    <c:v>1</c:v>
                  </c:pt>
                  <c:pt idx="9">
                    <c:v>0</c:v>
                  </c:pt>
                  <c:pt idx="10">
                    <c:v>JOAQUIN FERNANDO BERNAL OLAYA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22/07/2025</c:v>
                  </c:pt>
                  <c:pt idx="24">
                    <c:v>N/A</c:v>
                  </c:pt>
                  <c:pt idx="25">
                    <c:v>274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22/07/2025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308</c:v>
                  </c:pt>
                  <c:pt idx="1">
                    <c:v>002-2024-00288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PARCELACION TRES CORRIENTES  P.H.</c:v>
                  </c:pt>
                  <c:pt idx="8">
                    <c:v>2</c:v>
                  </c:pt>
                  <c:pt idx="9">
                    <c:v>0</c:v>
                  </c:pt>
                  <c:pt idx="10">
                    <c:v>CARLOS FEDERICO ARANGO FERNANDEZ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04/03/2025</c:v>
                  </c:pt>
                  <c:pt idx="24">
                    <c:v>N/A</c:v>
                  </c:pt>
                  <c:pt idx="25">
                    <c:v>136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04/03/2025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307</c:v>
                  </c:pt>
                  <c:pt idx="1">
                    <c:v>002-2024-00286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JHON F. KENNEDY</c:v>
                  </c:pt>
                  <c:pt idx="8">
                    <c:v>0</c:v>
                  </c:pt>
                  <c:pt idx="9">
                    <c:v>1</c:v>
                  </c:pt>
                  <c:pt idx="10">
                    <c:v>JULIO CESAR RODRIGUEZ RIVERA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21/05/2025</c:v>
                  </c:pt>
                  <c:pt idx="24">
                    <c:v>N/A</c:v>
                  </c:pt>
                  <c:pt idx="25">
                    <c:v>213</c:v>
                  </c:pt>
                  <c:pt idx="26">
                    <c:v>N/A</c:v>
                  </c:pt>
                  <c:pt idx="27">
                    <c:v>ORDENA SEGUIR ADELANTE LA EJECUCION</c:v>
                  </c:pt>
                  <c:pt idx="28">
                    <c:v>2025-2</c:v>
                  </c:pt>
                  <c:pt idx="29">
                    <c:v>TERMINA X PAGO CON OSAE</c:v>
                  </c:pt>
                  <c:pt idx="30">
                    <c:v>20/06/2025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306</c:v>
                  </c:pt>
                  <c:pt idx="1">
                    <c:v>002-2024-00282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ELECTROBELLO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WILLIAM ORLANDO CARBALLO ARROYAVE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18/10/2024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305</c:v>
                  </c:pt>
                  <c:pt idx="1">
                    <c:v>002-2024-00281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TOMAS MAYA JARAMILLO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20/06/2025</c:v>
                  </c:pt>
                  <c:pt idx="24">
                    <c:v>N/A</c:v>
                  </c:pt>
                  <c:pt idx="25">
                    <c:v>242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SUSPENDIDO</c:v>
                  </c:pt>
                  <c:pt idx="30">
                    <c:v>01/07/2025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304</c:v>
                  </c:pt>
                  <c:pt idx="1">
                    <c:v>002-2024-00280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POPULAR</c:v>
                  </c:pt>
                  <c:pt idx="8">
                    <c:v>0</c:v>
                  </c:pt>
                  <c:pt idx="9">
                    <c:v>1</c:v>
                  </c:pt>
                  <c:pt idx="10">
                    <c:v>ANDRES FELIPE RESTREPO PALACIO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21/01/2025</c:v>
                  </c:pt>
                  <c:pt idx="24">
                    <c:v>N/A</c:v>
                  </c:pt>
                  <c:pt idx="25">
                    <c:v>93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LIQUIDACION CREDITO</c:v>
                  </c:pt>
                  <c:pt idx="30">
                    <c:v>21/07/2025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303</c:v>
                  </c:pt>
                  <c:pt idx="1">
                    <c:v>002-2024-00279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EDUARD ALEXANDER DELGADO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08/11/2024</c:v>
                  </c:pt>
                  <c:pt idx="24">
                    <c:v>N/A</c:v>
                  </c:pt>
                  <c:pt idx="25">
                    <c:v>20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18/10/2024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302</c:v>
                  </c:pt>
                  <c:pt idx="1">
                    <c:v>002-2024-00277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CONFIAR COOPERATIVA FINANCIERA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WILSON HERNANDO MARÌN MONROY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21/07/2025</c:v>
                  </c:pt>
                  <c:pt idx="24">
                    <c:v>N/A</c:v>
                  </c:pt>
                  <c:pt idx="25">
                    <c:v>273</c:v>
                  </c:pt>
                  <c:pt idx="26">
                    <c:v>N/A</c:v>
                  </c:pt>
                  <c:pt idx="27">
                    <c:v>REMITIDO A OTROS DESPACHOS </c:v>
                  </c:pt>
                  <c:pt idx="28">
                    <c:v>2025-3</c:v>
                  </c:pt>
                  <c:pt idx="29">
                    <c:v>REMITE PROCESO X COMPETENCIA LIQUIDATORIO</c:v>
                  </c:pt>
                  <c:pt idx="30">
                    <c:v>21/07/2025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A JUZGADO 20 CIVIL MPAL DE MEDELLIN - 22/7/2025 - INSOLVENCIA</c:v>
                  </c:pt>
                </c:lvl>
                <c:lvl>
                  <c:pt idx="0">
                    <c:v>301</c:v>
                  </c:pt>
                  <c:pt idx="1">
                    <c:v>002-2024-00276</c:v>
                  </c:pt>
                  <c:pt idx="2">
                    <c:v>RESOLUCION DE CONTRATO 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DIEGO FERNANDO PADIERNA BORJA</c:v>
                  </c:pt>
                  <c:pt idx="8">
                    <c:v>2</c:v>
                  </c:pt>
                  <c:pt idx="9">
                    <c:v>0</c:v>
                  </c:pt>
                  <c:pt idx="10">
                    <c:v>IMOBISUR S.A.S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</c:v>
                  </c:pt>
                  <c:pt idx="30">
                    <c:v>11/07/2025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300</c:v>
                  </c:pt>
                  <c:pt idx="1">
                    <c:v>002-2024-00275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GRUPO AREASUR INMOBILIARIA S.A..S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29/10/2024</c:v>
                  </c:pt>
                  <c:pt idx="24">
                    <c:v>N/A</c:v>
                  </c:pt>
                  <c:pt idx="25">
                    <c:v>11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29/10/2024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05-12-2024</c:v>
                  </c:pt>
                </c:lvl>
                <c:lvl>
                  <c:pt idx="0">
                    <c:v>299</c:v>
                  </c:pt>
                  <c:pt idx="1">
                    <c:v>002-2024-00274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WILSON DAVID PEREZ HERRERA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08/05/2025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298</c:v>
                  </c:pt>
                  <c:pt idx="1">
                    <c:v>002-2024-00273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BBVA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EMANUEL VILLA JOYA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28/03/2025</c:v>
                  </c:pt>
                  <c:pt idx="24">
                    <c:v>N/A</c:v>
                  </c:pt>
                  <c:pt idx="25">
                    <c:v>160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 </c:v>
                  </c:pt>
                  <c:pt idx="30">
                    <c:v>21/05/2025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297</c:v>
                  </c:pt>
                  <c:pt idx="1">
                    <c:v>002-2024-00270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SISTECREDITO S.A.S</c:v>
                  </c:pt>
                  <c:pt idx="8">
                    <c:v>2</c:v>
                  </c:pt>
                  <c:pt idx="9">
                    <c:v>0</c:v>
                  </c:pt>
                  <c:pt idx="10">
                    <c:v>DANIEL ANDRES ECHEVERRY ANGEL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07/04/2025</c:v>
                  </c:pt>
                  <c:pt idx="24">
                    <c:v>N/A</c:v>
                  </c:pt>
                  <c:pt idx="25">
                    <c:v>169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ORDENA CORRER TRASLADO LIQUIDACION CREDITO</c:v>
                  </c:pt>
                  <c:pt idx="30">
                    <c:v>28/07/2025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296</c:v>
                  </c:pt>
                  <c:pt idx="1">
                    <c:v>002-2024-00265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FUNDACION DE LAMUJER COLOMBIA 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JAIRO DE JESUS CASTRO JARAMILLO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22/05/2025</c:v>
                  </c:pt>
                  <c:pt idx="24">
                    <c:v>N/A</c:v>
                  </c:pt>
                  <c:pt idx="25">
                    <c:v>214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2025-2</c:v>
                  </c:pt>
                  <c:pt idx="29">
                    <c:v>TERMINACION PAGO TOTAL </c:v>
                  </c:pt>
                  <c:pt idx="30">
                    <c:v>22/05/2025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295</c:v>
                  </c:pt>
                  <c:pt idx="1">
                    <c:v>002-2024-00264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CAJA SOCIAL</c:v>
                  </c:pt>
                  <c:pt idx="8">
                    <c:v>1</c:v>
                  </c:pt>
                  <c:pt idx="9">
                    <c:v>0</c:v>
                  </c:pt>
                  <c:pt idx="10">
                    <c:v>VANESSA LILIANA - AGUIRRE VERGARA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31/10/2024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11/06/2025</c:v>
                  </c:pt>
                  <c:pt idx="24">
                    <c:v>N/A</c:v>
                  </c:pt>
                  <c:pt idx="25">
                    <c:v>233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2025-2</c:v>
                  </c:pt>
                  <c:pt idx="29">
                    <c:v>AUTO CORRIGE </c:v>
                  </c:pt>
                  <c:pt idx="30">
                    <c:v>11/06/2025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294</c:v>
                  </c:pt>
                  <c:pt idx="1">
                    <c:v>002-2024-00262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REFINANCIA  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JORGE ABDUL JAEN SORIANO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31/10/2024</c:v>
                  </c:pt>
                  <c:pt idx="24">
                    <c:v>N/A</c:v>
                  </c:pt>
                  <c:pt idx="25">
                    <c:v>13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18/10/2024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05-12-2024</c:v>
                  </c:pt>
                </c:lvl>
                <c:lvl>
                  <c:pt idx="0">
                    <c:v>293</c:v>
                  </c:pt>
                  <c:pt idx="1">
                    <c:v>002-2024-00260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TUYA 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PABLO HERNANDEZ MIRA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MEDIA </c:v>
                  </c:pt>
                  <c:pt idx="30">
                    <c:v>21/07/2025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292</c:v>
                  </c:pt>
                  <c:pt idx="1">
                    <c:v>002-2024-00259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CONJUNTO RESIDENCIAL ALTOS DE LOS ALMENDROS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ANDRES OSSA MEJIA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DÍAS </c:v>
                  </c:pt>
                  <c:pt idx="30">
                    <c:v>18/07/2025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291</c:v>
                  </c:pt>
                  <c:pt idx="1">
                    <c:v>002-2024-00257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DAVIVIENDA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SEBASTIAN VELASQUEZ PELAEZ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OSAE- COSTAS </c:v>
                  </c:pt>
                  <c:pt idx="30">
                    <c:v>12/06/2025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290</c:v>
                  </c:pt>
                  <c:pt idx="1">
                    <c:v>002-2024-00253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0</c:v>
                  </c:pt>
                  <c:pt idx="9">
                    <c:v>0</c:v>
                  </c:pt>
                  <c:pt idx="10">
                    <c:v>MARIA CAMILA RODRIGUEZ AGUDELO</c:v>
                  </c:pt>
                  <c:pt idx="11">
                    <c:v>0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30/12/2024</c:v>
                  </c:pt>
                  <c:pt idx="24">
                    <c:v>N/A</c:v>
                  </c:pt>
                  <c:pt idx="25">
                    <c:v>72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30/12/2024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05-12-2024</c:v>
                  </c:pt>
                </c:lvl>
                <c:lvl>
                  <c:pt idx="0">
                    <c:v>289</c:v>
                  </c:pt>
                  <c:pt idx="1">
                    <c:v>002-2024-00252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MARIA CAMILA SALDARRIAGA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25/03/2025</c:v>
                  </c:pt>
                  <c:pt idx="24">
                    <c:v>N/A</c:v>
                  </c:pt>
                  <c:pt idx="25">
                    <c:v>157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25/03/2025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288</c:v>
                  </c:pt>
                  <c:pt idx="1">
                    <c:v>002-2024-00251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ANGELA MARIA LOPEZ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28/01/2025</c:v>
                  </c:pt>
                  <c:pt idx="24">
                    <c:v>N/A</c:v>
                  </c:pt>
                  <c:pt idx="25">
                    <c:v>100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2025-1</c:v>
                  </c:pt>
                  <c:pt idx="29">
                    <c:v>RECHAZA POR COMPETENCIA</c:v>
                  </c:pt>
                  <c:pt idx="30">
                    <c:v>18/10/2024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05/11/2025</c:v>
                  </c:pt>
                  <c:pt idx="38">
                    <c:v>REMITIDO 24/02/2025</c:v>
                  </c:pt>
                </c:lvl>
                <c:lvl>
                  <c:pt idx="0">
                    <c:v>287</c:v>
                  </c:pt>
                  <c:pt idx="1">
                    <c:v>002-2024-00250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NORA STELLA ZAPATA GOMEZ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19/06/2025</c:v>
                  </c:pt>
                  <c:pt idx="24">
                    <c:v>N/A</c:v>
                  </c:pt>
                  <c:pt idx="25">
                    <c:v>241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19/06/2025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286</c:v>
                  </c:pt>
                  <c:pt idx="1">
                    <c:v>002-2024-00248</c:v>
                  </c:pt>
                  <c:pt idx="2">
                    <c:v>SIMULACIÓN </c:v>
                  </c:pt>
                  <c:pt idx="3">
                    <c:v>DECLARATIVO VERBAL OTROS PROCESO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SAMUEL ADOLFO CELOS ACEVEDO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FERNANDO CELIS ACEVEDO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03/12/2024</c:v>
                  </c:pt>
                  <c:pt idx="24">
                    <c:v>N/A</c:v>
                  </c:pt>
                  <c:pt idx="25">
                    <c:v>45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03/12/2024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285</c:v>
                  </c:pt>
                  <c:pt idx="1">
                    <c:v>002-2024-00247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JOHNY - RENDON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28/03/2025</c:v>
                  </c:pt>
                  <c:pt idx="24">
                    <c:v>N/A</c:v>
                  </c:pt>
                  <c:pt idx="25">
                    <c:v>160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TEMRINA X PAGO CON OSAE</c:v>
                  </c:pt>
                  <c:pt idx="30">
                    <c:v>24/07/2025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284</c:v>
                  </c:pt>
                  <c:pt idx="1">
                    <c:v>002-2024-00244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DAVID GALLEGO VARGAS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10/04/2025</c:v>
                  </c:pt>
                  <c:pt idx="24">
                    <c:v>N/A</c:v>
                  </c:pt>
                  <c:pt idx="25">
                    <c:v>172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AUTO ORDENA CORRER TRASLADO LIQUIDACION </c:v>
                  </c:pt>
                  <c:pt idx="30">
                    <c:v>06/06/2025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283</c:v>
                  </c:pt>
                  <c:pt idx="1">
                    <c:v>002-2024-00241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DAVIVIENDA </c:v>
                  </c:pt>
                  <c:pt idx="8">
                    <c:v>1</c:v>
                  </c:pt>
                  <c:pt idx="9">
                    <c:v>0</c:v>
                  </c:pt>
                  <c:pt idx="10">
                    <c:v>PAULA TRUJILLO VELEZ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21/05/2025</c:v>
                  </c:pt>
                  <c:pt idx="24">
                    <c:v>N/A</c:v>
                  </c:pt>
                  <c:pt idx="25">
                    <c:v>213</c:v>
                  </c:pt>
                  <c:pt idx="26">
                    <c:v>N/A</c:v>
                  </c:pt>
                  <c:pt idx="27">
                    <c:v>ORDENA SEGUIR ADELANTE LA EJECUCION</c:v>
                  </c:pt>
                  <c:pt idx="28">
                    <c:v>2025-2</c:v>
                  </c:pt>
                  <c:pt idx="29">
                    <c:v>ORDENA CORRER TRASLADO LIQUIDACION CREDITO</c:v>
                  </c:pt>
                  <c:pt idx="30">
                    <c:v>10/07/2025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LIBRAR DESPACHO COMISORIO </c:v>
                  </c:pt>
                </c:lvl>
                <c:lvl>
                  <c:pt idx="0">
                    <c:v>282</c:v>
                  </c:pt>
                  <c:pt idx="1">
                    <c:v>002-2024-00236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ANA MARIA YEPES RESTREPO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05/12/2024</c:v>
                  </c:pt>
                  <c:pt idx="24">
                    <c:v>N/A</c:v>
                  </c:pt>
                  <c:pt idx="25">
                    <c:v>47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 </c:v>
                  </c:pt>
                  <c:pt idx="30">
                    <c:v>05/12/2024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281</c:v>
                  </c:pt>
                  <c:pt idx="1">
                    <c:v>002-2024-00234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GILDARDO DE JESUS ARISITZABAL BOTERO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46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REQUIERE 5 DIAS </c:v>
                  </c:pt>
                  <c:pt idx="30">
                    <c:v>21/07/2025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280</c:v>
                  </c:pt>
                  <c:pt idx="1">
                    <c:v>002-2024-00231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YESID CESPEDES BARRERA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MANDAMIENTO/DECRETA MEDIDA</c:v>
                  </c:pt>
                  <c:pt idx="30">
                    <c:v>25/10/2024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279</c:v>
                  </c:pt>
                  <c:pt idx="1">
                    <c:v>002-2024-00229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CARLOS ARTURO - FRANCO BOTERO</c:v>
                  </c:pt>
                  <c:pt idx="8">
                    <c:v>2</c:v>
                  </c:pt>
                  <c:pt idx="9">
                    <c:v>0</c:v>
                  </c:pt>
                  <c:pt idx="10">
                    <c:v>DIEGO ALEJANDRO ALMECIGA BOHORQUEZ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18/10/2024</c:v>
                  </c:pt>
                  <c:pt idx="24">
                    <c:v>N/A</c:v>
                  </c:pt>
                  <c:pt idx="25">
                    <c:v>0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18/10/2024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278</c:v>
                  </c:pt>
                  <c:pt idx="1">
                    <c:v>002-2024-00225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CONJUNTO RESIDENCIAL MAGDALENA DE LA CUENCA P.H</c:v>
                  </c:pt>
                  <c:pt idx="8">
                    <c:v>0</c:v>
                  </c:pt>
                  <c:pt idx="9">
                    <c:v>1</c:v>
                  </c:pt>
                  <c:pt idx="10">
                    <c:v>BANCO DAVIVIENDA S.A.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05/11/2024</c:v>
                  </c:pt>
                  <c:pt idx="24">
                    <c:v>N/A</c:v>
                  </c:pt>
                  <c:pt idx="25">
                    <c:v>17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 </c:v>
                  </c:pt>
                  <c:pt idx="30">
                    <c:v>18/10/2024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277</c:v>
                  </c:pt>
                  <c:pt idx="1">
                    <c:v>002-2024-00224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CARMEN AUXILIADORA ALVAREZ BRUN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28/10/2024</c:v>
                  </c:pt>
                  <c:pt idx="24">
                    <c:v>N/A</c:v>
                  </c:pt>
                  <c:pt idx="25">
                    <c:v>10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25/10/2024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276</c:v>
                  </c:pt>
                  <c:pt idx="1">
                    <c:v>002-2024-00223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ADRIANA ISABEL ARRIETA CANCHILLA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ACEPTA RENUNCIA ENDOSO </c:v>
                  </c:pt>
                  <c:pt idx="30">
                    <c:v>27/05/2025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275</c:v>
                  </c:pt>
                  <c:pt idx="1">
                    <c:v>002-2024-00221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AGROPECUARIA DE PAPA 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DISTRIFRUVERS DOBLE O  S.A.S.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DECRETAR EMBARGO </c:v>
                  </c:pt>
                  <c:pt idx="30">
                    <c:v>22/07/2025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274</c:v>
                  </c:pt>
                  <c:pt idx="1">
                    <c:v>002-2024-00219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JUSTINE OSORIO CHAVARRIAGA</c:v>
                  </c:pt>
                  <c:pt idx="8">
                    <c:v>1</c:v>
                  </c:pt>
                  <c:pt idx="9">
                    <c:v>0</c:v>
                  </c:pt>
                  <c:pt idx="10">
                    <c:v>JOSE FERNANDO RIOS PEREZ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29/10/2024</c:v>
                  </c:pt>
                  <c:pt idx="24">
                    <c:v>N/A</c:v>
                  </c:pt>
                  <c:pt idx="25">
                    <c:v>11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29/10/2024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02/12/2024</c:v>
                  </c:pt>
                </c:lvl>
                <c:lvl>
                  <c:pt idx="0">
                    <c:v>273</c:v>
                  </c:pt>
                  <c:pt idx="1">
                    <c:v>002-2024-00217</c:v>
                  </c:pt>
                  <c:pt idx="2">
                    <c:v>RESPONSABILIDAD CIVIL EXTRACONTRACTUAL</c:v>
                  </c:pt>
                  <c:pt idx="3">
                    <c:v>DECLARATIVO VERBAL OTROS PROCESO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CAROLINA MARIA - ORTEGA MEJIA</c:v>
                  </c:pt>
                  <c:pt idx="8">
                    <c:v>0</c:v>
                  </c:pt>
                  <c:pt idx="9">
                    <c:v>1</c:v>
                  </c:pt>
                  <c:pt idx="10">
                    <c:v>LIBERTY SEGUROS S.A.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25/10/2024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25/10/2024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272</c:v>
                  </c:pt>
                  <c:pt idx="1">
                    <c:v>002-2024-00216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LEIDY JOHANNA SIMBAQUEBA PRECIADO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DEMANDANTE</c:v>
                  </c:pt>
                  <c:pt idx="30">
                    <c:v>08/04/2025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271</c:v>
                  </c:pt>
                  <c:pt idx="1">
                    <c:v>002-2024-00214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TUYA 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CLAUDIA TERESA OSORIO GIRALDO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13/05/2025</c:v>
                  </c:pt>
                  <c:pt idx="24">
                    <c:v>N/A</c:v>
                  </c:pt>
                  <c:pt idx="25">
                    <c:v>205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2025-2</c:v>
                  </c:pt>
                  <c:pt idx="29">
                    <c:v>TERMINA PROCESO POR DESISTIMIENTO TACITO </c:v>
                  </c:pt>
                  <c:pt idx="30">
                    <c:v>23/01/2025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16/05/2025</c:v>
                  </c:pt>
                </c:lvl>
                <c:lvl>
                  <c:pt idx="0">
                    <c:v>270</c:v>
                  </c:pt>
                  <c:pt idx="1">
                    <c:v>002-2024-00212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ARELYS AMPARO PRECIADO SUCERQUIA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21/05/2025</c:v>
                  </c:pt>
                  <c:pt idx="24">
                    <c:v>N/A</c:v>
                  </c:pt>
                  <c:pt idx="25">
                    <c:v>213</c:v>
                  </c:pt>
                  <c:pt idx="26">
                    <c:v>N/A</c:v>
                  </c:pt>
                  <c:pt idx="27">
                    <c:v>ORDENA SEGUIR ADELANTE LA EJECUCION </c:v>
                  </c:pt>
                  <c:pt idx="28">
                    <c:v>2025-2</c:v>
                  </c:pt>
                  <c:pt idx="29">
                    <c:v>ORDENA TRASLADO LIQUIDACION CREDITO</c:v>
                  </c:pt>
                  <c:pt idx="30">
                    <c:v>21/07/2025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269</c:v>
                  </c:pt>
                  <c:pt idx="1">
                    <c:v>002-2024-00209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DANIEL ALBERTO BARRERO FERNANDEZ</c:v>
                  </c:pt>
                  <c:pt idx="8">
                    <c:v>0</c:v>
                  </c:pt>
                  <c:pt idx="9">
                    <c:v>1</c:v>
                  </c:pt>
                  <c:pt idx="10">
                    <c:v>EXITO VIAJES Y TURISMO 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28/10/2024</c:v>
                  </c:pt>
                  <c:pt idx="24">
                    <c:v>N/A</c:v>
                  </c:pt>
                  <c:pt idx="25">
                    <c:v>10</c:v>
                  </c:pt>
                  <c:pt idx="26">
                    <c:v>N/A</c:v>
                  </c:pt>
                  <c:pt idx="27">
                    <c:v>OTRAS TERMINACIONES EFECTIVAS DEL PROCESO </c:v>
                  </c:pt>
                  <c:pt idx="28">
                    <c:v>2024-4</c:v>
                  </c:pt>
                  <c:pt idx="29">
                    <c:v>NIEGA MANDAMIENTO DE PAGO</c:v>
                  </c:pt>
                  <c:pt idx="30">
                    <c:v>28/10/2024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268</c:v>
                  </c:pt>
                  <c:pt idx="1">
                    <c:v>002-2024-00208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MARTHA INES TRUJILLO ZULETA</c:v>
                  </c:pt>
                  <c:pt idx="8">
                    <c:v>2</c:v>
                  </c:pt>
                  <c:pt idx="9">
                    <c:v>0</c:v>
                  </c:pt>
                  <c:pt idx="10">
                    <c:v>OMAR DE JESUS CORREA CARMONA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SUSPENDE PROCESO </c:v>
                  </c:pt>
                  <c:pt idx="30">
                    <c:v>21/05/2025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267</c:v>
                  </c:pt>
                  <c:pt idx="1">
                    <c:v>002-2024-00207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LUZ STELLA MOLINA CORREA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15/01/2025</c:v>
                  </c:pt>
                  <c:pt idx="24">
                    <c:v>N/A</c:v>
                  </c:pt>
                  <c:pt idx="25">
                    <c:v>87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DECLARA PAGO DE UNA OBLIGACION - CONTINUA CON LAS DEMAS </c:v>
                  </c:pt>
                  <c:pt idx="30">
                    <c:v>21/08/2025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266</c:v>
                  </c:pt>
                  <c:pt idx="1">
                    <c:v>002-2024-00206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ANDERSSON SANCHEZ HENAO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30 DIAS CAUTELAS</c:v>
                  </c:pt>
                  <c:pt idx="30">
                    <c:v>18/07/2025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265</c:v>
                  </c:pt>
                  <c:pt idx="1">
                    <c:v>002-2024-00204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BAN100  S.A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CAMILO BETANCUR TANGARIFE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25/10/2024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25/10/2024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264</c:v>
                  </c:pt>
                  <c:pt idx="1">
                    <c:v>002-2024-00201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BANCOOMEVA</c:v>
                  </c:pt>
                  <c:pt idx="8">
                    <c:v>0</c:v>
                  </c:pt>
                  <c:pt idx="9">
                    <c:v>1</c:v>
                  </c:pt>
                  <c:pt idx="10">
                    <c:v>YANETH ROCIO HINCAPIE GIRALDO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29/10/2024</c:v>
                  </c:pt>
                  <c:pt idx="24">
                    <c:v>N/A</c:v>
                  </c:pt>
                  <c:pt idx="25">
                    <c:v>11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PROPONE CONFLICTO COMPETENCIA</c:v>
                  </c:pt>
                  <c:pt idx="30">
                    <c:v>29/10/2024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02/12/2024. COMPETENCIA ASIGNADA AL JUZGADO DE PEQUEÑAS CUASAS </c:v>
                  </c:pt>
                </c:lvl>
                <c:lvl>
                  <c:pt idx="0">
                    <c:v>263</c:v>
                  </c:pt>
                  <c:pt idx="1">
                    <c:v>002-2024-00199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COLOMBIA LTDA</c:v>
                  </c:pt>
                  <c:pt idx="8">
                    <c:v>1</c:v>
                  </c:pt>
                  <c:pt idx="9">
                    <c:v>0</c:v>
                  </c:pt>
                  <c:pt idx="10">
                    <c:v>FREDY PATIÑO LIZARAZO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21/01/2025</c:v>
                  </c:pt>
                  <c:pt idx="24">
                    <c:v>N/A</c:v>
                  </c:pt>
                  <c:pt idx="25">
                    <c:v>93</c:v>
                  </c:pt>
                  <c:pt idx="26">
                    <c:v>N/A</c:v>
                  </c:pt>
                  <c:pt idx="27">
                    <c:v>SENTENCIA</c:v>
                  </c:pt>
                  <c:pt idx="28">
                    <c:v>2025-1</c:v>
                  </c:pt>
                  <c:pt idx="29">
                    <c:v>INCORPORA Y REQUIERE</c:v>
                  </c:pt>
                  <c:pt idx="30">
                    <c:v>20/05/2025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262</c:v>
                  </c:pt>
                  <c:pt idx="1">
                    <c:v>002-2024-00197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 </c:v>
                  </c:pt>
                  <c:pt idx="8">
                    <c:v>2</c:v>
                  </c:pt>
                  <c:pt idx="9">
                    <c:v>0</c:v>
                  </c:pt>
                  <c:pt idx="10">
                    <c:v>ALEJANDRA GRANADA VASQUEZ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5">
                    <c:v>Pendiente de sentencia</c:v>
                  </c:pt>
                  <c:pt idx="29">
                    <c:v>REQUIERE</c:v>
                  </c:pt>
                  <c:pt idx="30">
                    <c:v>30/07/2025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261</c:v>
                  </c:pt>
                  <c:pt idx="1">
                    <c:v>002-2024-00195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JOSE FERNANDO ROMERO GUARDAMINO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23/01/2025</c:v>
                  </c:pt>
                  <c:pt idx="24">
                    <c:v>N/A</c:v>
                  </c:pt>
                  <c:pt idx="25">
                    <c:v>95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 COSTAS </c:v>
                  </c:pt>
                  <c:pt idx="30">
                    <c:v>28/02/2025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260</c:v>
                  </c:pt>
                  <c:pt idx="1">
                    <c:v>002-2024-00193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DIEGO IVAN GALEANO </c:v>
                  </c:pt>
                  <c:pt idx="8">
                    <c:v>1</c:v>
                  </c:pt>
                  <c:pt idx="9">
                    <c:v>0</c:v>
                  </c:pt>
                  <c:pt idx="10">
                    <c:v>WILSON ARANA 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27/05/2025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259</c:v>
                  </c:pt>
                  <c:pt idx="1">
                    <c:v>002-2024-00190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JHON F. KENNEDY</c:v>
                  </c:pt>
                  <c:pt idx="8">
                    <c:v>0</c:v>
                  </c:pt>
                  <c:pt idx="9">
                    <c:v>1</c:v>
                  </c:pt>
                  <c:pt idx="10">
                    <c:v>CRISTIAN CAMILO GARCIA CARMONA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46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AUTORIZA ENTREGA TITULOS </c:v>
                  </c:pt>
                  <c:pt idx="30">
                    <c:v>18/07/2025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258</c:v>
                  </c:pt>
                  <c:pt idx="1">
                    <c:v>002-2024-00188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UNIDAD RESIDENCIAL SONATA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ALEJANDRO DE JESUS - MARQUEZ CALLE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29/10/2024</c:v>
                  </c:pt>
                  <c:pt idx="24">
                    <c:v>N/A</c:v>
                  </c:pt>
                  <c:pt idx="25">
                    <c:v>11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29/10/2024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02/12/2024</c:v>
                  </c:pt>
                </c:lvl>
                <c:lvl>
                  <c:pt idx="0">
                    <c:v>257</c:v>
                  </c:pt>
                  <c:pt idx="1">
                    <c:v>002-2024-00182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PIEDAD ADIELA OCAMPO PIEDRAHITA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06/11/2024</c:v>
                  </c:pt>
                  <c:pt idx="24">
                    <c:v>N/A</c:v>
                  </c:pt>
                  <c:pt idx="25">
                    <c:v>18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REQUIERE 5 DIAS </c:v>
                  </c:pt>
                  <c:pt idx="30">
                    <c:v>01/07/2025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256</c:v>
                  </c:pt>
                  <c:pt idx="1">
                    <c:v>002-2024-00180</c:v>
                  </c:pt>
                  <c:pt idx="2">
                    <c:v>EJECUTIVO</c:v>
                  </c:pt>
                  <c:pt idx="3">
                    <c:v>OBLIGACION DE HACER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GLORIA MARIA - DIAZ VELEZ</c:v>
                  </c:pt>
                  <c:pt idx="8">
                    <c:v>1</c:v>
                  </c:pt>
                  <c:pt idx="9">
                    <c:v>0</c:v>
                  </c:pt>
                  <c:pt idx="10">
                    <c:v>MANUEL ANGEL MOLINA CARVAJAL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24/10/2024</c:v>
                  </c:pt>
                  <c:pt idx="24">
                    <c:v>N/A</c:v>
                  </c:pt>
                  <c:pt idx="25">
                    <c:v>6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24/10/2024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255</c:v>
                  </c:pt>
                  <c:pt idx="1">
                    <c:v>002-2024-00179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EVER ARCANGEL MEJIA AGUIRRE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26/03/2025</c:v>
                  </c:pt>
                  <c:pt idx="24">
                    <c:v>N/A</c:v>
                  </c:pt>
                  <c:pt idx="25">
                    <c:v>158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ORDENA ENTREGA DE TITULOS </c:v>
                  </c:pt>
                  <c:pt idx="30">
                    <c:v>11/06/2025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254</c:v>
                  </c:pt>
                  <c:pt idx="1">
                    <c:v>002-2024-00175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CARLOS AUGUSTO BETANCURT  QUINTANA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MANDAMIENTO/DECRETA MEDIDA </c:v>
                  </c:pt>
                  <c:pt idx="30">
                    <c:v>05/11/2024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253</c:v>
                  </c:pt>
                  <c:pt idx="1">
                    <c:v>002-2024-00173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JHON DE JESUS - PUERTA ACEVEDO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24/10/2024</c:v>
                  </c:pt>
                  <c:pt idx="24">
                    <c:v>N/A</c:v>
                  </c:pt>
                  <c:pt idx="25">
                    <c:v>6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18/10/2024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26/11/2024</c:v>
                  </c:pt>
                </c:lvl>
                <c:lvl>
                  <c:pt idx="0">
                    <c:v>252</c:v>
                  </c:pt>
                  <c:pt idx="1">
                    <c:v>002-2024-00172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EDIFICIO TORRE DE ZUÑIGA P.H.</c:v>
                  </c:pt>
                  <c:pt idx="8">
                    <c:v>0</c:v>
                  </c:pt>
                  <c:pt idx="9">
                    <c:v>1</c:v>
                  </c:pt>
                  <c:pt idx="10">
                    <c:v>CARLOS ALBERTO ARANGO RESTREPO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25/10/2024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25/10/2024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251</c:v>
                  </c:pt>
                  <c:pt idx="1">
                    <c:v>002-2024-00171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COMFENALCO ANTIOQUIA</c:v>
                  </c:pt>
                  <c:pt idx="8">
                    <c:v>2</c:v>
                  </c:pt>
                  <c:pt idx="9">
                    <c:v>0</c:v>
                  </c:pt>
                  <c:pt idx="10">
                    <c:v>JUAN CAMILO BEDOYA MUÑOZ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NO TIENE POR NOTIFICADO</c:v>
                  </c:pt>
                  <c:pt idx="30">
                    <c:v>19/06/2025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250</c:v>
                  </c:pt>
                  <c:pt idx="1">
                    <c:v>002-2024-00169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BLADIMIR PUERTA RIZO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20/05/2025</c:v>
                  </c:pt>
                  <c:pt idx="24">
                    <c:v>N/A</c:v>
                  </c:pt>
                  <c:pt idx="25">
                    <c:v>212</c:v>
                  </c:pt>
                  <c:pt idx="26">
                    <c:v>N/A</c:v>
                  </c:pt>
                  <c:pt idx="27">
                    <c:v>DESISTIMIENTO TACITO PROCESO</c:v>
                  </c:pt>
                  <c:pt idx="28">
                    <c:v>2025-2</c:v>
                  </c:pt>
                  <c:pt idx="29">
                    <c:v>TERMINACION -DESISTIMIENTO TACITO </c:v>
                  </c:pt>
                  <c:pt idx="30">
                    <c:v>26/03/2025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26/05/2025</c:v>
                  </c:pt>
                </c:lvl>
                <c:lvl>
                  <c:pt idx="0">
                    <c:v>249</c:v>
                  </c:pt>
                  <c:pt idx="1">
                    <c:v>002-2024-00167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PARCELACION PALMA ALTA</c:v>
                  </c:pt>
                  <c:pt idx="8">
                    <c:v>1</c:v>
                  </c:pt>
                  <c:pt idx="9">
                    <c:v>0</c:v>
                  </c:pt>
                  <c:pt idx="10">
                    <c:v>INGRID JOHANNA VILORIA ZAMBRANO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29/10/2024</c:v>
                  </c:pt>
                  <c:pt idx="24">
                    <c:v>N/A</c:v>
                  </c:pt>
                  <c:pt idx="25">
                    <c:v>11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 </c:v>
                  </c:pt>
                  <c:pt idx="30">
                    <c:v>29/10/2024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248</c:v>
                  </c:pt>
                  <c:pt idx="1">
                    <c:v>002-2024-00165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LENIS ELENA PEREZ MUNERA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28/05/2025</c:v>
                  </c:pt>
                  <c:pt idx="24">
                    <c:v>N/A</c:v>
                  </c:pt>
                  <c:pt idx="25">
                    <c:v>220</c:v>
                  </c:pt>
                  <c:pt idx="26">
                    <c:v>N/A</c:v>
                  </c:pt>
                  <c:pt idx="27">
                    <c:v>ORDENA SEGUIR ADELANTE CON LA EJECUCIÓN </c:v>
                  </c:pt>
                  <c:pt idx="28">
                    <c:v>2025-2</c:v>
                  </c:pt>
                  <c:pt idx="29">
                    <c:v>APRUEBA LIQUIDACION CREDITO</c:v>
                  </c:pt>
                  <c:pt idx="30">
                    <c:v>19/06/2025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247</c:v>
                  </c:pt>
                  <c:pt idx="1">
                    <c:v>002-2024-00161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ANDRES GALLEGO &amp; ABOGADOS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MOVINCO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26/03/2025</c:v>
                  </c:pt>
                  <c:pt idx="24">
                    <c:v>N/A</c:v>
                  </c:pt>
                  <c:pt idx="25">
                    <c:v>158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</c:v>
                  </c:pt>
                  <c:pt idx="30">
                    <c:v>10/07/2025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VENCEN LOS 30 DÌAS (7/02/2025/</c:v>
                  </c:pt>
                </c:lvl>
                <c:lvl>
                  <c:pt idx="0">
                    <c:v>246</c:v>
                  </c:pt>
                  <c:pt idx="1">
                    <c:v>002-2024-00159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DIEGO DE JESUS POSADA SALDARRIAGA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21/03/2025</c:v>
                  </c:pt>
                  <c:pt idx="24">
                    <c:v>N/A</c:v>
                  </c:pt>
                  <c:pt idx="25">
                    <c:v>153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AUTORIZA RETIRO </c:v>
                  </c:pt>
                  <c:pt idx="30">
                    <c:v>21/03/2025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01/04/2025</c:v>
                  </c:pt>
                </c:lvl>
                <c:lvl>
                  <c:pt idx="0">
                    <c:v>245</c:v>
                  </c:pt>
                  <c:pt idx="1">
                    <c:v>002-2024-00157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FINANDINA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GERARDO FELIX PINILLA VILLA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02/05/2025</c:v>
                  </c:pt>
                  <c:pt idx="24">
                    <c:v>N/A</c:v>
                  </c:pt>
                  <c:pt idx="25">
                    <c:v>194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2025-2</c:v>
                  </c:pt>
                  <c:pt idx="29">
                    <c:v>INCORPORA Y CORRE TRASLADO </c:v>
                  </c:pt>
                  <c:pt idx="30">
                    <c:v>18/06/2025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5 DIAS VENCEN (3/3/25)</c:v>
                  </c:pt>
                </c:lvl>
                <c:lvl>
                  <c:pt idx="0">
                    <c:v>244</c:v>
                  </c:pt>
                  <c:pt idx="1">
                    <c:v>002-2024-00154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PRA GROUP COLOMBIA HOLDING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GUILLERMO TOBON GARCIA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20/06/2025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VENCEN LOS 30 DÌAS (14/04/2025)</c:v>
                  </c:pt>
                </c:lvl>
                <c:lvl>
                  <c:pt idx="0">
                    <c:v>243</c:v>
                  </c:pt>
                  <c:pt idx="1">
                    <c:v>002-2024-00151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BBVA COLOMBIA</c:v>
                  </c:pt>
                  <c:pt idx="8">
                    <c:v>0</c:v>
                  </c:pt>
                  <c:pt idx="9">
                    <c:v>1</c:v>
                  </c:pt>
                  <c:pt idx="10">
                    <c:v>GUILLERMO LEON GIRALDO PAREJA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30/10/2024</c:v>
                  </c:pt>
                  <c:pt idx="24">
                    <c:v>N/A</c:v>
                  </c:pt>
                  <c:pt idx="25">
                    <c:v>12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30/10/2024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05-12-2024</c:v>
                  </c:pt>
                </c:lvl>
                <c:lvl>
                  <c:pt idx="0">
                    <c:v>242</c:v>
                  </c:pt>
                  <c:pt idx="1">
                    <c:v>002-2024-00150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CARLOS ALBERTO MAZO MUÑOZ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LUISA FERNANDA SANCHEZ SERNA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01/04/2025</c:v>
                  </c:pt>
                  <c:pt idx="24">
                    <c:v>N/A</c:v>
                  </c:pt>
                  <c:pt idx="25">
                    <c:v>163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ORDENA TRASLADO LIQUIDACION CREDITO</c:v>
                  </c:pt>
                  <c:pt idx="30">
                    <c:v>28/05/2025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241</c:v>
                  </c:pt>
                  <c:pt idx="1">
                    <c:v>002-2024-00148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DE AHORRO Y CREDITO CREARCOOP</c:v>
                  </c:pt>
                  <c:pt idx="8">
                    <c:v>0</c:v>
                  </c:pt>
                  <c:pt idx="9">
                    <c:v>1</c:v>
                  </c:pt>
                  <c:pt idx="10">
                    <c:v>CARLOS MARIO VARGAS GUTIERREZ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25/03/2025</c:v>
                  </c:pt>
                  <c:pt idx="24">
                    <c:v>N/A</c:v>
                  </c:pt>
                  <c:pt idx="25">
                    <c:v>157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ADMITE ACUMULACION DEMANDA Y DECRETA EMBARGO</c:v>
                  </c:pt>
                  <c:pt idx="30">
                    <c:v>03/07/2025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VENCEN LOS 30 DÌAS (7/02/2025/</c:v>
                  </c:pt>
                </c:lvl>
                <c:lvl>
                  <c:pt idx="0">
                    <c:v>240</c:v>
                  </c:pt>
                  <c:pt idx="1">
                    <c:v>002-2024-00147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MI BANCO-BANCO DE LA MICROEMPRESA DE COLOMBIA 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CESAR AUGUSTO QUINTERO GIRALDO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24/10/2024</c:v>
                  </c:pt>
                  <c:pt idx="24">
                    <c:v>N/A</c:v>
                  </c:pt>
                  <c:pt idx="25">
                    <c:v>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ACEPTA RENUNCIA Y ACEPTA CESION DE CREDITO</c:v>
                  </c:pt>
                  <c:pt idx="30">
                    <c:v>05/06/2025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239</c:v>
                  </c:pt>
                  <c:pt idx="1">
                    <c:v>002-2024-00143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CONFIAR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MANUEL GOMEZ SANCHEZ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26/02/2025</c:v>
                  </c:pt>
                  <c:pt idx="24">
                    <c:v>N/A</c:v>
                  </c:pt>
                  <c:pt idx="25">
                    <c:v>128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 </c:v>
                  </c:pt>
                  <c:pt idx="30">
                    <c:v>27/05/2025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238</c:v>
                  </c:pt>
                  <c:pt idx="1">
                    <c:v>002-2024-00141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MULTIACTIVA COOPFUR LIMITADA COOPFUR</c:v>
                  </c:pt>
                  <c:pt idx="8">
                    <c:v>2</c:v>
                  </c:pt>
                  <c:pt idx="9">
                    <c:v>0</c:v>
                  </c:pt>
                  <c:pt idx="10">
                    <c:v>LUZ MARINA ZULUAGA MUÑETONES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46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MODIFICA LIQUIDACION CREDITO</c:v>
                  </c:pt>
                  <c:pt idx="30">
                    <c:v>16/07/2025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237</c:v>
                  </c:pt>
                  <c:pt idx="1">
                    <c:v>002-2024-00139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CONJUNTO RESIDENCIAL URBANIZACION SAO BENTO P.H.</c:v>
                  </c:pt>
                  <c:pt idx="8">
                    <c:v>0</c:v>
                  </c:pt>
                  <c:pt idx="9">
                    <c:v>1</c:v>
                  </c:pt>
                  <c:pt idx="10">
                    <c:v>BANCO DAVIVIENDA S.A.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30/10/2024</c:v>
                  </c:pt>
                  <c:pt idx="24">
                    <c:v>N/A</c:v>
                  </c:pt>
                  <c:pt idx="25">
                    <c:v>12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18/10/2024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05/12/2024</c:v>
                  </c:pt>
                </c:lvl>
                <c:lvl>
                  <c:pt idx="0">
                    <c:v>236</c:v>
                  </c:pt>
                  <c:pt idx="1">
                    <c:v>002-2024-00137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CONJUNTO RESIDENCIAL URBANIZACION SAO BENTO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JOSE RAFAEL ARAUJO ARZUAGA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24/10/2024</c:v>
                  </c:pt>
                  <c:pt idx="24">
                    <c:v>N/A</c:v>
                  </c:pt>
                  <c:pt idx="25">
                    <c:v>6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24/10/2024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26/11/2024</c:v>
                  </c:pt>
                </c:lvl>
                <c:lvl>
                  <c:pt idx="0">
                    <c:v>235</c:v>
                  </c:pt>
                  <c:pt idx="1">
                    <c:v>002-2024-00134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GLORIA EDID RUIZ VELASQUEZ</c:v>
                  </c:pt>
                  <c:pt idx="8">
                    <c:v>0</c:v>
                  </c:pt>
                  <c:pt idx="9">
                    <c:v>1</c:v>
                  </c:pt>
                  <c:pt idx="10">
                    <c:v>ANA MARIA ANGEL ORTIZ 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14/02/2025</c:v>
                  </c:pt>
                  <c:pt idx="24">
                    <c:v>N/A</c:v>
                  </c:pt>
                  <c:pt idx="25">
                    <c:v>116</c:v>
                  </c:pt>
                  <c:pt idx="26">
                    <c:v>N/A</c:v>
                  </c:pt>
                  <c:pt idx="27">
                    <c:v>SENTENCIA </c:v>
                  </c:pt>
                  <c:pt idx="28">
                    <c:v>2025-1</c:v>
                  </c:pt>
                  <c:pt idx="29">
                    <c:v>ORDENA ARCHIVO DEFINITIVO</c:v>
                  </c:pt>
                  <c:pt idx="30">
                    <c:v>14/02/2025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27/05/2025</c:v>
                  </c:pt>
                </c:lvl>
                <c:lvl>
                  <c:pt idx="0">
                    <c:v>234</c:v>
                  </c:pt>
                  <c:pt idx="1">
                    <c:v>002-2024-00132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ORLANDO MUÑOZ MANCERA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03/03/2025</c:v>
                  </c:pt>
                  <c:pt idx="24">
                    <c:v>N/A</c:v>
                  </c:pt>
                  <c:pt idx="25">
                    <c:v>135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TERMINA PROCESO POR PAGO - CON OSAE</c:v>
                  </c:pt>
                  <c:pt idx="30">
                    <c:v>03/04/2025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PENDIENTE OFICIO</c:v>
                  </c:pt>
                </c:lvl>
                <c:lvl>
                  <c:pt idx="0">
                    <c:v>233</c:v>
                  </c:pt>
                  <c:pt idx="1">
                    <c:v>002-2024-00131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DEL SUR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FERNANDO MUÑOZ GALLEGO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20/03/2025</c:v>
                  </c:pt>
                  <c:pt idx="24">
                    <c:v>N/A</c:v>
                  </c:pt>
                  <c:pt idx="25">
                    <c:v>152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AUTORIZA RETIRO </c:v>
                  </c:pt>
                  <c:pt idx="30">
                    <c:v>20/03/2025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27/03/2025</c:v>
                  </c:pt>
                </c:lvl>
                <c:lvl>
                  <c:pt idx="0">
                    <c:v>232</c:v>
                  </c:pt>
                  <c:pt idx="1">
                    <c:v>002-2024-00126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CONFIAR COOPERATIVA FINANCIERA</c:v>
                  </c:pt>
                  <c:pt idx="8">
                    <c:v>2</c:v>
                  </c:pt>
                  <c:pt idx="9">
                    <c:v>0</c:v>
                  </c:pt>
                  <c:pt idx="10">
                    <c:v>LUZ MARINA GUTIERREZ OROZCO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RECHAZADOS O RETIRADOS</c:v>
                  </c:pt>
                  <c:pt idx="29">
                    <c:v>RECHAZA DEMANDA - COMPETENCIA</c:v>
                  </c:pt>
                  <c:pt idx="30">
                    <c:v>24/10/2024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231</c:v>
                  </c:pt>
                  <c:pt idx="1">
                    <c:v>002-2024-00125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KAREN MELISSA VASQUEZ SOLIS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24/02/2025</c:v>
                  </c:pt>
                  <c:pt idx="24">
                    <c:v>N/A</c:v>
                  </c:pt>
                  <c:pt idx="25">
                    <c:v>126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AUTORIZA RETIRO </c:v>
                  </c:pt>
                  <c:pt idx="30">
                    <c:v>24/02/2025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03/03/2024</c:v>
                  </c:pt>
                  <c:pt idx="38">
                    <c:v>TERMINADO POR RECHAZO</c:v>
                  </c:pt>
                </c:lvl>
                <c:lvl>
                  <c:pt idx="0">
                    <c:v>230</c:v>
                  </c:pt>
                  <c:pt idx="1">
                    <c:v>002-2024-00124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UNIDAD RESIDENCIAL QUINTAS DE ZUÑIGA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ALONSO LOPEZ ACEVEDO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18/07/2025</c:v>
                  </c:pt>
                  <c:pt idx="24">
                    <c:v>N/A</c:v>
                  </c:pt>
                  <c:pt idx="25">
                    <c:v>270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2025-3</c:v>
                  </c:pt>
                  <c:pt idx="29">
                    <c:v>OSAE - COSTAS </c:v>
                  </c:pt>
                  <c:pt idx="30">
                    <c:v>18/07/2025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229</c:v>
                  </c:pt>
                  <c:pt idx="1">
                    <c:v>002-2024-00122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FINANDINA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STIVEN MARIN AYALA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04/04/2025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228</c:v>
                  </c:pt>
                  <c:pt idx="1">
                    <c:v>002-2024-00120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ABACO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JEFFERSON DAMIAN NIÑO JAIMES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24/10/2024</c:v>
                  </c:pt>
                  <c:pt idx="24">
                    <c:v>N/A</c:v>
                  </c:pt>
                  <c:pt idx="25">
                    <c:v>6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24/10/2024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26/11/2024</c:v>
                  </c:pt>
                </c:lvl>
                <c:lvl>
                  <c:pt idx="0">
                    <c:v>227</c:v>
                  </c:pt>
                  <c:pt idx="1">
                    <c:v>002-2024-00116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FINANDINA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JULIANA - GARCIA CARVAJAL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03/12/2024</c:v>
                  </c:pt>
                  <c:pt idx="24">
                    <c:v>N/A</c:v>
                  </c:pt>
                  <c:pt idx="25">
                    <c:v>45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ORDENA ENTREGA TITULOS </c:v>
                  </c:pt>
                  <c:pt idx="30">
                    <c:v>16/07/2025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226</c:v>
                  </c:pt>
                  <c:pt idx="1">
                    <c:v>002-2024-00114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COOPANTEX</c:v>
                  </c:pt>
                  <c:pt idx="8">
                    <c:v>2</c:v>
                  </c:pt>
                  <c:pt idx="9">
                    <c:v>1</c:v>
                  </c:pt>
                  <c:pt idx="10">
                    <c:v>ROBINSON ALEXANDER DIAZ ARANGO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05/12/2024</c:v>
                  </c:pt>
                  <c:pt idx="24">
                    <c:v>N/A</c:v>
                  </c:pt>
                  <c:pt idx="25">
                    <c:v>47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OSAE - COSTAS</c:v>
                  </c:pt>
                  <c:pt idx="30">
                    <c:v>05/12/2024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225</c:v>
                  </c:pt>
                  <c:pt idx="1">
                    <c:v>002-2024-00113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KATTY LORENA LADINO FLOREZ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REFORMA DEMANDA </c:v>
                  </c:pt>
                  <c:pt idx="30">
                    <c:v>22/07/2025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224</c:v>
                  </c:pt>
                  <c:pt idx="1">
                    <c:v>002-2024-00112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DEINAR YERNEFI AGUDELO ORTIZ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30/04/2025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192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REQUIERE 30 DÍAS DESISTIMIENTO MEDIDAS</c:v>
                  </c:pt>
                  <c:pt idx="30">
                    <c:v>30/04/2025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223</c:v>
                  </c:pt>
                  <c:pt idx="1">
                    <c:v>002-2024-00109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AGRARIO DE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EDISON ODILIO BEDOYA BOTERO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LA JECUCIÓN </c:v>
                  </c:pt>
                  <c:pt idx="28">
                    <c:v>2025-02</c:v>
                  </c:pt>
                  <c:pt idx="29">
                    <c:v>OSAE - COSTAS</c:v>
                  </c:pt>
                  <c:pt idx="30">
                    <c:v>19/05/2025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222</c:v>
                  </c:pt>
                  <c:pt idx="1">
                    <c:v>002-2024-00108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SISTECREDITO S.A.S</c:v>
                  </c:pt>
                  <c:pt idx="8">
                    <c:v>0</c:v>
                  </c:pt>
                  <c:pt idx="9">
                    <c:v>1</c:v>
                  </c:pt>
                  <c:pt idx="10">
                    <c:v>JULIANA MOLINA MOLINA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11/07/2025</c:v>
                  </c:pt>
                  <c:pt idx="24">
                    <c:v>N/A</c:v>
                  </c:pt>
                  <c:pt idx="25">
                    <c:v>263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11/07/2025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221</c:v>
                  </c:pt>
                  <c:pt idx="1">
                    <c:v>002-2024-00107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ANGELA MARIA ALVAREZ GIRALDO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25/10/2024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25/10/2024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220</c:v>
                  </c:pt>
                  <c:pt idx="1">
                    <c:v>002-2024-00104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INMOBILIARIA Y ADMINISTRACIONES PROTEGER LTDA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CARLOS GIRALDO CANO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23/10/2024</c:v>
                  </c:pt>
                  <c:pt idx="24">
                    <c:v>N/A</c:v>
                  </c:pt>
                  <c:pt idx="25">
                    <c:v>5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23/10/2024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26/11/2024</c:v>
                  </c:pt>
                </c:lvl>
                <c:lvl>
                  <c:pt idx="0">
                    <c:v>219</c:v>
                  </c:pt>
                  <c:pt idx="1">
                    <c:v>002-2024-00103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TUYA 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CAMILO ANDRES CONTRERAS VILLAMIL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10/02/2025</c:v>
                  </c:pt>
                  <c:pt idx="24">
                    <c:v>N/A</c:v>
                  </c:pt>
                  <c:pt idx="25">
                    <c:v>112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ORDENA CORRER TRASLADO </c:v>
                  </c:pt>
                  <c:pt idx="30">
                    <c:v>16/07/2025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218</c:v>
                  </c:pt>
                  <c:pt idx="1">
                    <c:v>002-2024-00102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JOAQUIN ALONSO ALVAREZ PIEDRAHITA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31/01/2025</c:v>
                  </c:pt>
                  <c:pt idx="24">
                    <c:v>N/A</c:v>
                  </c:pt>
                  <c:pt idx="25">
                    <c:v>103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TERMINA POR PAGO TOTAL - CON OSAE</c:v>
                  </c:pt>
                  <c:pt idx="30">
                    <c:v>09/04/2025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217</c:v>
                  </c:pt>
                  <c:pt idx="1">
                    <c:v>002-2024-00097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SANDRA MILENA ALVAREZ GUTIERREZ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05/06/2025</c:v>
                  </c:pt>
                  <c:pt idx="24">
                    <c:v>N/A</c:v>
                  </c:pt>
                  <c:pt idx="25">
                    <c:v>227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05/06/2025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216</c:v>
                  </c:pt>
                  <c:pt idx="1">
                    <c:v>002-2024-00096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ESTEFANIA GAVIRIA ARROYAVE</c:v>
                  </c:pt>
                  <c:pt idx="8">
                    <c:v>0</c:v>
                  </c:pt>
                  <c:pt idx="9">
                    <c:v>1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RESUELVE </c:v>
                  </c:pt>
                  <c:pt idx="30">
                    <c:v>10/07/2025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215</c:v>
                  </c:pt>
                  <c:pt idx="1">
                    <c:v>002-2024-00095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LUIS ANGEL QUINTERO ZULUAGA</c:v>
                  </c:pt>
                  <c:pt idx="8">
                    <c:v>1</c:v>
                  </c:pt>
                  <c:pt idx="9">
                    <c:v>0</c:v>
                  </c:pt>
                  <c:pt idx="10">
                    <c:v>JOSE GABRIEL RESTREPO ACOSTA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</c:v>
                  </c:pt>
                  <c:pt idx="30">
                    <c:v>15/07/2025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214</c:v>
                  </c:pt>
                  <c:pt idx="1">
                    <c:v>002-2024-00092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DAVID PIZANO POSADA</c:v>
                  </c:pt>
                  <c:pt idx="8">
                    <c:v>0</c:v>
                  </c:pt>
                  <c:pt idx="9">
                    <c:v>1</c:v>
                  </c:pt>
                  <c:pt idx="10">
                    <c:v>JAVIER MEJIA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DESJA SIN EFECTO PROVIDENCIA </c:v>
                  </c:pt>
                  <c:pt idx="30">
                    <c:v>10/07/2025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213</c:v>
                  </c:pt>
                  <c:pt idx="1">
                    <c:v>002-2024-00089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YOANNA OSORIO DUQUE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20/02/2025</c:v>
                  </c:pt>
                  <c:pt idx="24">
                    <c:v>N/A</c:v>
                  </c:pt>
                  <c:pt idx="25">
                    <c:v>122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ACEPTA RENUNCIA </c:v>
                  </c:pt>
                  <c:pt idx="30">
                    <c:v>09/07/2025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212</c:v>
                  </c:pt>
                  <c:pt idx="1">
                    <c:v>002-2024-00085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JORGE ALEXANDER TRUJILLO RESTREPO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19/05/2025</c:v>
                  </c:pt>
                  <c:pt idx="24">
                    <c:v>N/A</c:v>
                  </c:pt>
                  <c:pt idx="25">
                    <c:v>211</c:v>
                  </c:pt>
                  <c:pt idx="26">
                    <c:v>N/A</c:v>
                  </c:pt>
                  <c:pt idx="27">
                    <c:v>TERMINACION PAGO TOTAL </c:v>
                  </c:pt>
                  <c:pt idx="28">
                    <c:v>2025-2</c:v>
                  </c:pt>
                  <c:pt idx="29">
                    <c:v>TERMINA POR PAGO TOTAL</c:v>
                  </c:pt>
                  <c:pt idx="30">
                    <c:v>19/05/2025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27/05/2025</c:v>
                  </c:pt>
                </c:lvl>
                <c:lvl>
                  <c:pt idx="0">
                    <c:v>211</c:v>
                  </c:pt>
                  <c:pt idx="1">
                    <c:v>002-2024-00083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JOHANA CASTAÑEDA VELASQUEZ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19/03/2025</c:v>
                  </c:pt>
                  <c:pt idx="24">
                    <c:v>N/A</c:v>
                  </c:pt>
                  <c:pt idx="25">
                    <c:v>151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19/03/2025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210</c:v>
                  </c:pt>
                  <c:pt idx="1">
                    <c:v>002-2024-00081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LEONARDO MENDOZA RIAÑO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09/07/2025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209</c:v>
                  </c:pt>
                  <c:pt idx="1">
                    <c:v>002-2024-00080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COMERCIALIZADORA INTERNACIONAL DE LLANTAS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BATERIAS  MDA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20/03/2025</c:v>
                  </c:pt>
                  <c:pt idx="24">
                    <c:v>N/A</c:v>
                  </c:pt>
                  <c:pt idx="25">
                    <c:v>152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5 DIAS </c:v>
                  </c:pt>
                  <c:pt idx="30">
                    <c:v>15/07/2025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208</c:v>
                  </c:pt>
                  <c:pt idx="1">
                    <c:v>002-2024-00078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PAULA ANDREA HOYOS QUIROZ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11/12/2024</c:v>
                  </c:pt>
                  <c:pt idx="24">
                    <c:v>N/A</c:v>
                  </c:pt>
                  <c:pt idx="25">
                    <c:v>53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ACEPTA CESION Y ORDENA CORRER TRALADO LIQUIDACION </c:v>
                  </c:pt>
                  <c:pt idx="30">
                    <c:v>03/06/2025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207</c:v>
                  </c:pt>
                  <c:pt idx="1">
                    <c:v>002-2024-00077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JULIANA QUINTERO TIRADO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23/10/2024</c:v>
                  </c:pt>
                  <c:pt idx="24">
                    <c:v>N/A</c:v>
                  </c:pt>
                  <c:pt idx="25">
                    <c:v>5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23/10/2024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EL 11/06/2025 - PEQUEÑAS CAUSAS - ACTA OK</c:v>
                  </c:pt>
                </c:lvl>
                <c:lvl>
                  <c:pt idx="0">
                    <c:v>206</c:v>
                  </c:pt>
                  <c:pt idx="1">
                    <c:v>002-2024-00073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FINANCIERA COTRAFA</c:v>
                  </c:pt>
                  <c:pt idx="8">
                    <c:v>1</c:v>
                  </c:pt>
                  <c:pt idx="9">
                    <c:v>0</c:v>
                  </c:pt>
                  <c:pt idx="10">
                    <c:v>CAROLINA RENGIFO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15/01/2025</c:v>
                  </c:pt>
                  <c:pt idx="24">
                    <c:v>N/A</c:v>
                  </c:pt>
                  <c:pt idx="25">
                    <c:v>87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5 DIAS </c:v>
                  </c:pt>
                  <c:pt idx="30">
                    <c:v>09/07/2025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205</c:v>
                  </c:pt>
                  <c:pt idx="1">
                    <c:v>002-2024-00072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RENTA INVERSIONES INMOBILIARIAS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WILLIAM ALBERTO HERRERA TAUTIVA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DT SOBRE CAUTELAS</c:v>
                  </c:pt>
                  <c:pt idx="30">
                    <c:v>26/03/2025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204</c:v>
                  </c:pt>
                  <c:pt idx="1">
                    <c:v>002-2024-00071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FINANCIERA COTRAFA</c:v>
                  </c:pt>
                  <c:pt idx="8">
                    <c:v>0</c:v>
                  </c:pt>
                  <c:pt idx="9">
                    <c:v>1</c:v>
                  </c:pt>
                  <c:pt idx="10">
                    <c:v>LIDA MARYORI GUTIERREZ ROJAS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27/05/2025</c:v>
                  </c:pt>
                  <c:pt idx="24">
                    <c:v>N/A</c:v>
                  </c:pt>
                  <c:pt idx="25">
                    <c:v>219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2025-2</c:v>
                  </c:pt>
                  <c:pt idx="29">
                    <c:v>DECRETA EMBARGO</c:v>
                  </c:pt>
                  <c:pt idx="30">
                    <c:v>27/05/2025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203</c:v>
                  </c:pt>
                  <c:pt idx="1">
                    <c:v>002-2024-00068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FONDO DE EMPLEADOS ALMACENES ÉXITO - PRESENTE</c:v>
                  </c:pt>
                  <c:pt idx="8">
                    <c:v>2</c:v>
                  </c:pt>
                  <c:pt idx="9">
                    <c:v>0</c:v>
                  </c:pt>
                  <c:pt idx="10">
                    <c:v>HAROLD YERLEY CHAVEZ RODRIGUEZ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11/02/2025</c:v>
                  </c:pt>
                  <c:pt idx="24">
                    <c:v>N/A</c:v>
                  </c:pt>
                  <c:pt idx="25">
                    <c:v>113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 DE CREDITO</c:v>
                  </c:pt>
                  <c:pt idx="30">
                    <c:v> 15/7/25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202</c:v>
                  </c:pt>
                  <c:pt idx="1">
                    <c:v>002-2024-00066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DUBIAN DIEGO GARCIA GIRALDO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MANUEL PULGARIN GUTIERREZ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22/10/2024</c:v>
                  </c:pt>
                  <c:pt idx="24">
                    <c:v>N/A</c:v>
                  </c:pt>
                  <c:pt idx="25">
                    <c:v>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NOMBRA SECUESTRE</c:v>
                  </c:pt>
                  <c:pt idx="30">
                    <c:v>18/07/2025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201</c:v>
                  </c:pt>
                  <c:pt idx="1">
                    <c:v>002-2024-00065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LUIS FERNANDO GONZALEZ USUGA</c:v>
                  </c:pt>
                  <c:pt idx="8">
                    <c:v>0</c:v>
                  </c:pt>
                  <c:pt idx="9">
                    <c:v>1</c:v>
                  </c:pt>
                  <c:pt idx="10">
                    <c:v>LEXEN GLOBAL 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MEDIDA CAUTELAR</c:v>
                  </c:pt>
                  <c:pt idx="30">
                    <c:v>21/03/2025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200</c:v>
                  </c:pt>
                  <c:pt idx="1">
                    <c:v>002-2024-00062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PRA GROUP COLOMBIA HOLDING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ANDRES HERNANDEZ LONDOÑO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28/02/2025</c:v>
                  </c:pt>
                  <c:pt idx="24">
                    <c:v>N/A</c:v>
                  </c:pt>
                  <c:pt idx="25">
                    <c:v>130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28/02/2025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199</c:v>
                  </c:pt>
                  <c:pt idx="1">
                    <c:v>002-2024-00060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FERNANDO ROJAS RUIZ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08/11/2024</c:v>
                  </c:pt>
                  <c:pt idx="24">
                    <c:v>N/A</c:v>
                  </c:pt>
                  <c:pt idx="25">
                    <c:v>20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APRUEBA LIQUIDACION</c:v>
                  </c:pt>
                  <c:pt idx="30">
                    <c:v>08/05/2025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198</c:v>
                  </c:pt>
                  <c:pt idx="1">
                    <c:v>002-2024-00057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LUZ STELLA GRISALES MONTOYA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18/07/2025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197</c:v>
                  </c:pt>
                  <c:pt idx="1">
                    <c:v>001-2024-00122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REINTEGRA S.A.S</c:v>
                  </c:pt>
                  <c:pt idx="8">
                    <c:v>2</c:v>
                  </c:pt>
                  <c:pt idx="9">
                    <c:v>0</c:v>
                  </c:pt>
                  <c:pt idx="10">
                    <c:v>CLAUDIA PATRICIA RIVERA ALVARADO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21/11/2024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OSAE - COSTAS</c:v>
                  </c:pt>
                  <c:pt idx="30">
                    <c:v>21/11/2024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196</c:v>
                  </c:pt>
                  <c:pt idx="1">
                    <c:v>001-2024-00111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 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PEDRO IGANCIO MESA C.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05/05/2025</c:v>
                  </c:pt>
                  <c:pt idx="24">
                    <c:v>N/A</c:v>
                  </c:pt>
                  <c:pt idx="25">
                    <c:v>212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05/05/2025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195</c:v>
                  </c:pt>
                  <c:pt idx="1">
                    <c:v>001-2024-00102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ANA SOFIA MAYA PELAEZ</c:v>
                  </c:pt>
                  <c:pt idx="8">
                    <c:v>2</c:v>
                  </c:pt>
                  <c:pt idx="9">
                    <c:v>0</c:v>
                  </c:pt>
                  <c:pt idx="10">
                    <c:v>WILMAR AQUILES MAYA CUERVO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TRASLADA EXCEPCIONES PREVIAS </c:v>
                  </c:pt>
                  <c:pt idx="30">
                    <c:v>15/07/2025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TRASLADO HECHO se fija el 27/5/2025 - inicia el 28/5/2025 y termina el 30/05/2025</c:v>
                  </c:pt>
                </c:lvl>
                <c:lvl>
                  <c:pt idx="0">
                    <c:v>194</c:v>
                  </c:pt>
                  <c:pt idx="1">
                    <c:v>001-2024-00020</c:v>
                  </c:pt>
                  <c:pt idx="2">
                    <c:v>PERTENENCIA</c:v>
                  </c:pt>
                  <c:pt idx="3">
                    <c:v>VERBAL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MARIA LIBIA GÓMEZ BOTERO</c:v>
                  </c:pt>
                  <c:pt idx="8">
                    <c:v>1</c:v>
                  </c:pt>
                  <c:pt idx="9">
                    <c:v>0</c:v>
                  </c:pt>
                  <c:pt idx="10">
                    <c:v>ALEJANDRA ARISTIZÁBAL BARÓN
JULIETA ARISTIZÁBAL BARÓN
JORGE ENRIQUE ARISTIZÁBAL DUQUE
INDETERMINADOS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RESUELVE RECURSO </c:v>
                  </c:pt>
                  <c:pt idx="30">
                    <c:v>11/06/2025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193</c:v>
                  </c:pt>
                  <c:pt idx="1">
                    <c:v>001-2023-01293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JHON JAIRO - SALDARRIAGA LONDOÑO Y OTROS</c:v>
                  </c:pt>
                  <c:pt idx="8">
                    <c:v>2</c:v>
                  </c:pt>
                  <c:pt idx="9">
                    <c:v>0</c:v>
                  </c:pt>
                  <c:pt idx="10">
                    <c:v>LEIDY MARCELA ZANO ZULUAGA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14/05/2025</c:v>
                  </c:pt>
                  <c:pt idx="24">
                    <c:v>N/A</c:v>
                  </c:pt>
                  <c:pt idx="25">
                    <c:v>221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REQUIERE 5 DIAS </c:v>
                  </c:pt>
                  <c:pt idx="30">
                    <c:v>24/07/2025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192</c:v>
                  </c:pt>
                  <c:pt idx="1">
                    <c:v>001-2023-01178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CARMEN AUXILIADORA ALVAREZ BRUN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59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DECRETA SECUENSTRO</c:v>
                  </c:pt>
                  <c:pt idx="30">
                    <c:v>18/06/2025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191</c:v>
                  </c:pt>
                  <c:pt idx="1">
                    <c:v>001-2023-00897</c:v>
                  </c:pt>
                  <c:pt idx="2">
                    <c:v>DIVISORIO </c:v>
                  </c:pt>
                  <c:pt idx="3">
                    <c:v>DIVISORIO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JAQUELINE OMAIRA DEL SOCORRO - URIBE TORO</c:v>
                  </c:pt>
                  <c:pt idx="8">
                    <c:v>2</c:v>
                  </c:pt>
                  <c:pt idx="9">
                    <c:v>0</c:v>
                  </c:pt>
                  <c:pt idx="10">
                    <c:v>VICTOR OBDULIO - URIBE MEJIA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23/05/2025</c:v>
                  </c:pt>
                  <c:pt idx="24">
                    <c:v>N/A</c:v>
                  </c:pt>
                  <c:pt idx="25">
                    <c:v>230</c:v>
                  </c:pt>
                  <c:pt idx="26">
                    <c:v>N/A</c:v>
                  </c:pt>
                  <c:pt idx="27">
                    <c:v>SENTENCIA DE ADJUDICACION</c:v>
                  </c:pt>
                  <c:pt idx="28">
                    <c:v>2025-2</c:v>
                  </c:pt>
                  <c:pt idx="29">
                    <c:v>RESUELVE SOLICITUD</c:v>
                  </c:pt>
                  <c:pt idx="30">
                    <c:v>15/07/2025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PENDIENTE ORDENES QUE CUMPLIR DEL INTERESADO ANTES DE PAGAR TITULOS Y DE ARCHIVAR </c:v>
                  </c:pt>
                </c:lvl>
                <c:lvl>
                  <c:pt idx="0">
                    <c:v>190</c:v>
                  </c:pt>
                  <c:pt idx="1">
                    <c:v>001-2023-00574</c:v>
                  </c:pt>
                  <c:pt idx="2">
                    <c:v>PRESCRIPCIÓN EXTINTIVA OBLIGACION HIPOTECARIA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LUZ ERYSBEY LUJAN ZULUAGA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 FERNANDO - CALLEJAS ROJAS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 </c:v>
                  </c:pt>
                  <c:pt idx="30">
                    <c:v>05/06/2025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189</c:v>
                  </c:pt>
                  <c:pt idx="1">
                    <c:v>001-2024-00771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COOPERATIVA JHON F. KENNEDY</c:v>
                  </c:pt>
                  <c:pt idx="8">
                    <c:v>2</c:v>
                  </c:pt>
                  <c:pt idx="9">
                    <c:v>0</c:v>
                  </c:pt>
                  <c:pt idx="10">
                    <c:v>DEISY JANNETH IBARRA BAENA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14/07/2025</c:v>
                  </c:pt>
                  <c:pt idx="24">
                    <c:v>N/A</c:v>
                  </c:pt>
                  <c:pt idx="25">
                    <c:v>281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2025-3</c:v>
                  </c:pt>
                  <c:pt idx="29">
                    <c:v>OSAE - COSTAS </c:v>
                  </c:pt>
                  <c:pt idx="30">
                    <c:v>14/07/2025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188</c:v>
                  </c:pt>
                  <c:pt idx="1">
                    <c:v>001-2024-00741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BANCOOMEVA</c:v>
                  </c:pt>
                  <c:pt idx="8">
                    <c:v>1</c:v>
                  </c:pt>
                  <c:pt idx="9">
                    <c:v>0</c:v>
                  </c:pt>
                  <c:pt idx="10">
                    <c:v>MANUEL ALEJANDRO LOPEZ MARIN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61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APRUEBA LIQUIDACION </c:v>
                  </c:pt>
                  <c:pt idx="30">
                    <c:v>30/05/2025</c:v>
                  </c:pt>
                  <c:pt idx="31">
                    <c:v>LINA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187</c:v>
                  </c:pt>
                  <c:pt idx="1">
                    <c:v>001-2024-00738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CONSTRUCCIONES ANDRES SOLARTE 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SUNMEDICAL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06/12/2024</c:v>
                  </c:pt>
                  <c:pt idx="24">
                    <c:v>N/A</c:v>
                  </c:pt>
                  <c:pt idx="25">
                    <c:v>63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 </c:v>
                  </c:pt>
                  <c:pt idx="30">
                    <c:v>06/12/2024</c:v>
                  </c:pt>
                  <c:pt idx="31">
                    <c:v>LUISA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186</c:v>
                  </c:pt>
                  <c:pt idx="1">
                    <c:v>001-2024-00705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DIEGO FERNANDO PEREZ LOPEZ</c:v>
                  </c:pt>
                  <c:pt idx="8">
                    <c:v>1</c:v>
                  </c:pt>
                  <c:pt idx="9">
                    <c:v>0</c:v>
                  </c:pt>
                  <c:pt idx="10">
                    <c:v>VICTOR MANUEL CARRILLO HERNANDEZ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PONE EN CONOCIMIENTO</c:v>
                  </c:pt>
                  <c:pt idx="30">
                    <c:v>21/03/2025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185</c:v>
                  </c:pt>
                  <c:pt idx="1">
                    <c:v>001-2024-00680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COMERCIALES BOLIVAR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NATALIA PATIÑO VALENCIA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EMBARGO </c:v>
                  </c:pt>
                  <c:pt idx="30">
                    <c:v>04/07/2025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184</c:v>
                  </c:pt>
                  <c:pt idx="1">
                    <c:v>001-2024-00672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SEMPLI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PROYECTO A209 SAS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04/02/2025</c:v>
                  </c:pt>
                  <c:pt idx="24">
                    <c:v>N/A</c:v>
                  </c:pt>
                  <c:pt idx="25">
                    <c:v>121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INCOPORA Y PONE EN CONOCIMIENTO </c:v>
                  </c:pt>
                  <c:pt idx="30">
                    <c:v>19/06/2025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183</c:v>
                  </c:pt>
                  <c:pt idx="1">
                    <c:v>001-2024-00670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SISTECREDITO S.A.S</c:v>
                  </c:pt>
                  <c:pt idx="8">
                    <c:v>2</c:v>
                  </c:pt>
                  <c:pt idx="9">
                    <c:v>0</c:v>
                  </c:pt>
                  <c:pt idx="10">
                    <c:v>CLAUDIA BIBIANA ACEVEDO PANIAGUA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30/01/2025</c:v>
                  </c:pt>
                  <c:pt idx="24">
                    <c:v>N/A</c:v>
                  </c:pt>
                  <c:pt idx="25">
                    <c:v>117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ORDENA TRASLADO LIQUYIDACION CREDITO </c:v>
                  </c:pt>
                  <c:pt idx="30">
                    <c:v>14/07/2025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182</c:v>
                  </c:pt>
                  <c:pt idx="1">
                    <c:v>001-2024-00636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COOPERATIVA JHON F. KENNEDY</c:v>
                  </c:pt>
                  <c:pt idx="8">
                    <c:v>1</c:v>
                  </c:pt>
                  <c:pt idx="9">
                    <c:v>0</c:v>
                  </c:pt>
                  <c:pt idx="10">
                    <c:v>DEISY CATERINE CARRILLO ZULETA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08/05/2025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181</c:v>
                  </c:pt>
                  <c:pt idx="1">
                    <c:v>001-2024-00635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LUIS JAVIER  ESTRADA ARANGO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RESUELVE </c:v>
                  </c:pt>
                  <c:pt idx="30">
                    <c:v>07/04/2025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180</c:v>
                  </c:pt>
                  <c:pt idx="1">
                    <c:v>001-2024-00630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COMERCIALES BOLIVAR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DANIEL FELIPE SANCHEZ ALVAREZ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CONOCIMIENTO</c:v>
                  </c:pt>
                  <c:pt idx="30">
                    <c:v>20/03/2025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179</c:v>
                  </c:pt>
                  <c:pt idx="1">
                    <c:v>001-2024-00623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COMERCIALES BOLIVAR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COMERCIALIZADORA LA ROCHELA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30/01/2025</c:v>
                  </c:pt>
                  <c:pt idx="24">
                    <c:v>N/A</c:v>
                  </c:pt>
                  <c:pt idx="25">
                    <c:v>117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INCORPORA </c:v>
                  </c:pt>
                  <c:pt idx="30">
                    <c:v>18/06/2025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178</c:v>
                  </c:pt>
                  <c:pt idx="1">
                    <c:v>001-2024-00620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LINA BEATRIZ GAY RESTREPO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21/11/2024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PONE EN CONOCIMIENTO</c:v>
                  </c:pt>
                  <c:pt idx="30">
                    <c:v>10/06/2025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177</c:v>
                  </c:pt>
                  <c:pt idx="1">
                    <c:v>001-2024-00611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MUNDO GRIFOS Y ACABADOS 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BANCO DAVIVIENDA S.A.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14/07/2025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PENDIENTE OFICIO - VENCE EL 21 DE ABRIL DE 2025</c:v>
                  </c:pt>
                </c:lvl>
                <c:lvl>
                  <c:pt idx="0">
                    <c:v>176</c:v>
                  </c:pt>
                  <c:pt idx="1">
                    <c:v>001-2024-00590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COMERCIALES BOLIVAR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MAS RAPIDO MOTOS  S.A.S.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18/10/2024</c:v>
                  </c:pt>
                  <c:pt idx="24">
                    <c:v>N/A</c:v>
                  </c:pt>
                  <c:pt idx="25">
                    <c:v>15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SUSPENSION PROCESO </c:v>
                  </c:pt>
                  <c:pt idx="30">
                    <c:v>01/08/2025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175</c:v>
                  </c:pt>
                  <c:pt idx="1">
                    <c:v>001-2024-00569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PRA GROUP COLOMBIA HOLDING 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FREYDER JOSE RESTREPO BALVIN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28/07/2025</c:v>
                  </c:pt>
                  <c:pt idx="24">
                    <c:v>N/A</c:v>
                  </c:pt>
                  <c:pt idx="25">
                    <c:v>295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 </c:v>
                  </c:pt>
                  <c:pt idx="30">
                    <c:v>28/07/2025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174</c:v>
                  </c:pt>
                  <c:pt idx="1">
                    <c:v>001-2024-00533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CHRISTIAN ALEXANDER ESTRADA MARIN</c:v>
                  </c:pt>
                  <c:pt idx="8">
                    <c:v>2</c:v>
                  </c:pt>
                  <c:pt idx="9">
                    <c:v>0</c:v>
                  </c:pt>
                  <c:pt idx="10">
                    <c:v>EDISON WILLIAM GOMEZ ALARCON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21/11/2024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DECRETAR SECUESTRO - COMISION REMITIDA</c:v>
                  </c:pt>
                  <c:pt idx="30">
                    <c:v>13/05/2025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173</c:v>
                  </c:pt>
                  <c:pt idx="1">
                    <c:v>001-2024-00529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SERVIREENCAUCHE DE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ANDRES CARDONA GALLEGO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14/07/2025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172</c:v>
                  </c:pt>
                  <c:pt idx="1">
                    <c:v>001-2024-00506</c:v>
                  </c:pt>
                  <c:pt idx="2">
                    <c:v>SUCESION</c:v>
                  </c:pt>
                  <c:pt idx="3">
                    <c:v>LIQUIDATORIO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FABIAN ANTONIO - AGUDELO ECHAVARRIA</c:v>
                  </c:pt>
                  <c:pt idx="8">
                    <c:v>2</c:v>
                  </c:pt>
                  <c:pt idx="9">
                    <c:v>0</c:v>
                  </c:pt>
                  <c:pt idx="10">
                    <c:v>NORY ELY DEL SOCORRO - AGUDELO DE ECHAVARRIA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PRUEBA DE OFICIO </c:v>
                  </c:pt>
                  <c:pt idx="30">
                    <c:v>08/07/2025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171</c:v>
                  </c:pt>
                  <c:pt idx="1">
                    <c:v>001-2024-00504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AGRARIO DE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ANDERSON ALFONSO CHARA ARIAS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CORREGIR MANDAMIENTO DE PAGO </c:v>
                  </c:pt>
                  <c:pt idx="30">
                    <c:v>20/02/2025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170</c:v>
                  </c:pt>
                  <c:pt idx="1">
                    <c:v>001-2024-00494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FARMACERES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COMED INSTITUCIONAL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05/12/2024</c:v>
                  </c:pt>
                  <c:pt idx="24">
                    <c:v>N/A</c:v>
                  </c:pt>
                  <c:pt idx="25">
                    <c:v>62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REQUIERE Y PONE EN CONOCIMIENTO</c:v>
                  </c:pt>
                  <c:pt idx="30">
                    <c:v>02/07/2025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169</c:v>
                  </c:pt>
                  <c:pt idx="1">
                    <c:v>001-2024-00489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COMERCIALES BOLIVAR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LUZ ESTELLA - MARTINEZ VERGARA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15/10/2024</c:v>
                  </c:pt>
                  <c:pt idx="24">
                    <c:v>N/A</c:v>
                  </c:pt>
                  <c:pt idx="25">
                    <c:v>12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MODIFICA LIQUIDACION CREDITO</c:v>
                  </c:pt>
                  <c:pt idx="30">
                    <c:v>14/07/2025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168</c:v>
                  </c:pt>
                  <c:pt idx="1">
                    <c:v>001-2024-00483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POSICION DIGITAL 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VTEX COLOMBIA TECNOLOGIA PARA ECOMMERCE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ACLARA MANDAMIENTO</c:v>
                  </c:pt>
                  <c:pt idx="30">
                    <c:v>22/10/2024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167</c:v>
                  </c:pt>
                  <c:pt idx="1">
                    <c:v>001-2024-00477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LA MICROEMPRESA DE COLOMBIA </c:v>
                  </c:pt>
                  <c:pt idx="8">
                    <c:v>1</c:v>
                  </c:pt>
                  <c:pt idx="9">
                    <c:v>0</c:v>
                  </c:pt>
                  <c:pt idx="10">
                    <c:v>GLORIA ISABEL MONTAÑES CAMACHO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61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REQUIERE ART. 317</c:v>
                  </c:pt>
                  <c:pt idx="30">
                    <c:v>25/04/2025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166</c:v>
                  </c:pt>
                  <c:pt idx="1">
                    <c:v>001-2024-00474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LEVIS ESTIVEN - MORENO LLOREDA</c:v>
                  </c:pt>
                  <c:pt idx="8">
                    <c:v>2</c:v>
                  </c:pt>
                  <c:pt idx="9">
                    <c:v>0</c:v>
                  </c:pt>
                  <c:pt idx="10">
                    <c:v>LEVIS ESTIVEN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19/06/2025</c:v>
                  </c:pt>
                  <c:pt idx="24">
                    <c:v>N/A</c:v>
                  </c:pt>
                  <c:pt idx="25">
                    <c:v>256</c:v>
                  </c:pt>
                  <c:pt idx="26">
                    <c:v>N/A</c:v>
                  </c:pt>
                  <c:pt idx="27">
                    <c:v>SENTENCIA ANTICIPADA</c:v>
                  </c:pt>
                  <c:pt idx="28">
                    <c:v>2025-2</c:v>
                  </c:pt>
                  <c:pt idx="29">
                    <c:v>FIJA HONORARIOS DEFINITIVOS </c:v>
                  </c:pt>
                  <c:pt idx="30">
                    <c:v>11/07/2025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165</c:v>
                  </c:pt>
                  <c:pt idx="1">
                    <c:v>001-2024-00446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SISTECREDITO S.A.S</c:v>
                  </c:pt>
                  <c:pt idx="8">
                    <c:v>1</c:v>
                  </c:pt>
                  <c:pt idx="9">
                    <c:v>0</c:v>
                  </c:pt>
                  <c:pt idx="10">
                    <c:v>GABRIEL ALEXANDER PINTO SANCHEZ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17/10/2024</c:v>
                  </c:pt>
                  <c:pt idx="24">
                    <c:v>N/A</c:v>
                  </c:pt>
                  <c:pt idx="25">
                    <c:v>14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REQUIERE ART. 317</c:v>
                  </c:pt>
                  <c:pt idx="30">
                    <c:v>12/06/2025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164</c:v>
                  </c:pt>
                  <c:pt idx="1">
                    <c:v>001-2024-00440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MARIA FERNANDA ROZO HINCAPIE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21/05/2025</c:v>
                  </c:pt>
                  <c:pt idx="24">
                    <c:v>N/A</c:v>
                  </c:pt>
                  <c:pt idx="25">
                    <c:v>228</c:v>
                  </c:pt>
                  <c:pt idx="26">
                    <c:v>N/A</c:v>
                  </c:pt>
                  <c:pt idx="27">
                    <c:v>TERMINACION POR PAGO TOTAL </c:v>
                  </c:pt>
                  <c:pt idx="28">
                    <c:v>2025-2</c:v>
                  </c:pt>
                  <c:pt idx="29">
                    <c:v>TERMINACIÓN PAGO TOTAL </c:v>
                  </c:pt>
                  <c:pt idx="30">
                    <c:v>21/05/2025</c:v>
                  </c:pt>
                  <c:pt idx="31">
                    <c:v>ci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26/05/2025</c:v>
                  </c:pt>
                </c:lvl>
                <c:lvl>
                  <c:pt idx="0">
                    <c:v>163</c:v>
                  </c:pt>
                  <c:pt idx="1">
                    <c:v>001-2024-00435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FINANDINA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MANUEL ALBERTO - LEMA FERNANDEZ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25/11/2024</c:v>
                  </c:pt>
                  <c:pt idx="24">
                    <c:v>N/A</c:v>
                  </c:pt>
                  <c:pt idx="25">
                    <c:v>52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ORDENA TRASLADO LIQUIDACION </c:v>
                  </c:pt>
                  <c:pt idx="30">
                    <c:v>11/07/2025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162</c:v>
                  </c:pt>
                  <c:pt idx="1">
                    <c:v>001-2024-00430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ARRENDAMIENTOS AYURA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ANDRES FELIPE PANIAGUA TABORDA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11/02/2025</c:v>
                  </c:pt>
                  <c:pt idx="24">
                    <c:v>N/A</c:v>
                  </c:pt>
                  <c:pt idx="25">
                    <c:v>128</c:v>
                  </c:pt>
                  <c:pt idx="26">
                    <c:v>N/A</c:v>
                  </c:pt>
                  <c:pt idx="27">
                    <c:v>DESISTIMIENTO TACITO </c:v>
                  </c:pt>
                  <c:pt idx="28">
                    <c:v>2025-1</c:v>
                  </c:pt>
                  <c:pt idx="29">
                    <c:v>DESISTIMIENTO TACITO </c:v>
                  </c:pt>
                  <c:pt idx="30">
                    <c:v>11/02/2025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20/02/2025</c:v>
                  </c:pt>
                </c:lvl>
                <c:lvl>
                  <c:pt idx="0">
                    <c:v>161</c:v>
                  </c:pt>
                  <c:pt idx="1">
                    <c:v>001-2024-00428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ALMACENES EXITO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PABLO AMORTEGUI VASQUEZ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MEDIDA Y MODULA EMBARGO</c:v>
                  </c:pt>
                  <c:pt idx="30">
                    <c:v>20/03/2025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160</c:v>
                  </c:pt>
                  <c:pt idx="1">
                    <c:v>001-2024-00417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VIVIANA HENAO VASQUEZ</c:v>
                  </c:pt>
                  <c:pt idx="8">
                    <c:v>2</c:v>
                  </c:pt>
                  <c:pt idx="9">
                    <c:v>0</c:v>
                  </c:pt>
                  <c:pt idx="10">
                    <c:v>HERMES DE JESUS PEREZ ZAPATA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POEN EN CONOCIMIENTO Y REQUIERE </c:v>
                  </c:pt>
                  <c:pt idx="30">
                    <c:v>11/07/2025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159</c:v>
                  </c:pt>
                  <c:pt idx="1">
                    <c:v>001-2023-00383</c:v>
                  </c:pt>
                  <c:pt idx="2">
                    <c:v>SUCESION</c:v>
                  </c:pt>
                  <c:pt idx="3">
                    <c:v>LIQUIDATORIO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ARMANDO VELASQUEZ PUERTA</c:v>
                  </c:pt>
                  <c:pt idx="8">
                    <c:v>1</c:v>
                  </c:pt>
                  <c:pt idx="9">
                    <c:v>0</c:v>
                  </c:pt>
                  <c:pt idx="10">
                    <c:v>JULIA ESTER VELASQUEZ RAMIREZ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AUTO PONE EN CONOCIMIENTO </c:v>
                  </c:pt>
                  <c:pt idx="30">
                    <c:v>07/04/2025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158</c:v>
                  </c:pt>
                  <c:pt idx="1">
                    <c:v>001-2024-00416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ROBINSON CAÑAS RAMIREZ</c:v>
                  </c:pt>
                  <c:pt idx="8">
                    <c:v>2</c:v>
                  </c:pt>
                  <c:pt idx="9">
                    <c:v>0</c:v>
                  </c:pt>
                  <c:pt idx="10">
                    <c:v>JORGE ALBERTO BARRETO LOPEZ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RECONOCE PERSONERIA</c:v>
                  </c:pt>
                  <c:pt idx="30">
                    <c:v>21/01/2025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157</c:v>
                  </c:pt>
                  <c:pt idx="1">
                    <c:v>001-2024-00415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COOFINEP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DIEGO HERRERA ALMECIGA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 </c:v>
                  </c:pt>
                  <c:pt idx="30">
                    <c:v>11/07/2025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REMITIDO AUTO ORDENADO EN 13/5/2025</c:v>
                  </c:pt>
                </c:lvl>
                <c:lvl>
                  <c:pt idx="0">
                    <c:v>156</c:v>
                  </c:pt>
                  <c:pt idx="1">
                    <c:v>001-2024-00405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OCCIDENTE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EDWIN ANDRES OCHOA OSORIO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03/12/2024</c:v>
                  </c:pt>
                  <c:pt idx="24">
                    <c:v>N/A</c:v>
                  </c:pt>
                  <c:pt idx="25">
                    <c:v>60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REQUIERE ART, 317</c:v>
                  </c:pt>
                  <c:pt idx="30">
                    <c:v>08/07/2025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155</c:v>
                  </c:pt>
                  <c:pt idx="1">
                    <c:v>001-2024-00401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FALABELLA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TATAIANA ANDREA AGUDELO CARDONA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01/04/2025</c:v>
                  </c:pt>
                  <c:pt idx="24">
                    <c:v>N/A</c:v>
                  </c:pt>
                  <c:pt idx="25">
                    <c:v>178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APRUEBA LIQUIDACION </c:v>
                  </c:pt>
                  <c:pt idx="30">
                    <c:v>28/07/2025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154</c:v>
                  </c:pt>
                  <c:pt idx="1">
                    <c:v>001-2024-00390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COOPERATIVA JHON F. KENNEDY</c:v>
                  </c:pt>
                  <c:pt idx="8">
                    <c:v>2</c:v>
                  </c:pt>
                  <c:pt idx="9">
                    <c:v>0</c:v>
                  </c:pt>
                  <c:pt idx="10">
                    <c:v>NESTOR JAIME MESA SANCHEZ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04/03/2025</c:v>
                  </c:pt>
                  <c:pt idx="24">
                    <c:v>N/A</c:v>
                  </c:pt>
                  <c:pt idx="25">
                    <c:v>151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INCORPORA Y PONE EN CONOCIMIENTO </c:v>
                  </c:pt>
                  <c:pt idx="30">
                    <c:v>11/07/2025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153</c:v>
                  </c:pt>
                  <c:pt idx="1">
                    <c:v>001-2024-00388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COOPERATIVA JHON F. KENNEDY</c:v>
                  </c:pt>
                  <c:pt idx="8">
                    <c:v>1</c:v>
                  </c:pt>
                  <c:pt idx="9">
                    <c:v>0</c:v>
                  </c:pt>
                  <c:pt idx="10">
                    <c:v>MARCELA MARIA SANTAMARIA MONCADA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16/10/2024</c:v>
                  </c:pt>
                  <c:pt idx="24">
                    <c:v>N/A</c:v>
                  </c:pt>
                  <c:pt idx="25">
                    <c:v>13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ORDENA ENTREGAR TITULOS</c:v>
                  </c:pt>
                  <c:pt idx="30">
                    <c:v>02/07/2025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152</c:v>
                  </c:pt>
                  <c:pt idx="1">
                    <c:v>001-2024-00383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MARIA DE LOS ANGELES RESTREPO HENAO</c:v>
                  </c:pt>
                  <c:pt idx="8">
                    <c:v>2</c:v>
                  </c:pt>
                  <c:pt idx="9">
                    <c:v>0</c:v>
                  </c:pt>
                  <c:pt idx="10">
                    <c:v>SANTIAGO ZEA ARANGO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CONOCIMIENTO</c:v>
                  </c:pt>
                  <c:pt idx="30">
                    <c:v>07/04/2025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151</c:v>
                  </c:pt>
                  <c:pt idx="1">
                    <c:v>001-2024-00377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RCI COLOMBIA  S.A.  COMPAÑIA DE FINANCIAMIENTO</c:v>
                  </c:pt>
                  <c:pt idx="8">
                    <c:v>1</c:v>
                  </c:pt>
                  <c:pt idx="9">
                    <c:v>0</c:v>
                  </c:pt>
                  <c:pt idx="10">
                    <c:v>ROBINSON ANDRES ROJAS BEDOYA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AV. CONOCIMIENTO</c:v>
                  </c:pt>
                  <c:pt idx="30">
                    <c:v>03/10/2024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150</c:v>
                  </c:pt>
                  <c:pt idx="1">
                    <c:v>001-2024-00367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COMERCIALES BOLIVAR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CRISTIAN FERNEY MONTOYA ESCOBAR / LUIS FERNANDO RAMIREZ LOPEZ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29/01/2025</c:v>
                  </c:pt>
                  <c:pt idx="24">
                    <c:v>N/A</c:v>
                  </c:pt>
                  <c:pt idx="25">
                    <c:v>116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29/01/2025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149</c:v>
                  </c:pt>
                  <c:pt idx="1">
                    <c:v>001-2024-00364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ALEJANDRA CARDONA BEDOYA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INCORPORA-RESPONE</c:v>
                  </c:pt>
                  <c:pt idx="30">
                    <c:v>10/07/2025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148</c:v>
                  </c:pt>
                  <c:pt idx="1">
                    <c:v>001-2024-00363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
TUYA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JORGE HUMBERTO GONGORA NAFORO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04/06/2025</c:v>
                  </c:pt>
                  <c:pt idx="24">
                    <c:v>N/A</c:v>
                  </c:pt>
                  <c:pt idx="25">
                    <c:v>241</c:v>
                  </c:pt>
                  <c:pt idx="26">
                    <c:v>N/A</c:v>
                  </c:pt>
                  <c:pt idx="27">
                    <c:v>TERMINA POR PAGO </c:v>
                  </c:pt>
                  <c:pt idx="28">
                    <c:v>2025-2</c:v>
                  </c:pt>
                  <c:pt idx="29">
                    <c:v>TERMINACION PROCESO POR PAGO </c:v>
                  </c:pt>
                  <c:pt idx="30">
                    <c:v>04/06/2025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147</c:v>
                  </c:pt>
                  <c:pt idx="1">
                    <c:v>001-2024-00361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CATALINA ARANGO GOMEZ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03/02/2025</c:v>
                  </c:pt>
                  <c:pt idx="24">
                    <c:v>N/A</c:v>
                  </c:pt>
                  <c:pt idx="25">
                    <c:v>120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03/02/2025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15/02/2025</c:v>
                  </c:pt>
                </c:lvl>
                <c:lvl>
                  <c:pt idx="0">
                    <c:v>146</c:v>
                  </c:pt>
                  <c:pt idx="1">
                    <c:v>001-2024-00346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RAUL DE LA PAVA BEDOYA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ACEPTA CESION DE CREDITO Y REQUIERE </c:v>
                  </c:pt>
                  <c:pt idx="30">
                    <c:v>06/06/2025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145</c:v>
                  </c:pt>
                  <c:pt idx="1">
                    <c:v>001-2024-00325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FINANDINA S.A.</c:v>
                  </c:pt>
                  <c:pt idx="8">
                    <c:v>1</c:v>
                  </c:pt>
                  <c:pt idx="9">
                    <c:v>1</c:v>
                  </c:pt>
                  <c:pt idx="10">
                    <c:v>ERIKA MARCELA CALLE MARIN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04/04/2025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144</c:v>
                  </c:pt>
                  <c:pt idx="1">
                    <c:v>001-2024-00322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GARANTIA INMOBILIARIA M.R.</c:v>
                  </c:pt>
                  <c:pt idx="8">
                    <c:v>2</c:v>
                  </c:pt>
                  <c:pt idx="9">
                    <c:v>0</c:v>
                  </c:pt>
                  <c:pt idx="10">
                    <c:v>ROSALBA RESTREPO CORREA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OFICA JUZGADO</c:v>
                  </c:pt>
                  <c:pt idx="30">
                    <c:v>30/01/2025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143</c:v>
                  </c:pt>
                  <c:pt idx="1">
                    <c:v>001-2024-00310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BANCOOMEVA</c:v>
                  </c:pt>
                  <c:pt idx="8">
                    <c:v>1</c:v>
                  </c:pt>
                  <c:pt idx="9">
                    <c:v>0</c:v>
                  </c:pt>
                  <c:pt idx="10">
                    <c:v>PEDRO ENRIQUE MEJIA MANJARRES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29/01/2025</c:v>
                  </c:pt>
                  <c:pt idx="24">
                    <c:v>N/A</c:v>
                  </c:pt>
                  <c:pt idx="25">
                    <c:v>116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5 DIAS </c:v>
                  </c:pt>
                  <c:pt idx="30">
                    <c:v>03/06/2025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TERMINA UNA OBLIGACION CONTINUA CON RESPECTO A OTRA</c:v>
                  </c:pt>
                </c:lvl>
                <c:lvl>
                  <c:pt idx="0">
                    <c:v>142</c:v>
                  </c:pt>
                  <c:pt idx="1">
                    <c:v>001-2024-00305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TUYA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JULIAN DARIO RESTREPO GONZALEZ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08/04/2025</c:v>
                  </c:pt>
                  <c:pt idx="24">
                    <c:v>N/A</c:v>
                  </c:pt>
                  <c:pt idx="25">
                    <c:v>185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OSAE- COSTAS</c:v>
                  </c:pt>
                  <c:pt idx="30">
                    <c:v>08/04/2025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141</c:v>
                  </c:pt>
                  <c:pt idx="1">
                    <c:v>001-2024-00303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SARA ALEJANDRA LOAIZA CARDONA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03/02/2025</c:v>
                  </c:pt>
                  <c:pt idx="24">
                    <c:v>N/A</c:v>
                  </c:pt>
                  <c:pt idx="25">
                    <c:v>120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</c:v>
                  </c:pt>
                  <c:pt idx="30">
                    <c:v>28/07/2025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140</c:v>
                  </c:pt>
                  <c:pt idx="1">
                    <c:v>001-2024-00299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YORLADIS DEL SOCORRO OSPINA CANO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19/11/2024</c:v>
                  </c:pt>
                  <c:pt idx="24">
                    <c:v>N/A</c:v>
                  </c:pt>
                  <c:pt idx="25">
                    <c:v>46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APRUEBA LIQUIDACION CREDITO</c:v>
                  </c:pt>
                  <c:pt idx="30">
                    <c:v>08/05/2025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139</c:v>
                  </c:pt>
                  <c:pt idx="1">
                    <c:v>001-2024-00290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COOPERATIVA DE CAFICULTORES DE ANDES LTDA</c:v>
                  </c:pt>
                  <c:pt idx="8">
                    <c:v>0</c:v>
                  </c:pt>
                  <c:pt idx="9">
                    <c:v>1</c:v>
                  </c:pt>
                  <c:pt idx="10">
                    <c:v>JHON MAURICIO GUERRA OSORIO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12/05/2025</c:v>
                  </c:pt>
                  <c:pt idx="24">
                    <c:v>N/A</c:v>
                  </c:pt>
                  <c:pt idx="25">
                    <c:v>219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TERMINA PROCESO POR PAGO CON OSAE</c:v>
                  </c:pt>
                  <c:pt idx="30">
                    <c:v>16/06/2025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138</c:v>
                  </c:pt>
                  <c:pt idx="1">
                    <c:v>001-2024-00285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FINANDINA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GONZALO BURGOS EUSSE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ORDENA CORRER TRASLADO Y REQUIERE JUZGADO 28</c:v>
                  </c:pt>
                  <c:pt idx="30">
                    <c:v>16/05/2025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137</c:v>
                  </c:pt>
                  <c:pt idx="1">
                    <c:v>001-2024-00271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CONJUNTO RESIDENCIAL MAGDALENA DE LA CUENCA P.H</c:v>
                  </c:pt>
                  <c:pt idx="8">
                    <c:v>0</c:v>
                  </c:pt>
                  <c:pt idx="9">
                    <c:v>1</c:v>
                  </c:pt>
                  <c:pt idx="10">
                    <c:v>ALIANZA FIDUCIARIA S.A.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INCORPORA-RESPONDE</c:v>
                  </c:pt>
                  <c:pt idx="30">
                    <c:v>001-2024-00271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DECRETA NULIDAD</c:v>
                  </c:pt>
                </c:lvl>
                <c:lvl>
                  <c:pt idx="0">
                    <c:v>136</c:v>
                  </c:pt>
                  <c:pt idx="1">
                    <c:v>001-2024-00262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GUILLERMO LEON - BENITEZ GARCIA</c:v>
                  </c:pt>
                  <c:pt idx="8">
                    <c:v>0</c:v>
                  </c:pt>
                  <c:pt idx="9">
                    <c:v>1</c:v>
                  </c:pt>
                  <c:pt idx="10">
                    <c:v>ELIANA MARIA CARDONA LONDOÑO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17/03/2025</c:v>
                  </c:pt>
                  <c:pt idx="24">
                    <c:v>N/A</c:v>
                  </c:pt>
                  <c:pt idx="25">
                    <c:v>164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TERMINA CON OSAE - Y ORDENA ENTREGR TITULOS </c:v>
                  </c:pt>
                  <c:pt idx="30">
                    <c:v>02/07/2025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26/03/2025</c:v>
                  </c:pt>
                </c:lvl>
                <c:lvl>
                  <c:pt idx="0">
                    <c:v>0</c:v>
                  </c:pt>
                  <c:pt idx="1">
                    <c:v>001-2024-00257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MOVINCO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UNIDAD JARDINES PROPIEDAD HORIZONTAL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13/03/2025</c:v>
                  </c:pt>
                  <c:pt idx="24">
                    <c:v>N/A</c:v>
                  </c:pt>
                  <c:pt idx="25">
                    <c:v>160</c:v>
                  </c:pt>
                  <c:pt idx="26">
                    <c:v>N/A</c:v>
                  </c:pt>
                  <c:pt idx="27">
                    <c:v>OTRAS TERMINACIONES EFECTIVAS DEL PROCESO </c:v>
                  </c:pt>
                  <c:pt idx="28">
                    <c:v>2025-1</c:v>
                  </c:pt>
                  <c:pt idx="29">
                    <c:v>RECHAZA X CARENCIA ACTUAL DE OBJETO </c:v>
                  </c:pt>
                  <c:pt idx="30">
                    <c:v>13/03/2025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28/03/2025</c:v>
                  </c:pt>
                </c:lvl>
                <c:lvl>
                  <c:pt idx="0">
                    <c:v>134</c:v>
                  </c:pt>
                  <c:pt idx="1">
                    <c:v>001-2024-00254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RESPALDO INMOBILIARIO 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VISTA VACATIONS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14/03/2025</c:v>
                  </c:pt>
                  <c:pt idx="24">
                    <c:v>N/A</c:v>
                  </c:pt>
                  <c:pt idx="25">
                    <c:v>161</c:v>
                  </c:pt>
                  <c:pt idx="26">
                    <c:v>N/A</c:v>
                  </c:pt>
                  <c:pt idx="27">
                    <c:v>DESISTIMIENTO TACITO </c:v>
                  </c:pt>
                  <c:pt idx="28">
                    <c:v>2025-1</c:v>
                  </c:pt>
                  <c:pt idx="29">
                    <c:v>DESISTIMIENTO TACITO </c:v>
                  </c:pt>
                  <c:pt idx="30">
                    <c:v>14/03/2025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28/03/2025</c:v>
                  </c:pt>
                  <c:pt idx="38">
                    <c:v>DESISTIMIENTO TACITO </c:v>
                  </c:pt>
                </c:lvl>
                <c:lvl>
                  <c:pt idx="0">
                    <c:v>133</c:v>
                  </c:pt>
                  <c:pt idx="1">
                    <c:v>001-2024-00242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EUGENIO ALONSO  MARIN VALLEJO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MARIA CAMILA RIOS CASTRO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ORDENA OFICIAR </c:v>
                  </c:pt>
                  <c:pt idx="30">
                    <c:v>06/05/2025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132</c:v>
                  </c:pt>
                  <c:pt idx="1">
                    <c:v>001-2024-00230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ROSA ANGELICA RODRIGUEZ RUIZ</c:v>
                  </c:pt>
                  <c:pt idx="11">
                    <c:v>1</c:v>
                  </c:pt>
                  <c:pt idx="12">
                    <c:v>0</c:v>
                  </c:pt>
                  <c:pt idx="13">
                    <c:v>28/02/2024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03/04/2025</c:v>
                  </c:pt>
                  <c:pt idx="24">
                    <c:v>N/A</c:v>
                  </c:pt>
                  <c:pt idx="25">
                    <c:v>180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DECRETA EMBARGO </c:v>
                  </c:pt>
                  <c:pt idx="30">
                    <c:v>14/07/2025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131</c:v>
                  </c:pt>
                  <c:pt idx="1">
                    <c:v>001-2024-00215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GALAXIA SEGURIDAD LIMITADA</c:v>
                  </c:pt>
                  <c:pt idx="8">
                    <c:v>1</c:v>
                  </c:pt>
                  <c:pt idx="9">
                    <c:v>0</c:v>
                  </c:pt>
                  <c:pt idx="10">
                    <c:v>OBRA LA RESERVA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06/02/2025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130</c:v>
                  </c:pt>
                  <c:pt idx="1">
                    <c:v>001-2024-00211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BOGOTA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JOHN JAIME ESPAÑA LOPEZ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10/07/2025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129</c:v>
                  </c:pt>
                  <c:pt idx="1">
                    <c:v>001-2024-00197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OCCIDENTE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FABIO AUGUSTO MISSAS GOMEZ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</c:v>
                  </c:pt>
                  <c:pt idx="30">
                    <c:v>03/07/2025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128</c:v>
                  </c:pt>
                  <c:pt idx="1">
                    <c:v>001-2024-00181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CONJUNTO RESIDENCIAL LA PROVINCIA DE TOSCANA</c:v>
                  </c:pt>
                  <c:pt idx="8">
                    <c:v>0</c:v>
                  </c:pt>
                  <c:pt idx="9">
                    <c:v>1</c:v>
                  </c:pt>
                  <c:pt idx="10">
                    <c:v>OSVALDO MUÑOZ CANO</c:v>
                  </c:pt>
                  <c:pt idx="11">
                    <c:v>2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03/02/2025</c:v>
                  </c:pt>
                  <c:pt idx="24">
                    <c:v>N/A</c:v>
                  </c:pt>
                  <c:pt idx="25">
                    <c:v>120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03/02/2025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15/02/2025</c:v>
                  </c:pt>
                </c:lvl>
                <c:lvl>
                  <c:pt idx="0">
                    <c:v>127</c:v>
                  </c:pt>
                  <c:pt idx="1">
                    <c:v>001-2024-00176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JORGE LUIS RAMIREZ BARRIOS</c:v>
                  </c:pt>
                  <c:pt idx="8">
                    <c:v>2</c:v>
                  </c:pt>
                  <c:pt idx="9">
                    <c:v>0</c:v>
                  </c:pt>
                  <c:pt idx="10">
                    <c:v>MIGUEL FELIPE LOPEZ DIAZ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22/07/2025</c:v>
                  </c:pt>
                  <c:pt idx="24">
                    <c:v>N/A</c:v>
                  </c:pt>
                  <c:pt idx="25">
                    <c:v>289</c:v>
                  </c:pt>
                  <c:pt idx="26">
                    <c:v>N/A</c:v>
                  </c:pt>
                  <c:pt idx="27">
                    <c:v>TERMINA POR PAGO</c:v>
                  </c:pt>
                  <c:pt idx="28">
                    <c:v>2025-3</c:v>
                  </c:pt>
                  <c:pt idx="29">
                    <c:v>TERMINA POR PAGO </c:v>
                  </c:pt>
                  <c:pt idx="30">
                    <c:v>22/07/2025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126</c:v>
                  </c:pt>
                  <c:pt idx="1">
                    <c:v>001-2024-00172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JENNIL ANDRES MARTINEZ GOMEZ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ACEPTA CESION CREDITO Y REQUIERE 5 DIAS</c:v>
                  </c:pt>
                  <c:pt idx="30">
                    <c:v>04/04/2025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125</c:v>
                  </c:pt>
                  <c:pt idx="1">
                    <c:v>001-2024-00154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LEIDY AMPARO GOMEZ RIVEROS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PONE EN CONOCIMIENTO </c:v>
                  </c:pt>
                  <c:pt idx="30">
                    <c:v>21/07/2025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124</c:v>
                  </c:pt>
                  <c:pt idx="1">
                    <c:v>001-2024-00144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ARRENDAMIENTOS DEL SUR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FERNANDO MUÑOZ GALLEGO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08/04/2025</c:v>
                  </c:pt>
                  <c:pt idx="24">
                    <c:v>N/A</c:v>
                  </c:pt>
                  <c:pt idx="25">
                    <c:v>185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ORDENA TRASLADO LIQUIDACION CREDITO</c:v>
                  </c:pt>
                  <c:pt idx="30">
                    <c:v>10/07/2025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123</c:v>
                  </c:pt>
                  <c:pt idx="1">
                    <c:v>001-2024-00138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JUAN DAVID VELEZ HENAO</c:v>
                  </c:pt>
                  <c:pt idx="8">
                    <c:v>1</c:v>
                  </c:pt>
                  <c:pt idx="9">
                    <c:v>0</c:v>
                  </c:pt>
                  <c:pt idx="10">
                    <c:v>JONATHAN ESTEBAN ALVAREZ ISAZA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20/11/2024</c:v>
                  </c:pt>
                  <c:pt idx="24">
                    <c:v>N/A</c:v>
                  </c:pt>
                  <c:pt idx="25">
                    <c:v>47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OSAE - COSTAS</c:v>
                  </c:pt>
                  <c:pt idx="30">
                    <c:v>20/11/2024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122</c:v>
                  </c:pt>
                  <c:pt idx="1">
                    <c:v>001-2024-00127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BOGOTA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ESTEBAN GOMEZ PEREZ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15/05/2025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121</c:v>
                  </c:pt>
                  <c:pt idx="1">
                    <c:v>001-2024-00096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CLARA INES - CARDENAS GOMEZ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ANDRES HERNANDEZ MUÑOZ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CONOCIMIENTO </c:v>
                  </c:pt>
                  <c:pt idx="30">
                    <c:v>10/07/2025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120</c:v>
                  </c:pt>
                  <c:pt idx="1">
                    <c:v>001-2024-00090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KELLYS JOHANA CARO CARO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16/10/2024</c:v>
                  </c:pt>
                  <c:pt idx="24">
                    <c:v>N/A</c:v>
                  </c:pt>
                  <c:pt idx="25">
                    <c:v>13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ORDENA ENTREGA TITULOS </c:v>
                  </c:pt>
                  <c:pt idx="30">
                    <c:v>08/07/2025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119</c:v>
                  </c:pt>
                  <c:pt idx="1">
                    <c:v>001-2024-00076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RENTA INVERSIONES INMOBILIARIAS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HECTOR DE JESUS BENJUMEA ESPINOSA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22/05/2025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118</c:v>
                  </c:pt>
                  <c:pt idx="1">
                    <c:v>001-2024-00075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ARRENDAMIENTOS ENVIGADO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COMERCIALIZADORA ALCALATEX LTDA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61</c:v>
                  </c:pt>
                  <c:pt idx="26">
                    <c:v>N/A</c:v>
                  </c:pt>
                  <c:pt idx="27">
                    <c:v>DESISTIMIENTO TACITO </c:v>
                  </c:pt>
                  <c:pt idx="28">
                    <c:v>2024-4</c:v>
                  </c:pt>
                  <c:pt idx="29">
                    <c:v>DESISTIMIENTO TACITO </c:v>
                  </c:pt>
                  <c:pt idx="30">
                    <c:v>04/12/2024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Vence termino 22/10/2024</c:v>
                  </c:pt>
                </c:lvl>
                <c:lvl>
                  <c:pt idx="0">
                    <c:v>117</c:v>
                  </c:pt>
                  <c:pt idx="1">
                    <c:v>001-2024-00058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VIVIANA HENAO VASQUEZ</c:v>
                  </c:pt>
                  <c:pt idx="8">
                    <c:v>0</c:v>
                  </c:pt>
                  <c:pt idx="9">
                    <c:v>1</c:v>
                  </c:pt>
                  <c:pt idx="10">
                    <c:v>ANGELA MARIA- TOBON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29/05/2025</c:v>
                  </c:pt>
                  <c:pt idx="24">
                    <c:v>N/A</c:v>
                  </c:pt>
                  <c:pt idx="25">
                    <c:v>236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ORDENA CORRER TRASLADO LIQUIDACION CREDITO</c:v>
                  </c:pt>
                  <c:pt idx="30">
                    <c:v>14/07/2025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116</c:v>
                  </c:pt>
                  <c:pt idx="1">
                    <c:v>001-2024-00039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CARLOS RUIZ GIRALDO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18/03/2025</c:v>
                  </c:pt>
                  <c:pt idx="24">
                    <c:v>N/A</c:v>
                  </c:pt>
                  <c:pt idx="25">
                    <c:v>165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03/10/2024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15/01/2025</c:v>
                  </c:pt>
                  <c:pt idx="38">
                    <c:v>TERMINA POR PAGO </c:v>
                  </c:pt>
                </c:lvl>
                <c:lvl>
                  <c:pt idx="0">
                    <c:v>115</c:v>
                  </c:pt>
                  <c:pt idx="1">
                    <c:v>001-2024-00025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ELECTROBELLO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ARVEY ANTONIO DEOSSA CAMPIÑO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09/07/2025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114</c:v>
                  </c:pt>
                  <c:pt idx="1">
                    <c:v>001-2024-00024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ELECTROBELLO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ROBINSON OSPINA VARELA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PARTE DEMANDANTE</c:v>
                  </c:pt>
                  <c:pt idx="30">
                    <c:v>02/04/2025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113</c:v>
                  </c:pt>
                  <c:pt idx="1">
                    <c:v>001-2024-00002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JUAN FERNANDO - OSORIO ALZATE</c:v>
                  </c:pt>
                  <c:pt idx="8">
                    <c:v>1</c:v>
                  </c:pt>
                  <c:pt idx="9">
                    <c:v>0</c:v>
                  </c:pt>
                  <c:pt idx="10">
                    <c:v>HORACIO DE JESUS ESCOBAR CARMONA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03/04/2025</c:v>
                  </c:pt>
                  <c:pt idx="24">
                    <c:v>N/A</c:v>
                  </c:pt>
                  <c:pt idx="25">
                    <c:v>180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REQUIERE ART. 317</c:v>
                  </c:pt>
                  <c:pt idx="30">
                    <c:v>28/07/2025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112</c:v>
                  </c:pt>
                  <c:pt idx="1">
                    <c:v>001-2023-01656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TOYOTA FINANCIAL SERVICES COLOMBIA  S.A.S. -  ANTES MAF COLOMBIA 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WILIGTON OSWALDO URIBE RODRIGUEZ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ORDENA OFICIAR Y REMITIR LINK </c:v>
                  </c:pt>
                  <c:pt idx="30">
                    <c:v>03/04/2025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111</c:v>
                  </c:pt>
                  <c:pt idx="1">
                    <c:v>001-2023-01653</c:v>
                  </c:pt>
                  <c:pt idx="2">
                    <c:v>CANCELACION Y/O REPOSICIÓN TITULO VALOR</c:v>
                  </c:pt>
                  <c:pt idx="3">
                    <c:v>DECLARATIVO VERBAL SUMARIO OTROS PROCESO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GUSTAVO HERNAN VALENCIA MORALES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30/05/2025</c:v>
                  </c:pt>
                  <c:pt idx="24">
                    <c:v>N/A</c:v>
                  </c:pt>
                  <c:pt idx="25">
                    <c:v>237</c:v>
                  </c:pt>
                  <c:pt idx="26">
                    <c:v>N/A</c:v>
                  </c:pt>
                  <c:pt idx="27">
                    <c:v>RECHAZADOS O RETIRADOS </c:v>
                  </c:pt>
                  <c:pt idx="28">
                    <c:v>2025-2</c:v>
                  </c:pt>
                  <c:pt idx="29">
                    <c:v>AUTORIZA RETIRO DEMANDA </c:v>
                  </c:pt>
                  <c:pt idx="30">
                    <c:v>30/05/2025</c:v>
                  </c:pt>
                  <c:pt idx="31">
                    <c:v>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110</c:v>
                  </c:pt>
                  <c:pt idx="1">
                    <c:v>001-2023-01646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HENRY - GRISALES VALENCIA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25/11/2024</c:v>
                  </c:pt>
                  <c:pt idx="24">
                    <c:v>N/A</c:v>
                  </c:pt>
                  <c:pt idx="25">
                    <c:v>52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APRUEBA LIQUIDACION CREDITO </c:v>
                  </c:pt>
                  <c:pt idx="30">
                    <c:v>30/07/2025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109</c:v>
                  </c:pt>
                  <c:pt idx="1">
                    <c:v>001-2023-01644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SISTECREDITO S.A.S</c:v>
                  </c:pt>
                  <c:pt idx="8">
                    <c:v>1</c:v>
                  </c:pt>
                  <c:pt idx="9">
                    <c:v>0</c:v>
                  </c:pt>
                  <c:pt idx="10">
                    <c:v>JORGE LUIS DIAZ LUJAN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02/04/2025</c:v>
                  </c:pt>
                  <c:pt idx="24">
                    <c:v>N/A</c:v>
                  </c:pt>
                  <c:pt idx="25">
                    <c:v>179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REQUIERE ART. 317</c:v>
                  </c:pt>
                  <c:pt idx="30">
                    <c:v>09/07/2025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108</c:v>
                  </c:pt>
                  <c:pt idx="1">
                    <c:v>001-2023-01642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AV VILLAS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PABLO VALENCIA ESCOBAR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REQUIERE</c:v>
                  </c:pt>
                  <c:pt idx="30">
                    <c:v>02/04/2025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107</c:v>
                  </c:pt>
                  <c:pt idx="1">
                    <c:v>001-2023-01638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FINANDINA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MARIA EUGENIA SUAREZ CARO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SUSPENDIDO</c:v>
                  </c:pt>
                  <c:pt idx="29">
                    <c:v>DEJA SIN EFECTOS ACTUACION - DECRETA SUSPENSION </c:v>
                  </c:pt>
                  <c:pt idx="30">
                    <c:v>09/07/2025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106</c:v>
                  </c:pt>
                  <c:pt idx="1">
                    <c:v>001-2023-01635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OSCAR JAIRO - LAVERDE OROZCO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25/11/2024</c:v>
                  </c:pt>
                  <c:pt idx="24">
                    <c:v>N/A</c:v>
                  </c:pt>
                  <c:pt idx="25">
                    <c:v>52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NIEGA CORRECCION Y ORDENA TRASLADO CREDITO</c:v>
                  </c:pt>
                  <c:pt idx="30">
                    <c:v>05/06/2025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105</c:v>
                  </c:pt>
                  <c:pt idx="1">
                    <c:v>001-2023-01622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FALABELLA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DORIS ALICIA HERNANDEZ HURTADO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ACEPTA RENUNCIA Y ACEPTA CESION </c:v>
                  </c:pt>
                  <c:pt idx="30">
                    <c:v>16/05/2025</c:v>
                  </c:pt>
                  <c:pt idx="31">
                    <c:v>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104</c:v>
                  </c:pt>
                  <c:pt idx="1">
                    <c:v>001-2023-01619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E.S.E. HOSPITAL MANUEL URIBE ANGEL</c:v>
                  </c:pt>
                  <c:pt idx="8">
                    <c:v>1</c:v>
                  </c:pt>
                  <c:pt idx="9">
                    <c:v>0</c:v>
                  </c:pt>
                  <c:pt idx="10">
                    <c:v>DUKASAWI EPS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18/10/2024</c:v>
                  </c:pt>
                  <c:pt idx="24">
                    <c:v>N/A</c:v>
                  </c:pt>
                  <c:pt idx="25">
                    <c:v>15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18/10/2024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103</c:v>
                  </c:pt>
                  <c:pt idx="1">
                    <c:v>001-2023-01554</c:v>
                  </c:pt>
                  <c:pt idx="2">
                    <c:v>RESOLUCION DE CONTRATO </c:v>
                  </c:pt>
                  <c:pt idx="3">
                    <c:v>DECLARATIVO VERBAL OTROS PROCESO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OLIVER AUGUSTO TABARES OSORIO</c:v>
                  </c:pt>
                  <c:pt idx="8">
                    <c:v>0</c:v>
                  </c:pt>
                  <c:pt idx="9">
                    <c:v>1</c:v>
                  </c:pt>
                  <c:pt idx="10">
                    <c:v>ALEXANDER TABARES OSORIO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15/01/2025</c:v>
                  </c:pt>
                  <c:pt idx="24">
                    <c:v>N/A</c:v>
                  </c:pt>
                  <c:pt idx="25">
                    <c:v>102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AUTORIZA RETIRO </c:v>
                  </c:pt>
                  <c:pt idx="30">
                    <c:v>15/01/2025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27/01/2025</c:v>
                  </c:pt>
                </c:lvl>
                <c:lvl>
                  <c:pt idx="0">
                    <c:v>102</c:v>
                  </c:pt>
                  <c:pt idx="1">
                    <c:v>001-2023-01490</c:v>
                  </c:pt>
                  <c:pt idx="2">
                    <c:v>RESOLUCION DE CONTRATO </c:v>
                  </c:pt>
                  <c:pt idx="3">
                    <c:v>DECLARATIVO VERBAL OTROS PROCESO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DIANA MARCELA HENAO VALLEJO</c:v>
                  </c:pt>
                  <c:pt idx="8">
                    <c:v>1</c:v>
                  </c:pt>
                  <c:pt idx="9">
                    <c:v>0</c:v>
                  </c:pt>
                  <c:pt idx="10">
                    <c:v>E.S.T.A.B.L.E  INGENIERIA  S.A.S.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ORDENA CORRER TRALADO RECURSO </c:v>
                  </c:pt>
                  <c:pt idx="30">
                    <c:v>09/07/2025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RECURSO REPOSICION /17/02/2025</c:v>
                  </c:pt>
                </c:lvl>
                <c:lvl>
                  <c:pt idx="0">
                    <c:v>101</c:v>
                  </c:pt>
                  <c:pt idx="1">
                    <c:v>001-2023-00064</c:v>
                  </c:pt>
                  <c:pt idx="2">
                    <c:v>ACCION PROTECCION AL CONSUMIDOR </c:v>
                  </c:pt>
                  <c:pt idx="3">
                    <c:v>DECLARATIVO VERBAL SUMARIO OTROS PROCESO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THOMAS BADER</c:v>
                  </c:pt>
                  <c:pt idx="8">
                    <c:v>0</c:v>
                  </c:pt>
                  <c:pt idx="9">
                    <c:v>1</c:v>
                  </c:pt>
                  <c:pt idx="10">
                    <c:v>ARRIENDOS ANTIOQUIA  S.A.S.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27/02/2025</c:v>
                  </c:pt>
                  <c:pt idx="24">
                    <c:v>N/A</c:v>
                  </c:pt>
                  <c:pt idx="25">
                    <c:v>144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2025-1</c:v>
                  </c:pt>
                  <c:pt idx="29">
                    <c:v>TERMINA POR DESISTIMIENTO TAICTO</c:v>
                  </c:pt>
                  <c:pt idx="30">
                    <c:v>27/02/2025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05/03/2025</c:v>
                  </c:pt>
                  <c:pt idx="38">
                    <c:v>TERMINA DESISTIMIENTO TACITO</c:v>
                  </c:pt>
                </c:lvl>
                <c:lvl>
                  <c:pt idx="0">
                    <c:v>100</c:v>
                  </c:pt>
                  <c:pt idx="1">
                    <c:v>001-2022-01022</c:v>
                  </c:pt>
                  <c:pt idx="2">
                    <c:v>EXTINCIÓN PROPIEDAD HORIZONTAL</c:v>
                  </c:pt>
                  <c:pt idx="3">
                    <c:v>DECLARATIVO VERBAL OTROS PROCESO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CONSUELO -ESTRADA ARAQUE</c:v>
                  </c:pt>
                  <c:pt idx="8">
                    <c:v>1</c:v>
                  </c:pt>
                  <c:pt idx="9">
                    <c:v>0</c:v>
                  </c:pt>
                  <c:pt idx="10">
                    <c:v>ANGELA MARIA RIVERA ZAPATA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DOCUMENTACION </c:v>
                  </c:pt>
                  <c:pt idx="30">
                    <c:v>09/07/2025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99</c:v>
                  </c:pt>
                  <c:pt idx="1">
                    <c:v>001-2022-00232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RENTA INVERSIONES INMOBILIARIAS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NICOLAS JOSE MARCANO ORIHUELA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</c:v>
                  </c:pt>
                  <c:pt idx="30">
                    <c:v>27/02/2025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98</c:v>
                  </c:pt>
                  <c:pt idx="1">
                    <c:v>001-2021-01171</c:v>
                  </c:pt>
                  <c:pt idx="2">
                    <c:v>PERTENENCIA </c:v>
                  </c:pt>
                  <c:pt idx="3">
                    <c:v>VERBAL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MARTHA GARCIA DE BENITEZ</c:v>
                  </c:pt>
                  <c:pt idx="8">
                    <c:v>1</c:v>
                  </c:pt>
                  <c:pt idx="9">
                    <c:v>0</c:v>
                  </c:pt>
                  <c:pt idx="10">
                    <c:v>AMPARO ELENA BENITEZ GARCIA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29/01/2025</c:v>
                  </c:pt>
                  <c:pt idx="24">
                    <c:v>N/A</c:v>
                  </c:pt>
                  <c:pt idx="25">
                    <c:v>116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AUTORIZA RETIRO </c:v>
                  </c:pt>
                  <c:pt idx="30">
                    <c:v>29/01/2025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11/02/2025</c:v>
                  </c:pt>
                </c:lvl>
                <c:lvl>
                  <c:pt idx="0">
                    <c:v>97</c:v>
                  </c:pt>
                  <c:pt idx="1">
                    <c:v>001-2021-00750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LLERAS PROPIEDAD RAIZ 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SEBASTIAN QUINTERO PASOS</c:v>
                  </c:pt>
                  <c:pt idx="11">
                    <c:v>1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REQ. ART. 317</c:v>
                  </c:pt>
                  <c:pt idx="30">
                    <c:v>02/04/2025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96</c:v>
                  </c:pt>
                  <c:pt idx="1">
                    <c:v>001-2020-00747</c:v>
                  </c:pt>
                  <c:pt idx="2">
                    <c:v>PERTENENCIA </c:v>
                  </c:pt>
                  <c:pt idx="3">
                    <c:v>VERBAL 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JOSE ALEJANDRO  BOTERO VELASQUEZ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MARIO  NOREÑA CORRALES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04/03/2025</c:v>
                  </c:pt>
                  <c:pt idx="24">
                    <c:v>N/A</c:v>
                  </c:pt>
                  <c:pt idx="25">
                    <c:v>151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2025-1</c:v>
                  </c:pt>
                  <c:pt idx="29">
                    <c:v>DESISTIMIENTO TACITO</c:v>
                  </c:pt>
                  <c:pt idx="30">
                    <c:v>04/03/2025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18/03/2025</c:v>
                  </c:pt>
                </c:lvl>
                <c:lvl>
                  <c:pt idx="0">
                    <c:v>95</c:v>
                  </c:pt>
                  <c:pt idx="1">
                    <c:v>001-2023-01140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GIOVANNY - VELEZ BOLIVAR</c:v>
                  </c:pt>
                  <c:pt idx="8">
                    <c:v>0</c:v>
                  </c:pt>
                  <c:pt idx="9">
                    <c:v>1</c:v>
                  </c:pt>
                  <c:pt idx="10">
                    <c:v>GUSTAVO HERNAN VELEZ GOMEZ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12/12/2024</c:v>
                  </c:pt>
                  <c:pt idx="24">
                    <c:v>N/A</c:v>
                  </c:pt>
                  <c:pt idx="25">
                    <c:v>69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12/12/2024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94</c:v>
                  </c:pt>
                  <c:pt idx="1">
                    <c:v>001-2024-00768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 CARLOS CARDENAS ZAPATA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22/11/2024</c:v>
                  </c:pt>
                  <c:pt idx="24">
                    <c:v>N/A</c:v>
                  </c:pt>
                  <c:pt idx="25">
                    <c:v>49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MODIFICA LIQUIDACION</c:v>
                  </c:pt>
                  <c:pt idx="30">
                    <c:v>20/05/2025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93</c:v>
                  </c:pt>
                  <c:pt idx="1">
                    <c:v>001-2024-00761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BANCOOMEVA</c:v>
                  </c:pt>
                  <c:pt idx="8">
                    <c:v>0</c:v>
                  </c:pt>
                  <c:pt idx="9">
                    <c:v>1</c:v>
                  </c:pt>
                  <c:pt idx="10">
                    <c:v>ISAIAS GARCERANT CAMPO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18/10/2024</c:v>
                  </c:pt>
                  <c:pt idx="24">
                    <c:v>N/A</c:v>
                  </c:pt>
                  <c:pt idx="25">
                    <c:v>15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TERMINA PROCESO POR PAGO - CON OSAE</c:v>
                  </c:pt>
                  <c:pt idx="30">
                    <c:v>24/04/2025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92</c:v>
                  </c:pt>
                  <c:pt idx="1">
                    <c:v>001-2024-00758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EDIFICIO PALMAS DE ZUÑIGA P.H.</c:v>
                  </c:pt>
                  <c:pt idx="8">
                    <c:v>2</c:v>
                  </c:pt>
                  <c:pt idx="9">
                    <c:v>0</c:v>
                  </c:pt>
                  <c:pt idx="10">
                    <c:v>THOMAS ANTONIO FAJARDO DELGADO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20/03/2025</c:v>
                  </c:pt>
                  <c:pt idx="24">
                    <c:v>N/A</c:v>
                  </c:pt>
                  <c:pt idx="25">
                    <c:v>167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DECRETA SECUESTRO Y COMISIONA </c:v>
                  </c:pt>
                  <c:pt idx="30">
                    <c:v>30/07/2025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VENCE 22/11/2024</c:v>
                  </c:pt>
                </c:lvl>
                <c:lvl>
                  <c:pt idx="0">
                    <c:v>91</c:v>
                  </c:pt>
                  <c:pt idx="1">
                    <c:v>001-2024-00755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BOGOTA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PABLO MARIO VANEGAS VELASQUEZ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15/07/2025</c:v>
                  </c:pt>
                  <c:pt idx="24">
                    <c:v>N/A</c:v>
                  </c:pt>
                  <c:pt idx="25">
                    <c:v>282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2025-3</c:v>
                  </c:pt>
                  <c:pt idx="29">
                    <c:v>INCORPORA Y ORDENA TRASLADO LIQUIDACION </c:v>
                  </c:pt>
                  <c:pt idx="30">
                    <c:v>22/08/2025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90</c:v>
                  </c:pt>
                  <c:pt idx="1">
                    <c:v>001-2024-00748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BOGOTA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LUIS FERNANDO MURILLO QUICENO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27/02/2025</c:v>
                  </c:pt>
                  <c:pt idx="24">
                    <c:v>N/A</c:v>
                  </c:pt>
                  <c:pt idx="25">
                    <c:v>144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22/11/2024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89</c:v>
                  </c:pt>
                  <c:pt idx="1">
                    <c:v>001-2024-00752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WILLIAM DE JESUS ACEVEDO CAMPUZANO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13/03/2025</c:v>
                  </c:pt>
                  <c:pt idx="24">
                    <c:v>N/A</c:v>
                  </c:pt>
                  <c:pt idx="25">
                    <c:v>160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5 DIAS </c:v>
                  </c:pt>
                  <c:pt idx="30">
                    <c:v>23/07/2025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27/03/2025</c:v>
                  </c:pt>
                </c:lvl>
                <c:lvl>
                  <c:pt idx="0">
                    <c:v>88</c:v>
                  </c:pt>
                  <c:pt idx="1">
                    <c:v>001-2024-00746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CONFIAR COOPERATIVA FINANCIERA</c:v>
                  </c:pt>
                  <c:pt idx="8">
                    <c:v>1</c:v>
                  </c:pt>
                  <c:pt idx="9">
                    <c:v>1</c:v>
                  </c:pt>
                  <c:pt idx="10">
                    <c:v>ALVARO DE JESUS CASTAÑO MOLINA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09/12/2024</c:v>
                  </c:pt>
                  <c:pt idx="24">
                    <c:v>N/A</c:v>
                  </c:pt>
                  <c:pt idx="25">
                    <c:v>66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OSAE - COSTAS</c:v>
                  </c:pt>
                  <c:pt idx="30">
                    <c:v>27/05/2025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87</c:v>
                  </c:pt>
                  <c:pt idx="1">
                    <c:v>001-2024-00744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COTRAFA COOPERATIVA FINANCIERA</c:v>
                  </c:pt>
                  <c:pt idx="8">
                    <c:v>0</c:v>
                  </c:pt>
                  <c:pt idx="9">
                    <c:v>0</c:v>
                  </c:pt>
                  <c:pt idx="10">
                    <c:v>STIVEN SALAZAR AGUDELO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15/01/2025</c:v>
                  </c:pt>
                  <c:pt idx="24">
                    <c:v>N/A</c:v>
                  </c:pt>
                  <c:pt idx="25">
                    <c:v>102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ACEPTA RENUNCIA PODER </c:v>
                  </c:pt>
                  <c:pt idx="30">
                    <c:v>22/08/2025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86</c:v>
                  </c:pt>
                  <c:pt idx="1">
                    <c:v>001-2024-00742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CONJUNTO RESIDENCIA ORINOCO  P.H.</c:v>
                  </c:pt>
                  <c:pt idx="8">
                    <c:v>2</c:v>
                  </c:pt>
                  <c:pt idx="9">
                    <c:v>1</c:v>
                  </c:pt>
                  <c:pt idx="10">
                    <c:v>MATEO MAYA MEJIA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05/11/2024</c:v>
                  </c:pt>
                  <c:pt idx="24">
                    <c:v>N/A</c:v>
                  </c:pt>
                  <c:pt idx="25">
                    <c:v>32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TERMINA POR PACO CON OSAE</c:v>
                  </c:pt>
                  <c:pt idx="30">
                    <c:v>26/03/2025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85</c:v>
                  </c:pt>
                  <c:pt idx="1">
                    <c:v>001-2024-00736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BANCOOMEVA</c:v>
                  </c:pt>
                  <c:pt idx="8">
                    <c:v>1</c:v>
                  </c:pt>
                  <c:pt idx="9">
                    <c:v>0</c:v>
                  </c:pt>
                  <c:pt idx="10">
                    <c:v>ANA MARIA MEDINA DUQUE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11/10/2024</c:v>
                  </c:pt>
                  <c:pt idx="24">
                    <c:v>N/A</c:v>
                  </c:pt>
                  <c:pt idx="25">
                    <c:v>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APRUEBA LIQUIDACION CREDITO</c:v>
                  </c:pt>
                  <c:pt idx="30">
                    <c:v>27/03/2025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84</c:v>
                  </c:pt>
                  <c:pt idx="1">
                    <c:v>001-2024-00735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AV VILLAS</c:v>
                  </c:pt>
                  <c:pt idx="8">
                    <c:v>0</c:v>
                  </c:pt>
                  <c:pt idx="9">
                    <c:v>1</c:v>
                  </c:pt>
                  <c:pt idx="10">
                    <c:v>GIOVANNY GERONIMO SERRANO GONZALEZ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28/01/2025</c:v>
                  </c:pt>
                  <c:pt idx="24">
                    <c:v>N/A</c:v>
                  </c:pt>
                  <c:pt idx="25">
                    <c:v>115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ART. 317</c:v>
                  </c:pt>
                  <c:pt idx="30">
                    <c:v>23/07/2025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83</c:v>
                  </c:pt>
                  <c:pt idx="1">
                    <c:v>001-2024-00729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CONFIAR COOPERATIVA FINANCIERA</c:v>
                  </c:pt>
                  <c:pt idx="8">
                    <c:v>2</c:v>
                  </c:pt>
                  <c:pt idx="9">
                    <c:v>0</c:v>
                  </c:pt>
                  <c:pt idx="10">
                    <c:v>KATERINE  AGUDELO MARIN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59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</c:v>
                  </c:pt>
                  <c:pt idx="30">
                    <c:v>02/12/2024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82</c:v>
                  </c:pt>
                  <c:pt idx="1">
                    <c:v>001-2024-00727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COOPERATIVA JHON F. KENNEDY</c:v>
                  </c:pt>
                  <c:pt idx="8">
                    <c:v>1</c:v>
                  </c:pt>
                  <c:pt idx="9">
                    <c:v>1</c:v>
                  </c:pt>
                  <c:pt idx="10">
                    <c:v>JUAN FERNANDO BERNAL FLOREZ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08/11/2024</c:v>
                  </c:pt>
                  <c:pt idx="24">
                    <c:v>N/A</c:v>
                  </c:pt>
                  <c:pt idx="25">
                    <c:v>35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INCORPORA Y RESPONDE </c:v>
                  </c:pt>
                  <c:pt idx="30">
                    <c:v>08/07/2025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21/03/20025</c:v>
                  </c:pt>
                  <c:pt idx="35">
                    <c:v>X</c:v>
                  </c:pt>
                </c:lvl>
                <c:lvl>
                  <c:pt idx="0">
                    <c:v>81</c:v>
                  </c:pt>
                  <c:pt idx="1">
                    <c:v>001-2024-00724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COTRAFA COOPERATIVA FINANCIERA</c:v>
                  </c:pt>
                  <c:pt idx="8">
                    <c:v>0</c:v>
                  </c:pt>
                  <c:pt idx="9">
                    <c:v>0</c:v>
                  </c:pt>
                  <c:pt idx="10">
                    <c:v>MONICA LILIANA TABARES PATIÑO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16/10/2024</c:v>
                  </c:pt>
                  <c:pt idx="24">
                    <c:v>N/A</c:v>
                  </c:pt>
                  <c:pt idx="25">
                    <c:v>13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APRUEBA LIQUIDACION CREDITO</c:v>
                  </c:pt>
                  <c:pt idx="30">
                    <c:v>27/03/2025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80</c:v>
                  </c:pt>
                  <c:pt idx="1">
                    <c:v>001-2024-00723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CONJUNTO RESIDENCIAL PORTAL DEL VALLE P.H.</c:v>
                  </c:pt>
                  <c:pt idx="8">
                    <c:v>2</c:v>
                  </c:pt>
                  <c:pt idx="9">
                    <c:v>1</c:v>
                  </c:pt>
                  <c:pt idx="10">
                    <c:v>DARIO MANRIQUE BARAJAS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20/05/2025</c:v>
                  </c:pt>
                  <c:pt idx="24">
                    <c:v>N/A</c:v>
                  </c:pt>
                  <c:pt idx="25">
                    <c:v>227</c:v>
                  </c:pt>
                  <c:pt idx="26">
                    <c:v>N/A</c:v>
                  </c:pt>
                  <c:pt idx="27">
                    <c:v>TERMINA POR PAGO</c:v>
                  </c:pt>
                  <c:pt idx="28">
                    <c:v>2025-2</c:v>
                  </c:pt>
                  <c:pt idx="29">
                    <c:v>TERMINA POR PAGO TOTAL </c:v>
                  </c:pt>
                  <c:pt idx="30">
                    <c:v>20/05/2025</c:v>
                  </c:pt>
                  <c:pt idx="31">
                    <c:v>LINA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06/06/2025</c:v>
                  </c:pt>
                </c:lvl>
                <c:lvl>
                  <c:pt idx="0">
                    <c:v>79</c:v>
                  </c:pt>
                  <c:pt idx="1">
                    <c:v>001-2024-00719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COOPERATIVA JHON F. KENNEDY</c:v>
                  </c:pt>
                  <c:pt idx="8">
                    <c:v>1</c:v>
                  </c:pt>
                  <c:pt idx="9">
                    <c:v>0</c:v>
                  </c:pt>
                  <c:pt idx="10">
                    <c:v>ADRIANA YANETH ARIAS CIFUENTES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REITERA REQUERIMIENTO</c:v>
                  </c:pt>
                  <c:pt idx="30">
                    <c:v>27/02/2025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78</c:v>
                  </c:pt>
                  <c:pt idx="1">
                    <c:v>001-2024-00711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JAIME NELSON LOAIZA RODRIGUEZ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17/03/2025</c:v>
                  </c:pt>
                  <c:pt idx="24">
                    <c:v>N/A</c:v>
                  </c:pt>
                  <c:pt idx="25">
                    <c:v>164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17/03/2025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27/03/2025</c:v>
                  </c:pt>
                </c:lvl>
                <c:lvl>
                  <c:pt idx="0">
                    <c:v>77</c:v>
                  </c:pt>
                  <c:pt idx="1">
                    <c:v>001-2024-00701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ANA MILENA  NAVARRO MAZO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06/12/2024</c:v>
                  </c:pt>
                  <c:pt idx="24">
                    <c:v>N/A</c:v>
                  </c:pt>
                  <c:pt idx="25">
                    <c:v>63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APRUEBA LIQUIDACION CREDITO</c:v>
                  </c:pt>
                  <c:pt idx="30">
                    <c:v>27/03/2025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  <c:pt idx="38">
                    <c:v>TRASLADO LIQUIDACION DE CREDITO FIJADA EL 19 Y TERMINA EL 25/03/2025</c:v>
                  </c:pt>
                </c:lvl>
                <c:lvl>
                  <c:pt idx="0">
                    <c:v>76</c:v>
                  </c:pt>
                  <c:pt idx="1">
                    <c:v>001-2024-00685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COOPERATIVA JHON F. KENNEDY</c:v>
                  </c:pt>
                  <c:pt idx="8">
                    <c:v>2</c:v>
                  </c:pt>
                  <c:pt idx="9">
                    <c:v>1</c:v>
                  </c:pt>
                  <c:pt idx="10">
                    <c:v>MELISSA GARCIA VASQUEZ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26/05/2025</c:v>
                  </c:pt>
                  <c:pt idx="24">
                    <c:v>N/A</c:v>
                  </c:pt>
                  <c:pt idx="25">
                    <c:v>233</c:v>
                  </c:pt>
                  <c:pt idx="26">
                    <c:v>N/A</c:v>
                  </c:pt>
                  <c:pt idx="27">
                    <c:v>ORDENA SEGUIR ADELANTE CON LA EJECUCIÓN </c:v>
                  </c:pt>
                  <c:pt idx="28">
                    <c:v>2025-2</c:v>
                  </c:pt>
                  <c:pt idx="29">
                    <c:v>ORDENA CORRER TRASLADO LIQUIDACION DE CREDITO </c:v>
                  </c:pt>
                  <c:pt idx="30">
                    <c:v>26/05/2025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75</c:v>
                  </c:pt>
                  <c:pt idx="1">
                    <c:v>001-2024-00683</c:v>
                  </c:pt>
                  <c:pt idx="2">
                    <c:v>RESOLUCION DE CONTRATO </c:v>
                  </c:pt>
                  <c:pt idx="3">
                    <c:v>DECLARATIVO VERBAL SUMARIO OTROS PROCESO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DE VIDA SURA</c:v>
                  </c:pt>
                  <c:pt idx="8">
                    <c:v>1</c:v>
                  </c:pt>
                  <c:pt idx="9">
                    <c:v>0</c:v>
                  </c:pt>
                  <c:pt idx="10">
                    <c:v>ALCIRA  ESTRADA MORALES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DOCUMENTACION </c:v>
                  </c:pt>
                  <c:pt idx="30">
                    <c:v>08/07/2025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74</c:v>
                  </c:pt>
                  <c:pt idx="1">
                    <c:v>001-2024-00669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IMDUCOP  S.A.S.</c:v>
                  </c:pt>
                  <c:pt idx="8">
                    <c:v>0</c:v>
                  </c:pt>
                  <c:pt idx="9">
                    <c:v>2</c:v>
                  </c:pt>
                  <c:pt idx="10">
                    <c:v>COVINILTEX S.A.S</c:v>
                  </c:pt>
                  <c:pt idx="11">
                    <c:v>1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10/10/2024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DECRETA EMBARGO </c:v>
                  </c:pt>
                  <c:pt idx="30">
                    <c:v>29/04/2025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73</c:v>
                  </c:pt>
                  <c:pt idx="1">
                    <c:v>001-2024-00665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BBVA COLOMBIA</c:v>
                  </c:pt>
                  <c:pt idx="8">
                    <c:v>0</c:v>
                  </c:pt>
                  <c:pt idx="9">
                    <c:v>1</c:v>
                  </c:pt>
                  <c:pt idx="10">
                    <c:v>FABIO FRANCO JIMENEZ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ADMIITE REFORMA DEMANDA</c:v>
                  </c:pt>
                  <c:pt idx="30">
                    <c:v>15/01/2025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72</c:v>
                  </c:pt>
                  <c:pt idx="1">
                    <c:v>001-2024-00664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CMT ELECTRODOMESTICOS S.A.</c:v>
                  </c:pt>
                  <c:pt idx="8">
                    <c:v>0</c:v>
                  </c:pt>
                  <c:pt idx="9">
                    <c:v>2</c:v>
                  </c:pt>
                  <c:pt idx="10">
                    <c:v>ANDRES FELIPE ISAZA LONDOÑO</c:v>
                  </c:pt>
                  <c:pt idx="11">
                    <c:v>0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</c:v>
                  </c:pt>
                  <c:pt idx="30">
                    <c:v>26/02/2025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71</c:v>
                  </c:pt>
                  <c:pt idx="1">
                    <c:v>001-2024-00662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CMT ELECTRODOMESTICOS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INDIRA QUINTANA ARANGO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30/07/2025</c:v>
                  </c:pt>
                  <c:pt idx="24">
                    <c:v>N/A</c:v>
                  </c:pt>
                  <c:pt idx="25">
                    <c:v>297</c:v>
                  </c:pt>
                  <c:pt idx="26">
                    <c:v>N/A</c:v>
                  </c:pt>
                  <c:pt idx="27">
                    <c:v>TERMINA POR DESISTIMIENTO TACITO</c:v>
                  </c:pt>
                  <c:pt idx="28">
                    <c:v>2025-3</c:v>
                  </c:pt>
                  <c:pt idx="29">
                    <c:v>TERMINA POR DESISTIMIENTO TACITO </c:v>
                  </c:pt>
                  <c:pt idx="30">
                    <c:v>30/07/2025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9 MAYO VENCE </c:v>
                  </c:pt>
                </c:lvl>
                <c:lvl>
                  <c:pt idx="0">
                    <c:v>70</c:v>
                  </c:pt>
                  <c:pt idx="1">
                    <c:v>001-2024-00661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EUGENIO ALONSO  MARIN VALLEJO</c:v>
                  </c:pt>
                  <c:pt idx="8">
                    <c:v>1</c:v>
                  </c:pt>
                  <c:pt idx="9">
                    <c:v>2</c:v>
                  </c:pt>
                  <c:pt idx="10">
                    <c:v>GISELA  TAMAYO LONDOÑO</c:v>
                  </c:pt>
                  <c:pt idx="11">
                    <c:v>0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09/10/2024</c:v>
                  </c:pt>
                  <c:pt idx="24">
                    <c:v>N/A</c:v>
                  </c:pt>
                  <c:pt idx="25">
                    <c:v>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REQUIERE 5 DIAS</c:v>
                  </c:pt>
                  <c:pt idx="30">
                    <c:v>08/07/2025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69</c:v>
                  </c:pt>
                  <c:pt idx="1">
                    <c:v>001-2024-00693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FELIPE TABARES DIAZ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26/02/2025</c:v>
                  </c:pt>
                  <c:pt idx="24">
                    <c:v>N/A</c:v>
                  </c:pt>
                  <c:pt idx="25">
                    <c:v>143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</c:v>
                  </c:pt>
                  <c:pt idx="30">
                    <c:v>08/05/2025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68</c:v>
                  </c:pt>
                  <c:pt idx="1">
                    <c:v>001-2024-00647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FINANDINA S.A.</c:v>
                  </c:pt>
                  <c:pt idx="8">
                    <c:v>1</c:v>
                  </c:pt>
                  <c:pt idx="9">
                    <c:v>1</c:v>
                  </c:pt>
                  <c:pt idx="10">
                    <c:v>CARLOS ANDRES PEREZ PEREZ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12/02/2025</c:v>
                  </c:pt>
                  <c:pt idx="24">
                    <c:v>N/A</c:v>
                  </c:pt>
                  <c:pt idx="25">
                    <c:v>129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REQUIERE ART. 317</c:v>
                  </c:pt>
                  <c:pt idx="30">
                    <c:v>10/06/2025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VENCE 30 DIAS: 25/07/2025</c:v>
                  </c:pt>
                </c:lvl>
                <c:lvl>
                  <c:pt idx="0">
                    <c:v>67</c:v>
                  </c:pt>
                  <c:pt idx="1">
                    <c:v>001-2024-00646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ARRENDAMIENTOS ABURRA SUR S.A.S</c:v>
                  </c:pt>
                  <c:pt idx="8">
                    <c:v>1</c:v>
                  </c:pt>
                  <c:pt idx="9">
                    <c:v>2</c:v>
                  </c:pt>
                  <c:pt idx="10">
                    <c:v>JOSE GUILLERMO RUIZ JARAMILLO</c:v>
                  </c:pt>
                  <c:pt idx="11">
                    <c:v>1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03/03/2025</c:v>
                  </c:pt>
                  <c:pt idx="24">
                    <c:v>N/A</c:v>
                  </c:pt>
                  <c:pt idx="25">
                    <c:v>150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2025-1</c:v>
                  </c:pt>
                  <c:pt idx="29">
                    <c:v>DESISTIMIENTO TACITO </c:v>
                  </c:pt>
                  <c:pt idx="30">
                    <c:v>03/03/2025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15/03/2025</c:v>
                  </c:pt>
                  <c:pt idx="38">
                    <c:v>DESISTIMIENTO TACITO</c:v>
                  </c:pt>
                </c:lvl>
                <c:lvl>
                  <c:pt idx="0">
                    <c:v>66</c:v>
                  </c:pt>
                  <c:pt idx="1">
                    <c:v>001-2024-00642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COMERCIALES BOLIVAR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FABIAN DE JESUS PINO JARAMILLO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27/02/2025</c:v>
                  </c:pt>
                  <c:pt idx="24">
                    <c:v>N/A</c:v>
                  </c:pt>
                  <c:pt idx="25">
                    <c:v>144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2025-1</c:v>
                  </c:pt>
                  <c:pt idx="29">
                    <c:v>ORDENA TRALADO DE LIQUIDACION DE CREDITO</c:v>
                  </c:pt>
                  <c:pt idx="30">
                    <c:v>28/05/2025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ORDENA SEGUIR ADELANTE LA EJECUCION</c:v>
                  </c:pt>
                </c:lvl>
                <c:lvl>
                  <c:pt idx="0">
                    <c:v>65</c:v>
                  </c:pt>
                  <c:pt idx="1">
                    <c:v>001-2024-00629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OCCIDENTE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CLAUDIA FONNEGRA TOBON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19/03/2025</c:v>
                  </c:pt>
                  <c:pt idx="24">
                    <c:v>N/A</c:v>
                  </c:pt>
                  <c:pt idx="25">
                    <c:v>166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</c:v>
                  </c:pt>
                  <c:pt idx="30">
                    <c:v>29/04/2025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64</c:v>
                  </c:pt>
                  <c:pt idx="1">
                    <c:v>001-2024-00626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POPULAR </c:v>
                  </c:pt>
                  <c:pt idx="8">
                    <c:v>2</c:v>
                  </c:pt>
                  <c:pt idx="9">
                    <c:v>2</c:v>
                  </c:pt>
                  <c:pt idx="10">
                    <c:v>OSCAR DE JESUS VILLADA CARDONA </c:v>
                  </c:pt>
                  <c:pt idx="11">
                    <c:v>2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09/10/2024</c:v>
                  </c:pt>
                  <c:pt idx="24">
                    <c:v>N/A</c:v>
                  </c:pt>
                  <c:pt idx="25">
                    <c:v>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OSAE - COSTAS</c:v>
                  </c:pt>
                  <c:pt idx="30">
                    <c:v>09/10/2024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63</c:v>
                  </c:pt>
                  <c:pt idx="1">
                    <c:v>001-2024-00616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OCCIDENTE </c:v>
                  </c:pt>
                  <c:pt idx="8">
                    <c:v>0</c:v>
                  </c:pt>
                  <c:pt idx="9">
                    <c:v>1</c:v>
                  </c:pt>
                  <c:pt idx="10">
                    <c:v>MARIA NORELIA CORREA RAMRIEZ </c:v>
                  </c:pt>
                  <c:pt idx="11">
                    <c:v>2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03/06/2025</c:v>
                  </c:pt>
                  <c:pt idx="24">
                    <c:v>N/A</c:v>
                  </c:pt>
                  <c:pt idx="25">
                    <c:v>240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03/06/2025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62</c:v>
                  </c:pt>
                  <c:pt idx="1">
                    <c:v>001-2024-00608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ARRENDAMIENTOS ROGELIO ACOSTA</c:v>
                  </c:pt>
                  <c:pt idx="8">
                    <c:v>1</c:v>
                  </c:pt>
                  <c:pt idx="9">
                    <c:v>2</c:v>
                  </c:pt>
                  <c:pt idx="10">
                    <c:v>JOSE VASQUEZ MURILLO</c:v>
                  </c:pt>
                  <c:pt idx="11">
                    <c:v>0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17/06/2025</c:v>
                  </c:pt>
                  <c:pt idx="24">
                    <c:v>N/A</c:v>
                  </c:pt>
                  <c:pt idx="25">
                    <c:v>254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2025-2</c:v>
                  </c:pt>
                  <c:pt idx="29">
                    <c:v>DESISTIMIENTO TACITO </c:v>
                  </c:pt>
                  <c:pt idx="30">
                    <c:v>17/06/2025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61</c:v>
                  </c:pt>
                  <c:pt idx="1">
                    <c:v>001-2024-00605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DAVIVIENDA </c:v>
                  </c:pt>
                  <c:pt idx="8">
                    <c:v>2</c:v>
                  </c:pt>
                  <c:pt idx="9">
                    <c:v>1</c:v>
                  </c:pt>
                  <c:pt idx="10">
                    <c:v>ANDERSON ZAPATA PAVAS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22/01/2025</c:v>
                  </c:pt>
                  <c:pt idx="24">
                    <c:v>N/A</c:v>
                  </c:pt>
                  <c:pt idx="25">
                    <c:v>109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5 DIAS </c:v>
                  </c:pt>
                  <c:pt idx="30">
                    <c:v>18/03/2025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60</c:v>
                  </c:pt>
                  <c:pt idx="1">
                    <c:v>001-2024-00603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DAVIVIENDA </c:v>
                  </c:pt>
                  <c:pt idx="8">
                    <c:v>0</c:v>
                  </c:pt>
                  <c:pt idx="9">
                    <c:v>2</c:v>
                  </c:pt>
                  <c:pt idx="10">
                    <c:v>ALEXANDER OTERO BARRETO</c:v>
                  </c:pt>
                  <c:pt idx="11">
                    <c:v>2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24/06/2025</c:v>
                  </c:pt>
                  <c:pt idx="24">
                    <c:v>N/A</c:v>
                  </c:pt>
                  <c:pt idx="25">
                    <c:v>261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24/06/2025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VENCEN 04/03/2025</c:v>
                  </c:pt>
                </c:lvl>
                <c:lvl>
                  <c:pt idx="0">
                    <c:v>59</c:v>
                  </c:pt>
                  <c:pt idx="1">
                    <c:v>001-2024-00599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JFK COOPERATIVAFINANCIERA </c:v>
                  </c:pt>
                  <c:pt idx="8">
                    <c:v>1</c:v>
                  </c:pt>
                  <c:pt idx="9">
                    <c:v>1</c:v>
                  </c:pt>
                  <c:pt idx="10">
                    <c:v>LORENO HIGUITA GIRON 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ORDENA OFICIAR </c:v>
                  </c:pt>
                  <c:pt idx="30">
                    <c:v>02/07/2025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58</c:v>
                  </c:pt>
                  <c:pt idx="1">
                    <c:v>001-2024-00596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JHON JAIRO PIEDRAHITA ARROYAVE</c:v>
                  </c:pt>
                  <c:pt idx="8">
                    <c:v>2</c:v>
                  </c:pt>
                  <c:pt idx="9">
                    <c:v>2</c:v>
                  </c:pt>
                  <c:pt idx="10">
                    <c:v>JULIAN ZULUAGA ARROYAVE Y OTROS </c:v>
                  </c:pt>
                  <c:pt idx="11">
                    <c:v>1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16/10/2024</c:v>
                  </c:pt>
                  <c:pt idx="24">
                    <c:v>N/A</c:v>
                  </c:pt>
                  <c:pt idx="25">
                    <c:v>13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16/10/2024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SE REMITE A CENTRO DE SERVICIOS POR ALFRSCO PARA QUE REMITA AL SUPERIOR  02/7/25</c:v>
                  </c:pt>
                </c:lvl>
                <c:lvl>
                  <c:pt idx="0">
                    <c:v>57</c:v>
                  </c:pt>
                  <c:pt idx="1">
                    <c:v>001-2024-00577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BOGOTA S.A</c:v>
                  </c:pt>
                  <c:pt idx="8">
                    <c:v>1</c:v>
                  </c:pt>
                  <c:pt idx="9">
                    <c:v>1</c:v>
                  </c:pt>
                  <c:pt idx="10">
                    <c:v>RIGOBERTO ESPINOSA OLIVA </c:v>
                  </c:pt>
                  <c:pt idx="11">
                    <c:v>2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15/05/2025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56</c:v>
                  </c:pt>
                  <c:pt idx="1">
                    <c:v>001-2024-00572</c:v>
                  </c:pt>
                  <c:pt idx="2">
                    <c:v>SUCESION</c:v>
                  </c:pt>
                  <c:pt idx="3">
                    <c:v>LIQUIDATORIO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JAIME DE JESUS MARIN CASTAÑEDA </c:v>
                  </c:pt>
                  <c:pt idx="8">
                    <c:v>2</c:v>
                  </c:pt>
                  <c:pt idx="9">
                    <c:v>0</c:v>
                  </c:pt>
                  <c:pt idx="10">
                    <c:v>LUIS FERNANDO MONTOYA GOMEZ Y OTROS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RESUELVE </c:v>
                  </c:pt>
                  <c:pt idx="30">
                    <c:v>08/07/2025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55</c:v>
                  </c:pt>
                  <c:pt idx="1">
                    <c:v>001-2024-00571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COMERCIALES BOLIVAR </c:v>
                  </c:pt>
                  <c:pt idx="8">
                    <c:v>0</c:v>
                  </c:pt>
                  <c:pt idx="9">
                    <c:v>1</c:v>
                  </c:pt>
                  <c:pt idx="10">
                    <c:v>SANTIAGO ZAPATA DIAZ Y OTRO</c:v>
                  </c:pt>
                  <c:pt idx="11">
                    <c:v>2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SECUESTRO Y ORDENA COMISIONAR</c:v>
                  </c:pt>
                  <c:pt idx="30">
                    <c:v>18/03/2025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REMISION COMISION OK - 21/03/2025</c:v>
                  </c:pt>
                </c:lvl>
                <c:lvl>
                  <c:pt idx="0">
                    <c:v>54</c:v>
                  </c:pt>
                  <c:pt idx="1">
                    <c:v>001-2024-00155</c:v>
                  </c:pt>
                  <c:pt idx="2">
                    <c:v>SUCESION</c:v>
                  </c:pt>
                  <c:pt idx="3">
                    <c:v>LIQUIDATORIO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MARIA MELBA FRANCO ZULUAGA</c:v>
                  </c:pt>
                  <c:pt idx="8">
                    <c:v>1</c:v>
                  </c:pt>
                  <c:pt idx="9">
                    <c:v>2</c:v>
                  </c:pt>
                  <c:pt idx="10">
                    <c:v>LUZ YANET JANETH PATIÑO FRANCO Y OTROS</c:v>
                  </c:pt>
                  <c:pt idx="11">
                    <c:v>0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AUTO EXIGE REQUISITO</c:v>
                  </c:pt>
                  <c:pt idx="30">
                    <c:v>17/06/2025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53</c:v>
                  </c:pt>
                  <c:pt idx="1">
                    <c:v>001-2024-00565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SCOTIABANK </c:v>
                  </c:pt>
                  <c:pt idx="8">
                    <c:v>0</c:v>
                  </c:pt>
                  <c:pt idx="9">
                    <c:v>0</c:v>
                  </c:pt>
                  <c:pt idx="10">
                    <c:v>JHON FREDY DE JESUS VELASQUEZ RIOS 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15/10/2024</c:v>
                  </c:pt>
                  <c:pt idx="24">
                    <c:v>N/A</c:v>
                  </c:pt>
                  <c:pt idx="25">
                    <c:v>12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OSAE - COSTAS</c:v>
                  </c:pt>
                  <c:pt idx="30">
                    <c:v>15/10/2024</c:v>
                  </c:pt>
                  <c:pt idx="31">
                    <c:v>LUISA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52</c:v>
                  </c:pt>
                  <c:pt idx="1">
                    <c:v>001-2024-00559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CORPORACION OTRA PARTE Y CIA</c:v>
                  </c:pt>
                  <c:pt idx="8">
                    <c:v>1</c:v>
                  </c:pt>
                  <c:pt idx="9">
                    <c:v>1</c:v>
                  </c:pt>
                  <c:pt idx="10">
                    <c:v>VERTELAB SAS Y OTRS - DIEGO FERNANDO LAVID ECHEVERRI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CONOCIMIENTO Y REQUIERE 5 DIAS</c:v>
                  </c:pt>
                  <c:pt idx="30">
                    <c:v>25/02/2025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VENCEN 04/03/2025</c:v>
                  </c:pt>
                </c:lvl>
                <c:lvl>
                  <c:pt idx="0">
                    <c:v>51</c:v>
                  </c:pt>
                  <c:pt idx="1">
                    <c:v>001-2024-00545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</c:v>
                  </c:pt>
                  <c:pt idx="8">
                    <c:v>0</c:v>
                  </c:pt>
                  <c:pt idx="9">
                    <c:v>1</c:v>
                  </c:pt>
                  <c:pt idx="10">
                    <c:v>ISABEL CRISTINA CARDOZO GARCIA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EXIGE REQUISITO</c:v>
                  </c:pt>
                  <c:pt idx="30">
                    <c:v>09/12/2024</c:v>
                  </c:pt>
                  <c:pt idx="31">
                    <c:v>LUISA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50</c:v>
                  </c:pt>
                  <c:pt idx="1">
                    <c:v>001-2024-00544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BOGOTA </c:v>
                  </c:pt>
                  <c:pt idx="8">
                    <c:v>0</c:v>
                  </c:pt>
                  <c:pt idx="9">
                    <c:v>0</c:v>
                  </c:pt>
                  <c:pt idx="10">
                    <c:v>FURTA SECA DE VERONA Y OTRO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ENTREGA EL EXPEDIENTE </c:v>
                  </c:pt>
                  <c:pt idx="30">
                    <c:v>17/03/2025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49</c:v>
                  </c:pt>
                  <c:pt idx="1">
                    <c:v>001-2024-00525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ARRENDAMIENTO ENVIGADO</c:v>
                  </c:pt>
                  <c:pt idx="8">
                    <c:v>1</c:v>
                  </c:pt>
                  <c:pt idx="9">
                    <c:v>1</c:v>
                  </c:pt>
                  <c:pt idx="10">
                    <c:v>FRANCY ALEJANDRA MARIN ALVAREZ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07/11/2024</c:v>
                  </c:pt>
                  <c:pt idx="24">
                    <c:v>N/A</c:v>
                  </c:pt>
                  <c:pt idx="25">
                    <c:v>34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TERMINA PROCEO POR PAGO - CON OSAE</c:v>
                  </c:pt>
                  <c:pt idx="30">
                    <c:v>04/04/2025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10/11/2025</c:v>
                  </c:pt>
                  <c:pt idx="35">
                    <c:v>X</c:v>
                  </c:pt>
                </c:lvl>
                <c:lvl>
                  <c:pt idx="0">
                    <c:v>48</c:v>
                  </c:pt>
                  <c:pt idx="1">
                    <c:v>001-2024-00518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FRANCISCO JAVIER MUÑOZ CARDONA</c:v>
                  </c:pt>
                  <c:pt idx="8">
                    <c:v>1</c:v>
                  </c:pt>
                  <c:pt idx="9">
                    <c:v>0</c:v>
                  </c:pt>
                  <c:pt idx="10">
                    <c:v>MARTHA EDILDA LOPEZ RIOS 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06/12/2024</c:v>
                  </c:pt>
                  <c:pt idx="24">
                    <c:v>N/A</c:v>
                  </c:pt>
                  <c:pt idx="25">
                    <c:v>63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OSAE - COSTAS</c:v>
                  </c:pt>
                  <c:pt idx="30">
                    <c:v>06/12/2024</c:v>
                  </c:pt>
                  <c:pt idx="31">
                    <c:v>LUISA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47</c:v>
                  </c:pt>
                  <c:pt idx="1">
                    <c:v>001-2024-00484</c:v>
                  </c:pt>
                  <c:pt idx="2">
                    <c:v>RESOLUCION DE CONTRATO </c:v>
                  </c:pt>
                  <c:pt idx="3">
                    <c:v>DECLARATIVO VERBAL OTROS PROCESO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MONICA DEL SOCORRO CANO RAMIREZ</c:v>
                  </c:pt>
                  <c:pt idx="8">
                    <c:v>1</c:v>
                  </c:pt>
                  <c:pt idx="9">
                    <c:v>1</c:v>
                  </c:pt>
                  <c:pt idx="10">
                    <c:v>BIBIAN ASTRID PEREZ MIRA 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24/10/2025</c:v>
                  </c:pt>
                  <c:pt idx="31">
                    <c:v>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46</c:v>
                  </c:pt>
                  <c:pt idx="1">
                    <c:v>001-2024-00482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EDIFICIO SAN BARTOLOMÉ </c:v>
                  </c:pt>
                  <c:pt idx="8">
                    <c:v>1</c:v>
                  </c:pt>
                  <c:pt idx="9">
                    <c:v>0</c:v>
                  </c:pt>
                  <c:pt idx="10">
                    <c:v>ALICIA DE JESUS PEREZ PEREIRA 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 </c:v>
                  </c:pt>
                  <c:pt idx="30">
                    <c:v>03/06/2025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45</c:v>
                  </c:pt>
                  <c:pt idx="1">
                    <c:v>001-2024-00468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FONDO DE EMPLEADOS ALAMECENES EXITO</c:v>
                  </c:pt>
                  <c:pt idx="8">
                    <c:v>0</c:v>
                  </c:pt>
                  <c:pt idx="9">
                    <c:v>1</c:v>
                  </c:pt>
                  <c:pt idx="10">
                    <c:v>ANDRES ESTEBAN SANCHEZ HERNANDEZ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03/03/2025</c:v>
                  </c:pt>
                  <c:pt idx="24">
                    <c:v>N/A</c:v>
                  </c:pt>
                  <c:pt idx="25">
                    <c:v>150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 CREDITO</c:v>
                  </c:pt>
                  <c:pt idx="30">
                    <c:v>04/07/2025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44</c:v>
                  </c:pt>
                  <c:pt idx="1">
                    <c:v>001-2024-00455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UNION</c:v>
                  </c:pt>
                  <c:pt idx="8">
                    <c:v>0</c:v>
                  </c:pt>
                  <c:pt idx="9">
                    <c:v>0</c:v>
                  </c:pt>
                  <c:pt idx="10">
                    <c:v>MONICA BIBIANA ESCOBAR MARTINEZ 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59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2024-4</c:v>
                  </c:pt>
                  <c:pt idx="29">
                    <c:v>TERMINA POR DESISTIMIENTO TACITO</c:v>
                  </c:pt>
                  <c:pt idx="30">
                    <c:v>02/12/2024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43</c:v>
                  </c:pt>
                  <c:pt idx="1">
                    <c:v>001-2024-00449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RCI COLOMBIA COMPAÑIA DE FINANCIAMIENTO</c:v>
                  </c:pt>
                  <c:pt idx="8">
                    <c:v>0</c:v>
                  </c:pt>
                  <c:pt idx="9">
                    <c:v>1</c:v>
                  </c:pt>
                  <c:pt idx="10">
                    <c:v>JULIAN ALBERTO ARIAS ESCOBAR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CONOCIMIENTO RTA TRANSUNION </c:v>
                  </c:pt>
                  <c:pt idx="30">
                    <c:v>16/05/2025</c:v>
                  </c:pt>
                  <c:pt idx="31">
                    <c:v>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42</c:v>
                  </c:pt>
                  <c:pt idx="1">
                    <c:v>001-2024-00448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SISTICREDITO </c:v>
                  </c:pt>
                  <c:pt idx="8">
                    <c:v>1</c:v>
                  </c:pt>
                  <c:pt idx="9">
                    <c:v>0</c:v>
                  </c:pt>
                  <c:pt idx="10">
                    <c:v>ALICIA MARIA RUIZ ECHEVERRI 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ACEPTA SUSTITUCION</c:v>
                  </c:pt>
                  <c:pt idx="30">
                    <c:v>20/06/2025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41</c:v>
                  </c:pt>
                  <c:pt idx="1">
                    <c:v>001-2024-00432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DAVIVIENDA </c:v>
                  </c:pt>
                  <c:pt idx="8">
                    <c:v>1</c:v>
                  </c:pt>
                  <c:pt idx="9">
                    <c:v>2</c:v>
                  </c:pt>
                  <c:pt idx="10">
                    <c:v>ANDRES CARDONA GALLEGO</c:v>
                  </c:pt>
                  <c:pt idx="11">
                    <c:v>1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08/10/2024</c:v>
                  </c:pt>
                  <c:pt idx="24">
                    <c:v>N/A</c:v>
                  </c:pt>
                  <c:pt idx="25">
                    <c:v>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SUPENDIDO</c:v>
                  </c:pt>
                  <c:pt idx="30">
                    <c:v>08/10/2024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40</c:v>
                  </c:pt>
                  <c:pt idx="1">
                    <c:v>001-2024-00394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SERVICIOS Y ACESORIAS INTEGRALES S.A.S</c:v>
                  </c:pt>
                  <c:pt idx="8">
                    <c:v>1</c:v>
                  </c:pt>
                  <c:pt idx="9">
                    <c:v>0</c:v>
                  </c:pt>
                  <c:pt idx="10">
                    <c:v>ALMAVID SALUD S.A.S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12/06/2025</c:v>
                  </c:pt>
                  <c:pt idx="24">
                    <c:v>N/A</c:v>
                  </c:pt>
                  <c:pt idx="25">
                    <c:v>249</c:v>
                  </c:pt>
                  <c:pt idx="26">
                    <c:v>N/A</c:v>
                  </c:pt>
                  <c:pt idx="27">
                    <c:v>TERMINA DESISTIMIENTO TACITO</c:v>
                  </c:pt>
                  <c:pt idx="28">
                    <c:v>2025-2</c:v>
                  </c:pt>
                  <c:pt idx="29">
                    <c:v>TERMINA POR DESISTIMIENTO TACITO </c:v>
                  </c:pt>
                  <c:pt idx="30">
                    <c:v>12/06/2025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19/06/2025</c:v>
                  </c:pt>
                </c:lvl>
                <c:lvl>
                  <c:pt idx="0">
                    <c:v>39</c:v>
                  </c:pt>
                  <c:pt idx="1">
                    <c:v>001-2024-00392</c:v>
                  </c:pt>
                  <c:pt idx="2">
                    <c:v>PERTENENCIA</c:v>
                  </c:pt>
                  <c:pt idx="3">
                    <c:v>VERBAL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BLANCA NYDIA URIBE DE CHACON</c:v>
                  </c:pt>
                  <c:pt idx="8">
                    <c:v>1</c:v>
                  </c:pt>
                  <c:pt idx="9">
                    <c:v>0</c:v>
                  </c:pt>
                  <c:pt idx="10">
                    <c:v>ALVARO AUGUSTO URIBE RODRIGUEZ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REITERA REQUERIMIENTO</c:v>
                  </c:pt>
                  <c:pt idx="30">
                    <c:v>04/07/2025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38</c:v>
                  </c:pt>
                  <c:pt idx="1">
                    <c:v>001-2024-00385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SCOTIABANK </c:v>
                  </c:pt>
                  <c:pt idx="8">
                    <c:v>1</c:v>
                  </c:pt>
                  <c:pt idx="9">
                    <c:v>0</c:v>
                  </c:pt>
                  <c:pt idx="10">
                    <c:v>DIEGO ALBERTO HENAO CAMARGO 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02/04/2025</c:v>
                  </c:pt>
                  <c:pt idx="24">
                    <c:v>N/A</c:v>
                  </c:pt>
                  <c:pt idx="25">
                    <c:v>179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 CREDITO</c:v>
                  </c:pt>
                  <c:pt idx="30">
                    <c:v>11/06/2025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37</c:v>
                  </c:pt>
                  <c:pt idx="1">
                    <c:v>001-2024-00370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INMOBILIARIA BODEGAS Y BODEGAS</c:v>
                  </c:pt>
                  <c:pt idx="8">
                    <c:v>1</c:v>
                  </c:pt>
                  <c:pt idx="9">
                    <c:v>0</c:v>
                  </c:pt>
                  <c:pt idx="10">
                    <c:v>JHOAN SEBASTIAN PRIETO SANCHEZ Y OTRO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04/02/2025</c:v>
                  </c:pt>
                  <c:pt idx="24">
                    <c:v>N/A</c:v>
                  </c:pt>
                  <c:pt idx="25">
                    <c:v>121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04/02/2025</c:v>
                  </c:pt>
                  <c:pt idx="31">
                    <c:v>LUISA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11/02/2025</c:v>
                  </c:pt>
                  <c:pt idx="35">
                    <c:v>X</c:v>
                  </c:pt>
                  <c:pt idx="38">
                    <c:v>2025-1</c:v>
                  </c:pt>
                </c:lvl>
                <c:lvl>
                  <c:pt idx="0">
                    <c:v>36</c:v>
                  </c:pt>
                  <c:pt idx="1">
                    <c:v>001-2024-00319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OCCIDENTE 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 ALFREDO ALTAMAR ROJAS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25/02/2025</c:v>
                  </c:pt>
                  <c:pt idx="24">
                    <c:v>N/A</c:v>
                  </c:pt>
                  <c:pt idx="25">
                    <c:v>142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ORDENA CORRER TRASLADO </c:v>
                  </c:pt>
                  <c:pt idx="30">
                    <c:v>21/05/2025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35</c:v>
                  </c:pt>
                  <c:pt idx="1">
                    <c:v>001-2024-00312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ALBERTO NARANJO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OSWALDO DE JESUS GOMEZ RAMIREZ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19/03/2025</c:v>
                  </c:pt>
                  <c:pt idx="24">
                    <c:v>N/A</c:v>
                  </c:pt>
                  <c:pt idx="25">
                    <c:v>166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2025-1</c:v>
                  </c:pt>
                  <c:pt idx="29">
                    <c:v>TERMINA POR DESISTIMIENTO TACITO</c:v>
                  </c:pt>
                  <c:pt idx="30">
                    <c:v>19/03/2025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27/03/2025</c:v>
                  </c:pt>
                  <c:pt idx="38">
                    <c:v>TERMINA DESISTIMIENTO TACITO </c:v>
                  </c:pt>
                </c:lvl>
                <c:lvl>
                  <c:pt idx="0">
                    <c:v>34</c:v>
                  </c:pt>
                  <c:pt idx="1">
                    <c:v>001-2024-00297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OCCIDENTE</c:v>
                  </c:pt>
                  <c:pt idx="8">
                    <c:v>0</c:v>
                  </c:pt>
                  <c:pt idx="9">
                    <c:v>1</c:v>
                  </c:pt>
                  <c:pt idx="10">
                    <c:v>MARIA ALEJANDRA PATIÑO RUIZ 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5">
                    <c:v>Pendiente de sentencia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INCORPORA/RESPONDE</c:v>
                  </c:pt>
                  <c:pt idx="30">
                    <c:v>07/03/2025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REMITIDO 09/12/2024</c:v>
                  </c:pt>
                </c:lvl>
                <c:lvl>
                  <c:pt idx="0">
                    <c:v>33</c:v>
                  </c:pt>
                  <c:pt idx="1">
                    <c:v>001-2024-00289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JOSE FERNANDO ROMERO GUARDAMINO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21/02/2025</c:v>
                  </c:pt>
                  <c:pt idx="24">
                    <c:v>N/A</c:v>
                  </c:pt>
                  <c:pt idx="25">
                    <c:v>138</c:v>
                  </c:pt>
                  <c:pt idx="26">
                    <c:v>N/A</c:v>
                  </c:pt>
                  <c:pt idx="27">
                    <c:v>SENTENCIA ANTICIPADA</c:v>
                  </c:pt>
                  <c:pt idx="28">
                    <c:v>2025-1</c:v>
                  </c:pt>
                  <c:pt idx="29">
                    <c:v>ORDENA EXPEDIR COMISION</c:v>
                  </c:pt>
                  <c:pt idx="30">
                    <c:v>27/05/2025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05/01/2025</c:v>
                  </c:pt>
                </c:lvl>
                <c:lvl>
                  <c:pt idx="0">
                    <c:v>32</c:v>
                  </c:pt>
                  <c:pt idx="1">
                    <c:v>001-2024-00282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ANIBAL ARISTIZABAL HOYOS </c:v>
                  </c:pt>
                  <c:pt idx="8">
                    <c:v>1</c:v>
                  </c:pt>
                  <c:pt idx="9">
                    <c:v>0</c:v>
                  </c:pt>
                  <c:pt idx="10">
                    <c:v>MANUEL RAMIREZ SIERRA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REQ. ART. 317</c:v>
                  </c:pt>
                  <c:pt idx="30">
                    <c:v>22/01/2025</c:v>
                  </c:pt>
                  <c:pt idx="31">
                    <c:v>LUISA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31</c:v>
                  </c:pt>
                  <c:pt idx="1">
                    <c:v>001-2024-00279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DORIS ELENA ZAPATA </c:v>
                  </c:pt>
                  <c:pt idx="8">
                    <c:v>1</c:v>
                  </c:pt>
                  <c:pt idx="9">
                    <c:v>0</c:v>
                  </c:pt>
                  <c:pt idx="10">
                    <c:v>JORGE ALBERTO GIRALDO RESTREPO 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AUTORIZA NUEVA DIRECCION</c:v>
                  </c:pt>
                  <c:pt idx="30">
                    <c:v>22/05/2025</c:v>
                  </c:pt>
                  <c:pt idx="31">
                    <c:v>LUISA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30</c:v>
                  </c:pt>
                  <c:pt idx="1">
                    <c:v>001-2024-00277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COMERCIALES BOLIVAR </c:v>
                  </c:pt>
                  <c:pt idx="8">
                    <c:v>1</c:v>
                  </c:pt>
                  <c:pt idx="9">
                    <c:v>1</c:v>
                  </c:pt>
                  <c:pt idx="10">
                    <c:v>ROGER ALEXANDER FLOREZ GIRLDO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04/10/2024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09/10/2024</c:v>
                  </c:pt>
                  <c:pt idx="24">
                    <c:v>N/A</c:v>
                  </c:pt>
                  <c:pt idx="25">
                    <c:v>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OSAE - COSTAS</c:v>
                  </c:pt>
                  <c:pt idx="30">
                    <c:v>16/10/2024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29</c:v>
                  </c:pt>
                  <c:pt idx="1">
                    <c:v>001-2024-00263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GUILLERMO LEON BENITEZ GARCIA</c:v>
                  </c:pt>
                  <c:pt idx="8">
                    <c:v>1</c:v>
                  </c:pt>
                  <c:pt idx="9">
                    <c:v>0</c:v>
                  </c:pt>
                  <c:pt idx="10">
                    <c:v>YESSICA YULIANA HERNANDEZ FRANCO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18/03/2025</c:v>
                  </c:pt>
                  <c:pt idx="24">
                    <c:v>N/A</c:v>
                  </c:pt>
                  <c:pt idx="25">
                    <c:v>165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</c:v>
                  </c:pt>
                  <c:pt idx="30">
                    <c:v>04/07/2025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28</c:v>
                  </c:pt>
                  <c:pt idx="1">
                    <c:v>001-2024-00240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BOGOTA </c:v>
                  </c:pt>
                  <c:pt idx="10">
                    <c:v>ALVARO FERNANDO TORO RENDON</c:v>
                  </c:pt>
                  <c:pt idx="11">
                    <c:v>1</c:v>
                  </c:pt>
                  <c:pt idx="12">
                    <c:v>0</c:v>
                  </c:pt>
                  <c:pt idx="13">
                    <c:v>10/10/2024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10/10/2024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OSAE - COSTAS</c:v>
                  </c:pt>
                  <c:pt idx="30">
                    <c:v>10/10/2024</c:v>
                  </c:pt>
                  <c:pt idx="31">
                    <c:v>LUISA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27</c:v>
                  </c:pt>
                  <c:pt idx="1">
                    <c:v>001-2024-00213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</c:v>
                  </c:pt>
                  <c:pt idx="8">
                    <c:v>0</c:v>
                  </c:pt>
                  <c:pt idx="9">
                    <c:v>1</c:v>
                  </c:pt>
                  <c:pt idx="10">
                    <c:v>JHON EDISON MADRIGAL LONDOÑO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20/06/2025</c:v>
                  </c:pt>
                  <c:pt idx="24">
                    <c:v>N/A</c:v>
                  </c:pt>
                  <c:pt idx="25">
                    <c:v>257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ORDENA TRASLADO LIQUIDACION CRDITO</c:v>
                  </c:pt>
                  <c:pt idx="30">
                    <c:v>28/07/2025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26</c:v>
                  </c:pt>
                  <c:pt idx="1">
                    <c:v>001-2024-00175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AECSA S.A </c:v>
                  </c:pt>
                  <c:pt idx="8">
                    <c:v>1</c:v>
                  </c:pt>
                  <c:pt idx="9">
                    <c:v>0</c:v>
                  </c:pt>
                  <c:pt idx="10">
                    <c:v>NURY DEL SOCORRO CHAVERRA BENITEZ 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5">
                    <c:v>Pendiente de sentencia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REQUIERE ART. 317</c:v>
                  </c:pt>
                  <c:pt idx="30">
                    <c:v>08/07/2025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25</c:v>
                  </c:pt>
                  <c:pt idx="1">
                    <c:v>001-2024-00174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COBELEN 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FELIPE CARVAJAL NOREÑA Y OTRO</c:v>
                  </c:pt>
                  <c:pt idx="11">
                    <c:v>1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09/10/2024</c:v>
                  </c:pt>
                  <c:pt idx="24">
                    <c:v>N/A</c:v>
                  </c:pt>
                  <c:pt idx="25">
                    <c:v>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SUSPENDE PROCESO </c:v>
                  </c:pt>
                  <c:pt idx="30">
                    <c:v>23/01/2025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24</c:v>
                  </c:pt>
                  <c:pt idx="1">
                    <c:v>001-2024-00141</c:v>
                  </c:pt>
                  <c:pt idx="2">
                    <c:v>DIVISORIO </c:v>
                  </c:pt>
                  <c:pt idx="3">
                    <c:v>DIVISORIO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OLGA ISABEL OROZCO PATIÑO </c:v>
                  </c:pt>
                  <c:pt idx="8">
                    <c:v>0</c:v>
                  </c:pt>
                  <c:pt idx="9">
                    <c:v>1</c:v>
                  </c:pt>
                  <c:pt idx="10">
                    <c:v>LEOPOLDO DE JESUS JIMENEZ GOMEZ Y OTRO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25/11/2024</c:v>
                  </c:pt>
                  <c:pt idx="24">
                    <c:v>N/A</c:v>
                  </c:pt>
                  <c:pt idx="25">
                    <c:v>52</c:v>
                  </c:pt>
                  <c:pt idx="26">
                    <c:v>N/A</c:v>
                  </c:pt>
                  <c:pt idx="27">
                    <c:v>TERMINA PROCESO POR DESISTIMIENTO</c:v>
                  </c:pt>
                  <c:pt idx="28">
                    <c:v>2024-4</c:v>
                  </c:pt>
                  <c:pt idx="29">
                    <c:v>TERMINA PROCESO POR DESISTIMIENTO</c:v>
                  </c:pt>
                  <c:pt idx="30">
                    <c:v>25/11/2024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TEMRINADO POR DESISTIMIENTO </c:v>
                  </c:pt>
                </c:lvl>
                <c:lvl>
                  <c:pt idx="0">
                    <c:v>23</c:v>
                  </c:pt>
                  <c:pt idx="1">
                    <c:v>001-2024-00126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BOGOTA </c:v>
                  </c:pt>
                  <c:pt idx="8">
                    <c:v>1</c:v>
                  </c:pt>
                  <c:pt idx="9">
                    <c:v>0</c:v>
                  </c:pt>
                  <c:pt idx="10">
                    <c:v>NAFER JOSE PEÑA BERTEL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21/11/2024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REQUIERE 10 DIAS </c:v>
                  </c:pt>
                  <c:pt idx="30">
                    <c:v>04/07/2025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22</c:v>
                  </c:pt>
                  <c:pt idx="1">
                    <c:v>001-2024-00107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JUAN DAVID JARAMILLO CORREA</c:v>
                  </c:pt>
                  <c:pt idx="8">
                    <c:v>1</c:v>
                  </c:pt>
                  <c:pt idx="9">
                    <c:v>0</c:v>
                  </c:pt>
                  <c:pt idx="10">
                    <c:v>ALVARO FERNANDO SALAZAR GUERRERO Y OTRO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30/01/2025</c:v>
                  </c:pt>
                  <c:pt idx="24">
                    <c:v>N/A</c:v>
                  </c:pt>
                  <c:pt idx="25">
                    <c:v>117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30/01/2025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05/02/2025</c:v>
                  </c:pt>
                </c:lvl>
                <c:lvl>
                  <c:pt idx="0">
                    <c:v>21</c:v>
                  </c:pt>
                  <c:pt idx="1">
                    <c:v>001-2024-00105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ALCATOP SAS </c:v>
                  </c:pt>
                  <c:pt idx="8">
                    <c:v>1</c:v>
                  </c:pt>
                  <c:pt idx="9">
                    <c:v>0</c:v>
                  </c:pt>
                  <c:pt idx="10">
                    <c:v>CONSTRUCCIONES TORRE LA VEGA DEL SUR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TEMRINACION MEDIDA CAUTELAR Y REQUIERE ART. 317</c:v>
                  </c:pt>
                  <c:pt idx="30">
                    <c:v>20/05/2025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VENCEN LO 30 DÍAS EL 22/JULIO/2025</c:v>
                  </c:pt>
                </c:lvl>
                <c:lvl>
                  <c:pt idx="0">
                    <c:v>20</c:v>
                  </c:pt>
                  <c:pt idx="1">
                    <c:v>001-2024-00103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UNIDAD RESIDENCIAL AIRE DEL BOSQUE 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MARIA DORA MURIEL ECHEVERRI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 </c:v>
                  </c:pt>
                  <c:pt idx="30">
                    <c:v>06/06/2025</c:v>
                  </c:pt>
                  <c:pt idx="31">
                    <c:v>LUISA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19</c:v>
                  </c:pt>
                  <c:pt idx="1">
                    <c:v>001-2024-00100</c:v>
                  </c:pt>
                  <c:pt idx="2">
                    <c:v>RESPONSABILIDAD CIVIL CONTRACTUAL</c:v>
                  </c:pt>
                  <c:pt idx="3">
                    <c:v>DECLARATIVO VERBAL OTROS PROCESO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LISETH ALEJANDRA GUTIERREZ MARIN</c:v>
                  </c:pt>
                  <c:pt idx="8">
                    <c:v>0</c:v>
                  </c:pt>
                  <c:pt idx="9">
                    <c:v>1</c:v>
                  </c:pt>
                  <c:pt idx="10">
                    <c:v>MARTHA ELENA LONDOÑO Y OTROS 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NOTIFICACION PERSONAL ALGUNOS DEMDOS</c:v>
                  </c:pt>
                  <c:pt idx="30">
                    <c:v>28/03/2025</c:v>
                  </c:pt>
                  <c:pt idx="31">
                    <c:v>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18</c:v>
                  </c:pt>
                  <c:pt idx="1">
                    <c:v>001-2024-00097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NUEVO SUR INMOBILIARIA S.A.S</c:v>
                  </c:pt>
                  <c:pt idx="8">
                    <c:v>1</c:v>
                  </c:pt>
                  <c:pt idx="9">
                    <c:v>0</c:v>
                  </c:pt>
                  <c:pt idx="10">
                    <c:v>OSCAR LEONARDO RODRIGUEZ HERNANDEZ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</c:v>
                  </c:pt>
                  <c:pt idx="30">
                    <c:v>22/05/2025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17</c:v>
                  </c:pt>
                  <c:pt idx="1">
                    <c:v>001-2024-00083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FINANDINA S.A 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ANDRES MORALES ECHAVARRIA 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21/11/2024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ORDENA TRASLADO Y REQUIERE 5 DIAS </c:v>
                  </c:pt>
                  <c:pt idx="30">
                    <c:v>03/07/2025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16</c:v>
                  </c:pt>
                  <c:pt idx="1">
                    <c:v>001-2024-00078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ALAMACENES EXITOS S.A </c:v>
                  </c:pt>
                  <c:pt idx="8">
                    <c:v>1</c:v>
                  </c:pt>
                  <c:pt idx="9">
                    <c:v>0</c:v>
                  </c:pt>
                  <c:pt idx="10">
                    <c:v>GIOVANNY ALEXANDER HERNANDEZ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09/10/2024</c:v>
                  </c:pt>
                  <c:pt idx="24">
                    <c:v>N/A</c:v>
                  </c:pt>
                  <c:pt idx="25">
                    <c:v>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APRUEBA LIQUIDACION CREDITO</c:v>
                  </c:pt>
                  <c:pt idx="30">
                    <c:v>26/02/2025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  <c:pt idx="38">
                    <c:v>P. COSTAS</c:v>
                  </c:pt>
                </c:lvl>
                <c:lvl>
                  <c:pt idx="0">
                    <c:v>15</c:v>
                  </c:pt>
                  <c:pt idx="1">
                    <c:v>001-2024-00074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DIANA MARCELA MAZO CASTRO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07/10/2024</c:v>
                  </c:pt>
                  <c:pt idx="24">
                    <c:v>N/A</c:v>
                  </c:pt>
                  <c:pt idx="25">
                    <c:v>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APRUEBA LIQUIDACION CREDITO</c:v>
                  </c:pt>
                  <c:pt idx="30">
                    <c:v>03/04/2025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14</c:v>
                  </c:pt>
                  <c:pt idx="1">
                    <c:v>001-2024-00053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OCCIDENTE S.A </c:v>
                  </c:pt>
                  <c:pt idx="8">
                    <c:v>1</c:v>
                  </c:pt>
                  <c:pt idx="9">
                    <c:v>0</c:v>
                  </c:pt>
                  <c:pt idx="10">
                    <c:v>DIANA CAROLINA LOPERA FLOREZ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ORDENA TRASLADO</c:v>
                  </c:pt>
                  <c:pt idx="30">
                    <c:v>03/07/2025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13</c:v>
                  </c:pt>
                  <c:pt idx="1">
                    <c:v>001-2024-00035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SCOTIBANK COLPATRIA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PAULA ANDREA GALEANO MARULANDA 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07/10/2024</c:v>
                  </c:pt>
                  <c:pt idx="24">
                    <c:v>N/A</c:v>
                  </c:pt>
                  <c:pt idx="25">
                    <c:v>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TERMINA X PAGO CON OSAE</c:v>
                  </c:pt>
                  <c:pt idx="30">
                    <c:v>24/07/2025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12</c:v>
                  </c:pt>
                  <c:pt idx="1">
                    <c:v>001-2024-00032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RENTA INVERSIONES INMOBILIARIA </c:v>
                  </c:pt>
                  <c:pt idx="8">
                    <c:v>1</c:v>
                  </c:pt>
                  <c:pt idx="9">
                    <c:v>0</c:v>
                  </c:pt>
                  <c:pt idx="10">
                    <c:v>DOUGLAS ENRIQUE VALBUENA RINCON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TERMINA DESISTIMIENTO TACITO MEDIDA </c:v>
                  </c:pt>
                  <c:pt idx="30">
                    <c:v>30/05/2025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11</c:v>
                  </c:pt>
                  <c:pt idx="1">
                    <c:v>001-2024-00031</c:v>
                  </c:pt>
                  <c:pt idx="2">
                    <c:v>EJECUTIVO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COMERCIALES BOLIVAR </c:v>
                  </c:pt>
                  <c:pt idx="8">
                    <c:v>1</c:v>
                  </c:pt>
                  <c:pt idx="9">
                    <c:v>0</c:v>
                  </c:pt>
                  <c:pt idx="10">
                    <c:v>LOURDES GARCIA Y OTROS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13/01/2025</c:v>
                  </c:pt>
                  <c:pt idx="24">
                    <c:v>N/A</c:v>
                  </c:pt>
                  <c:pt idx="25">
                    <c:v>100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5 DIAS </c:v>
                  </c:pt>
                  <c:pt idx="30">
                    <c:v>03/07/2025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10</c:v>
                  </c:pt>
                  <c:pt idx="1">
                    <c:v>001-2024-00018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DAVIVIENDA </c:v>
                  </c:pt>
                  <c:pt idx="8">
                    <c:v>1</c:v>
                  </c:pt>
                  <c:pt idx="9">
                    <c:v>0</c:v>
                  </c:pt>
                  <c:pt idx="10">
                    <c:v>WILLIAM GALLEGO HURTADO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03/07/2025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9</c:v>
                  </c:pt>
                  <c:pt idx="1">
                    <c:v>001-2023-01614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URBANIZACIÓN RESERVA DE LA MARIA</c:v>
                  </c:pt>
                  <c:pt idx="8">
                    <c:v>1</c:v>
                  </c:pt>
                  <c:pt idx="9">
                    <c:v>0</c:v>
                  </c:pt>
                  <c:pt idx="10">
                    <c:v>BANCOLOMBIA Y OTROS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29/01/2025</c:v>
                  </c:pt>
                  <c:pt idx="24">
                    <c:v>N/A</c:v>
                  </c:pt>
                  <c:pt idx="25">
                    <c:v>116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INCORPORA Y RESUELVE</c:v>
                  </c:pt>
                  <c:pt idx="30">
                    <c:v>21/07/2025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13/12/2025</c:v>
                  </c:pt>
                </c:lvl>
                <c:lvl>
                  <c:pt idx="0">
                    <c:v>8</c:v>
                  </c:pt>
                  <c:pt idx="1">
                    <c:v>001-2023-01613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DAISY JANETH PASCUAL MONSALVE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ESTEBAN VANEGAS ECHAVARRIA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30 DÌAS</c:v>
                  </c:pt>
                  <c:pt idx="30">
                    <c:v>25/02/2025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7</c:v>
                  </c:pt>
                  <c:pt idx="1">
                    <c:v>001-2023-01227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02/10/2024</c:v>
                  </c:pt>
                  <c:pt idx="7">
                    <c:v>HERNAN ALBERTO GARCES BEDOYA</c:v>
                  </c:pt>
                  <c:pt idx="8">
                    <c:v>1</c:v>
                  </c:pt>
                  <c:pt idx="9">
                    <c:v>0</c:v>
                  </c:pt>
                  <c:pt idx="10">
                    <c:v>LINA MARCELA MEJIA LONDOÑO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02/10/2024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03/06/2025</c:v>
                  </c:pt>
                  <c:pt idx="24">
                    <c:v>N/A</c:v>
                  </c:pt>
                  <c:pt idx="25">
                    <c:v>241</c:v>
                  </c:pt>
                  <c:pt idx="26">
                    <c:v>N/A</c:v>
                  </c:pt>
                  <c:pt idx="27">
                    <c:v>DESISTIMIENTO TACITO </c:v>
                  </c:pt>
                  <c:pt idx="28">
                    <c:v>2025-2</c:v>
                  </c:pt>
                  <c:pt idx="29">
                    <c:v>DESISTIMIENTO TACITO PROCESO</c:v>
                  </c:pt>
                  <c:pt idx="30">
                    <c:v>03/06/2025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6</c:v>
                  </c:pt>
                  <c:pt idx="1">
                    <c:v>001-2023-00960</c:v>
                  </c:pt>
                  <c:pt idx="2">
                    <c:v>PAGO POR CONSIGNACIÓN </c:v>
                  </c:pt>
                  <c:pt idx="3">
                    <c:v>DECLARATIVO VERBAL SUMARIO OTROS PROCESO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02/10/2024</c:v>
                  </c:pt>
                  <c:pt idx="7">
                    <c:v>MARIA DEL CARMEN RESTREPO VELEZ </c:v>
                  </c:pt>
                  <c:pt idx="8">
                    <c:v>0</c:v>
                  </c:pt>
                  <c:pt idx="9">
                    <c:v>1</c:v>
                  </c:pt>
                  <c:pt idx="10">
                    <c:v>BLANCA LIGIA PEREZ MONA</c:v>
                  </c:pt>
                  <c:pt idx="11">
                    <c:v>0</c:v>
                  </c:pt>
                  <c:pt idx="12">
                    <c:v>1</c:v>
                  </c:pt>
                  <c:pt idx="13">
                    <c:v>02/10/2024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ORDENA REAJUSTAR CONSIGNACION </c:v>
                  </c:pt>
                  <c:pt idx="30">
                    <c:v>02/07/2025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5</c:v>
                  </c:pt>
                  <c:pt idx="1">
                    <c:v>001-2023-00619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30/09/2024</c:v>
                  </c:pt>
                  <c:pt idx="7">
                    <c:v>GERENCIAR Y SERVIR SAS</c:v>
                  </c:pt>
                  <c:pt idx="8">
                    <c:v>1</c:v>
                  </c:pt>
                  <c:pt idx="9">
                    <c:v>0</c:v>
                  </c:pt>
                  <c:pt idx="10">
                    <c:v>HEYMAR LOPEZ VILLAMIZAR</c:v>
                  </c:pt>
                  <c:pt idx="11">
                    <c:v>1</c:v>
                  </c:pt>
                  <c:pt idx="12">
                    <c:v>0</c:v>
                  </c:pt>
                  <c:pt idx="13">
                    <c:v>30/09/2024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15/10/2024</c:v>
                  </c:pt>
                  <c:pt idx="24">
                    <c:v>N/A</c:v>
                  </c:pt>
                  <c:pt idx="25">
                    <c:v>15</c:v>
                  </c:pt>
                  <c:pt idx="26">
                    <c:v>N/A</c:v>
                  </c:pt>
                  <c:pt idx="27">
                    <c:v>SENTENCIA ANTICIPADA</c:v>
                  </c:pt>
                  <c:pt idx="28">
                    <c:v>2024-4</c:v>
                  </c:pt>
                  <c:pt idx="29">
                    <c:v>SENTENCIA ANTICIPADA</c:v>
                  </c:pt>
                  <c:pt idx="30">
                    <c:v>15/10/2024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4</c:v>
                  </c:pt>
                  <c:pt idx="1">
                    <c:v>001-2023-00453</c:v>
                  </c:pt>
                  <c:pt idx="2">
                    <c:v>RESPONSABILIDAD CIVIL EXTRACONTRACTUAL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01/10/2024</c:v>
                  </c:pt>
                  <c:pt idx="7">
                    <c:v>CESAR AUGUSTO CALLE OQUENDO</c:v>
                  </c:pt>
                  <c:pt idx="8">
                    <c:v>1</c:v>
                  </c:pt>
                  <c:pt idx="9">
                    <c:v>0</c:v>
                  </c:pt>
                  <c:pt idx="10">
                    <c:v>SANTIAGO DUQUE ALVAREZ Y OTROS</c:v>
                  </c:pt>
                  <c:pt idx="11">
                    <c:v>0</c:v>
                  </c:pt>
                  <c:pt idx="12">
                    <c:v>1</c:v>
                  </c:pt>
                  <c:pt idx="13">
                    <c:v>01/10/2024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05/03/2025</c:v>
                  </c:pt>
                  <c:pt idx="24">
                    <c:v>N/A</c:v>
                  </c:pt>
                  <c:pt idx="25">
                    <c:v>154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2025-1</c:v>
                  </c:pt>
                  <c:pt idx="29">
                    <c:v>DECRETA DESISTIMIENTO TACITO ART. 317</c:v>
                  </c:pt>
                  <c:pt idx="30">
                    <c:v>05/03/2025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13/03/2025</c:v>
                  </c:pt>
                  <c:pt idx="38">
                    <c:v>Vence Req. 05/12/2024</c:v>
                  </c:pt>
                </c:lvl>
                <c:lvl>
                  <c:pt idx="0">
                    <c:v>3</c:v>
                  </c:pt>
                  <c:pt idx="1">
                    <c:v>Se le informa a la parte actora que una vez se encuentre instalada la valla o el aviso, deberá aportar fotografías del inmueble en las que se observe el contenido de ellos y la certificación expedida por la empresa responsable de elaborar la valla con las </c:v>
                  </c:pt>
                  <c:pt idx="2">
                    <c:v>NULIDAD ABSOLUTA CONTRATO</c:v>
                  </c:pt>
                  <c:pt idx="3">
                    <c:v>DECLARATIVO VERBAL OTROS PROCESO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NATHALIA CORDOBA CASTAÑO</c:v>
                  </c:pt>
                  <c:pt idx="8">
                    <c:v>0</c:v>
                  </c:pt>
                  <c:pt idx="9">
                    <c:v>1</c:v>
                  </c:pt>
                  <c:pt idx="10">
                    <c:v>JULIANA URIBE MEJIA 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PONE EN CONOCIMIENTO </c:v>
                  </c:pt>
                  <c:pt idx="30">
                    <c:v>20/05/2025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2</c:v>
                  </c:pt>
                  <c:pt idx="1">
                    <c:v> </c:v>
                  </c:pt>
                  <c:pt idx="2">
                    <c:v>PRESCRIPCIÓN EXTINTIVA OBLIGACION HIPOTECARIA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01/10/2024</c:v>
                  </c:pt>
                  <c:pt idx="7">
                    <c:v>HERNANDO DE JESUS GONZALEZ CORTES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MARIA JUDITH GONZALES DE GUTIERREZ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13/01/2025</c:v>
                  </c:pt>
                  <c:pt idx="24">
                    <c:v>N/A</c:v>
                  </c:pt>
                  <c:pt idx="25">
                    <c:v>102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2025-1</c:v>
                  </c:pt>
                  <c:pt idx="29">
                    <c:v>TERMINA PROCESO POR DESISTIMIENTO</c:v>
                  </c:pt>
                  <c:pt idx="30">
                    <c:v>13/01/2025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27/02/2025</c:v>
                  </c:pt>
                  <c:pt idx="38">
                    <c:v>Vence Req. 05/12/2024</c:v>
                  </c:pt>
                </c:lvl>
                <c:lvl>
                  <c:pt idx="0">
                    <c:v>1</c:v>
                  </c:pt>
                  <c:pt idx="1">
                    <c:v>Así mismo se deberá cumplir la ritualidad contemplada en el artículo 375 del CGP, sumando a la fijación de la valla que cumpla con (i) las dimensiones legales; (ii) la información que debe contener y (iii) el lugar de ubicación y el tiempo que debe permane</c:v>
                  </c:pt>
                  <c:pt idx="2">
                    <c:v>PERTENENCIA</c:v>
                  </c:pt>
                  <c:pt idx="3">
                    <c:v>VERBAL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IMPORTADORA GIRATORIA SAS</c:v>
                  </c:pt>
                  <c:pt idx="8">
                    <c:v>1</c:v>
                  </c:pt>
                  <c:pt idx="9">
                    <c:v>0</c:v>
                  </c:pt>
                  <c:pt idx="10">
                    <c:v>HECTOR EMILIO LOPERA QUICENO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</c:v>
                  </c:pt>
                  <c:pt idx="30">
                    <c:v>04/07/2025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P. OFICIOS - EMPLAZAMIENTO </c:v>
                  </c:pt>
                </c:lvl>
                <c:lvl>
                  <c:pt idx="1">
                    <c:v> </c:v>
                  </c:pt>
                  <c:pt idx="2">
                    <c:v>RESTITUCION BIEN INMUEBLE</c:v>
                  </c:pt>
                  <c:pt idx="3">
                    <c:v>VERBAL SUMARIO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30/09/2024</c:v>
                  </c:pt>
                  <c:pt idx="7">
                    <c:v>VISTA INMOBILIARIA SAS</c:v>
                  </c:pt>
                  <c:pt idx="8">
                    <c:v>1</c:v>
                  </c:pt>
                  <c:pt idx="9">
                    <c:v>0</c:v>
                  </c:pt>
                  <c:pt idx="10">
                    <c:v>SEBASTIAN COLORADO SALZAR</c:v>
                  </c:pt>
                  <c:pt idx="11">
                    <c:v>1</c:v>
                  </c:pt>
                  <c:pt idx="12">
                    <c:v>0</c:v>
                  </c:pt>
                  <c:pt idx="13">
                    <c:v>30/09/2024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FIJA CAUCION</c:v>
                  </c:pt>
                  <c:pt idx="30">
                    <c:v>20/02/2025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N°</c:v>
                  </c:pt>
                  <c:pt idx="1">
                    <c:v>Radicado</c:v>
                  </c:pt>
                  <c:pt idx="2">
                    <c:v>Clase de proceso</c:v>
                  </c:pt>
                  <c:pt idx="3">
                    <c:v>Sub clase de proceso </c:v>
                  </c:pt>
                  <c:pt idx="4">
                    <c:v>Cuantía</c:v>
                  </c:pt>
                  <c:pt idx="5">
                    <c:v>Concepto de Ingreso </c:v>
                  </c:pt>
                  <c:pt idx="6">
                    <c:v>Fecha de
ingreso</c:v>
                  </c:pt>
                  <c:pt idx="7">
                    <c:v>Demandante(s)</c:v>
                  </c:pt>
                  <c:pt idx="8">
                    <c:v>M</c:v>
                  </c:pt>
                  <c:pt idx="9">
                    <c:v>F</c:v>
                  </c:pt>
                  <c:pt idx="10">
                    <c:v>Demandado(s)</c:v>
                  </c:pt>
                  <c:pt idx="11">
                    <c:v>M</c:v>
                  </c:pt>
                  <c:pt idx="12">
                    <c:v>F</c:v>
                  </c:pt>
                  <c:pt idx="13">
                    <c:v>FECHA DEL
AUTO PRIMERA ACTUACIÓN
dd-mm-aaaa</c:v>
                  </c:pt>
                  <c:pt idx="14">
                    <c:v>¿CUMPLIÓ PRIMERA ACTUACIÓN DENTRO DEL TÉRMINO? (SI/NO)</c:v>
                  </c:pt>
                  <c:pt idx="15">
                    <c:v>OBSERVACIONES (EN CASO DE NO CUMPLIR LOS TÉRMINOS)</c:v>
                  </c:pt>
                  <c:pt idx="16">
                    <c:v>PERSPECTIVA DE GÉNERO (SI/NO)</c:v>
                  </c:pt>
                  <c:pt idx="17">
                    <c:v>Fecha de notificación al último de los ddos</c:v>
                  </c:pt>
                  <c:pt idx="18">
                    <c:v>ALERTA</c:v>
                  </c:pt>
                  <c:pt idx="19">
                    <c:v>Pérdida de competencia en 1a. Instancia</c:v>
                  </c:pt>
                  <c:pt idx="20">
                    <c:v>Pérdida de competencia en 2a instancia</c:v>
                  </c:pt>
                  <c:pt idx="21">
                    <c:v>No. DE DÍAS</c:v>
                  </c:pt>
                  <c:pt idx="22">
                    <c:v>FECHA DE SENTENCIA O DECISIÓN DEFINITIVA PRIMERA INSTANCIA
(dd-mm-aaaa)</c:v>
                  </c:pt>
                  <c:pt idx="23">
                    <c:v>FINALIZADO / DESCARGA EN ESTADÍSTICA</c:v>
                  </c:pt>
                  <c:pt idx="24">
                    <c:v>FECHA DE SENTENCIA O DECISIÓN DEFINITIVA SEGUNDA INSTANCIA
(dd-mm-aaaa)</c:v>
                  </c:pt>
                  <c:pt idx="25">
                    <c:v>No. DE DÍAS FIN DEL PROCESO PRIMERA INSTANCIA</c:v>
                  </c:pt>
                  <c:pt idx="26">
                    <c:v>No. DE DÍAS FIN DEL PROCESO SEGUNDA INSTANCIA</c:v>
                  </c:pt>
                  <c:pt idx="27">
                    <c:v>CAUSAL DE TERMINACIÓN DEFINITIVA (ACORDE CON LA ESTADÍSTICA)</c:v>
                  </c:pt>
                  <c:pt idx="28">
                    <c:v>TRIMESTRE DE SALIDA</c:v>
                  </c:pt>
                  <c:pt idx="29">
                    <c:v>ULTIMA ACTUACIÓN</c:v>
                  </c:pt>
                  <c:pt idx="30">
                    <c:v>FECHA 
ÚLTIMA ACTUACIÓN</c:v>
                  </c:pt>
                  <c:pt idx="31">
                    <c:v>TRAMITADOR</c:v>
                  </c:pt>
                  <c:pt idx="32">
                    <c:v>ORIGEN</c:v>
                  </c:pt>
                  <c:pt idx="33">
                    <c:v>UBICACIÓN</c:v>
                  </c:pt>
                  <c:pt idx="34">
                    <c:v>FECHA
ARCHIVO DEFINITIVO </c:v>
                  </c:pt>
                  <c:pt idx="35">
                    <c:v>INICIO TP</c:v>
                  </c:pt>
                  <c:pt idx="36">
                    <c:v>FIN
TP</c:v>
                  </c:pt>
                  <c:pt idx="37">
                    <c:v>FECHA TERMINACIÓN TRÁMITE POSTERIOR</c:v>
                  </c:pt>
                  <c:pt idx="38">
                    <c:v>OBSERVACIONES </c:v>
                  </c:pt>
                </c:lvl>
              </c:multiLvlStrCache>
            </c:multiLvlStrRef>
          </c:cat>
          <c:extLst>
            <c:ext xmlns:c16="http://schemas.microsoft.com/office/drawing/2014/chart" uri="{C3380CC4-5D6E-409C-BE32-E72D297353CC}">
              <c16:uniqueId val="{00000002-AE2B-477C-A57A-A1093020DBEE}"/>
            </c:ext>
          </c:extLst>
        </c:ser>
        <c:ser>
          <c:idx val="3"/>
          <c:order val="3"/>
          <c:spPr>
            <a:solidFill>
              <a:srgbClr val="8064A2"/>
            </a:solidFill>
            <a:ln w="25400">
              <a:noFill/>
            </a:ln>
          </c:spPr>
          <c:invertIfNegative val="0"/>
          <c:cat>
            <c:multiLvlStrRef>
              <c:f>Procesos!$A$6:$AM$823</c:f>
              <c:multiLvlStrCache>
                <c:ptCount val="39"/>
                <c:lvl>
                  <c:pt idx="0">
                    <c:v>816</c:v>
                  </c:pt>
                  <c:pt idx="1">
                    <c:v>2024-00243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12/12/2024</c:v>
                  </c:pt>
                  <c:pt idx="7">
                    <c:v>BERTA LILIAM ALVAREZ GARCES, GABRIEL ANTONIO HURTADO </c:v>
                  </c:pt>
                  <c:pt idx="8">
                    <c:v>0</c:v>
                  </c:pt>
                  <c:pt idx="9">
                    <c:v>1</c:v>
                  </c:pt>
                  <c:pt idx="10">
                    <c:v>LUZ ADRIANA HURTADO ALVAREZ Y OTROS </c:v>
                  </c:pt>
                  <c:pt idx="11">
                    <c:v>1</c:v>
                  </c:pt>
                  <c:pt idx="12">
                    <c:v>0</c:v>
                  </c:pt>
                  <c:pt idx="13">
                    <c:v>13/12/2024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EMPLAZAMIENTO</c:v>
                  </c:pt>
                  <c:pt idx="30">
                    <c:v>04/03/2025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EMPLAZAMIENTO</c:v>
                  </c:pt>
                </c:lvl>
                <c:lvl>
                  <c:pt idx="0">
                    <c:v>815</c:v>
                  </c:pt>
                  <c:pt idx="1">
                    <c:v>2024-00242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12/12/2024</c:v>
                  </c:pt>
                  <c:pt idx="7">
                    <c:v>BANCOLOMBIA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PINTURAS TONOLIDER </c:v>
                  </c:pt>
                  <c:pt idx="11">
                    <c:v>1</c:v>
                  </c:pt>
                  <c:pt idx="12">
                    <c:v>0</c:v>
                  </c:pt>
                  <c:pt idx="13">
                    <c:v>13/12/2024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06/03/2025</c:v>
                  </c:pt>
                  <c:pt idx="24">
                    <c:v>N/A</c:v>
                  </c:pt>
                  <c:pt idx="25">
                    <c:v>84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DECRETA EMBARGOS Y ORDENA TRASLADO</c:v>
                  </c:pt>
                  <c:pt idx="30">
                    <c:v>05/06/2025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814</c:v>
                  </c:pt>
                  <c:pt idx="1">
                    <c:v>2024-00241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11/12/2024</c:v>
                  </c:pt>
                  <c:pt idx="7">
                    <c:v>FINESA S.A</c:v>
                  </c:pt>
                  <c:pt idx="8">
                    <c:v>0</c:v>
                  </c:pt>
                  <c:pt idx="9">
                    <c:v>1</c:v>
                  </c:pt>
                  <c:pt idx="10">
                    <c:v> MARLEN KATERIN OSMA DIAZ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13/12/2024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13/06/2025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813</c:v>
                  </c:pt>
                  <c:pt idx="1">
                    <c:v>2024-00240</c:v>
                  </c:pt>
                  <c:pt idx="2">
                    <c:v>RESTITUCION BIEN INMUEBLE</c:v>
                  </c:pt>
                  <c:pt idx="3">
                    <c:v>VERBAL SUMARIO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11/12/2024</c:v>
                  </c:pt>
                  <c:pt idx="7">
                    <c:v>NUEVO SUR INMOBILIARIA </c:v>
                  </c:pt>
                  <c:pt idx="8">
                    <c:v>1</c:v>
                  </c:pt>
                  <c:pt idx="9">
                    <c:v>0</c:v>
                  </c:pt>
                  <c:pt idx="10">
                    <c:v>LAUDELINA  MARIA AVENDAÑO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12/12/2024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09/05/2025</c:v>
                  </c:pt>
                  <c:pt idx="24">
                    <c:v>N/A</c:v>
                  </c:pt>
                  <c:pt idx="25">
                    <c:v>148</c:v>
                  </c:pt>
                  <c:pt idx="26">
                    <c:v>N/A</c:v>
                  </c:pt>
                  <c:pt idx="27">
                    <c:v>TERMINACION X DESISTIMIENTO</c:v>
                  </c:pt>
                  <c:pt idx="28">
                    <c:v>2025-2</c:v>
                  </c:pt>
                  <c:pt idx="29">
                    <c:v>TERMINACION X DESISTIMIENTO</c:v>
                  </c:pt>
                  <c:pt idx="30">
                    <c:v>09/05/2025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812</c:v>
                  </c:pt>
                  <c:pt idx="1">
                    <c:v>2024-00239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11/12/2024</c:v>
                  </c:pt>
                  <c:pt idx="7">
                    <c:v>COOPERATIVA FINANCIERA COTRAFA</c:v>
                  </c:pt>
                  <c:pt idx="8">
                    <c:v>0</c:v>
                  </c:pt>
                  <c:pt idx="9">
                    <c:v>1</c:v>
                  </c:pt>
                  <c:pt idx="10">
                    <c:v>ESTEBAN MONTOYA MOLINA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12/12/2024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TIENE POR NOTIFICADO </c:v>
                  </c:pt>
                  <c:pt idx="30">
                    <c:v>20/06/2025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811</c:v>
                  </c:pt>
                  <c:pt idx="1">
                    <c:v>2024-00238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11/12/2024</c:v>
                  </c:pt>
                  <c:pt idx="7">
                    <c:v>RCI COMPAÑIA FINANCIAMIENTO</c:v>
                  </c:pt>
                  <c:pt idx="8">
                    <c:v>1</c:v>
                  </c:pt>
                  <c:pt idx="9">
                    <c:v>0</c:v>
                  </c:pt>
                  <c:pt idx="10">
                    <c:v>RAMZIS MANUEL RODRIGUEZ VELASQUEZ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12/12/2024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SOLICITUD</c:v>
                  </c:pt>
                  <c:pt idx="30">
                    <c:v>12/12/2024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810</c:v>
                  </c:pt>
                  <c:pt idx="1">
                    <c:v>2024-00237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11/12/2024</c:v>
                  </c:pt>
                  <c:pt idx="7">
                    <c:v>CREARCOOP </c:v>
                  </c:pt>
                  <c:pt idx="8">
                    <c:v>1</c:v>
                  </c:pt>
                  <c:pt idx="9">
                    <c:v>0</c:v>
                  </c:pt>
                  <c:pt idx="10">
                    <c:v>PEDRO LUIS HOYOS SANCHEZ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13/12/2024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ACCEDE CAMBIO DIRECCION</c:v>
                  </c:pt>
                  <c:pt idx="30">
                    <c:v>16/05/2025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809</c:v>
                  </c:pt>
                  <c:pt idx="1">
                    <c:v>029-2023-00786</c:v>
                  </c:pt>
                  <c:pt idx="2">
                    <c:v>DESPACHO COMISORIO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10/12/2024</c:v>
                  </c:pt>
                  <c:pt idx="7">
                    <c:v>ORGANIZACION GINEBRA HOUSES</c:v>
                  </c:pt>
                  <c:pt idx="8">
                    <c:v>1</c:v>
                  </c:pt>
                  <c:pt idx="9">
                    <c:v>0</c:v>
                  </c:pt>
                  <c:pt idx="10">
                    <c:v>FIDECOMISO GINEBRA HOUSES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15/01/2024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SOLICITUD</c:v>
                  </c:pt>
                  <c:pt idx="30">
                    <c:v>13/12/2024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808</c:v>
                  </c:pt>
                  <c:pt idx="1">
                    <c:v>2024-00236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10/12/2024</c:v>
                  </c:pt>
                  <c:pt idx="7">
                    <c:v>INVERSIONES EL REBAÑOS SAS</c:v>
                  </c:pt>
                  <c:pt idx="8">
                    <c:v>1</c:v>
                  </c:pt>
                  <c:pt idx="9">
                    <c:v>0</c:v>
                  </c:pt>
                  <c:pt idx="10">
                    <c:v>FABIAN JESUS PRADA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13/12/2024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PONE EN CONOCIMIENTO - REQ DEMNTE</c:v>
                  </c:pt>
                  <c:pt idx="30">
                    <c:v>04/06/2025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807</c:v>
                  </c:pt>
                  <c:pt idx="1">
                    <c:v>2024-00235</c:v>
                  </c:pt>
                  <c:pt idx="2">
                    <c:v>SOLICITUD ENTREGA INMUEBLE</c:v>
                  </c:pt>
                  <c:pt idx="3">
                    <c:v>OTROS ASUNTOS 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10/12/2024</c:v>
                  </c:pt>
                  <c:pt idx="7">
                    <c:v>PROPIEDAD INMOBILIARIA S.A</c:v>
                  </c:pt>
                  <c:pt idx="8">
                    <c:v>0</c:v>
                  </c:pt>
                  <c:pt idx="9">
                    <c:v>1</c:v>
                  </c:pt>
                  <c:pt idx="10">
                    <c:v>LUZ MARY RIOS ECHAVARRIA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12/12/2024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08/07/2025</c:v>
                  </c:pt>
                  <c:pt idx="24">
                    <c:v>N/A</c:v>
                  </c:pt>
                  <c:pt idx="25">
                    <c:v>208</c:v>
                  </c:pt>
                  <c:pt idx="26">
                    <c:v>N/A</c:v>
                  </c:pt>
                  <c:pt idx="27">
                    <c:v>TERMINA COMISION </c:v>
                  </c:pt>
                  <c:pt idx="28">
                    <c:v>2025-3</c:v>
                  </c:pt>
                  <c:pt idx="29">
                    <c:v>TERMINA COMISION</c:v>
                  </c:pt>
                  <c:pt idx="30">
                    <c:v>08/07/2025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 </c:v>
                  </c:pt>
                  <c:pt idx="1">
                    <c:v>2024-00233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10/12/2024</c:v>
                  </c:pt>
                  <c:pt idx="7">
                    <c:v>COOPERATIVA COOPMUTUAL</c:v>
                  </c:pt>
                  <c:pt idx="8">
                    <c:v>1</c:v>
                  </c:pt>
                  <c:pt idx="9">
                    <c:v>0</c:v>
                  </c:pt>
                  <c:pt idx="10">
                    <c:v>ANTONIO MARIA ESTRADA VELEZ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12/12/2024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28/04/2025</c:v>
                  </c:pt>
                  <c:pt idx="24">
                    <c:v>N/A</c:v>
                  </c:pt>
                  <c:pt idx="25">
                    <c:v>138</c:v>
                  </c:pt>
                  <c:pt idx="26">
                    <c:v>N/A</c:v>
                  </c:pt>
                  <c:pt idx="27">
                    <c:v>TERMINA PAGO TOTAL </c:v>
                  </c:pt>
                  <c:pt idx="28">
                    <c:v>2025-2</c:v>
                  </c:pt>
                  <c:pt idx="29">
                    <c:v>TERMINA PROCESO POR PAGO TOTAL </c:v>
                  </c:pt>
                  <c:pt idx="30">
                    <c:v>28/04/2025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805</c:v>
                  </c:pt>
                  <c:pt idx="1">
                    <c:v>2024-00232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10/12/2024</c:v>
                  </c:pt>
                  <c:pt idx="7">
                    <c:v>LEIDY KATERINE JARAMILLO MUÑETON</c:v>
                  </c:pt>
                  <c:pt idx="8">
                    <c:v>0</c:v>
                  </c:pt>
                  <c:pt idx="9">
                    <c:v>1</c:v>
                  </c:pt>
                  <c:pt idx="11">
                    <c:v>0</c:v>
                  </c:pt>
                  <c:pt idx="12">
                    <c:v>1</c:v>
                  </c:pt>
                  <c:pt idx="13">
                    <c:v>11/12/2024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PUBLICACION </c:v>
                  </c:pt>
                  <c:pt idx="30">
                    <c:v>27/06/2025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804</c:v>
                  </c:pt>
                  <c:pt idx="1">
                    <c:v>2024-00231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09/12/2024</c:v>
                  </c:pt>
                  <c:pt idx="7">
                    <c:v>BANCOLOMBIA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RUBY YOBANA ARISTIZABAL</c:v>
                  </c:pt>
                  <c:pt idx="11">
                    <c:v>0</c:v>
                  </c:pt>
                  <c:pt idx="12">
                    <c:v>1</c:v>
                  </c:pt>
                  <c:pt idx="13">
                    <c:v>09/12/2024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04/06/2025</c:v>
                  </c:pt>
                  <c:pt idx="24">
                    <c:v>N/A</c:v>
                  </c:pt>
                  <c:pt idx="25">
                    <c:v>175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04/06/2025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803</c:v>
                  </c:pt>
                  <c:pt idx="1">
                    <c:v>2024-00230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09/12/2024</c:v>
                  </c:pt>
                  <c:pt idx="7">
                    <c:v>COOPERATIVA DE AHORRO Y CREDITO CREARCOOP</c:v>
                  </c:pt>
                  <c:pt idx="8">
                    <c:v>0</c:v>
                  </c:pt>
                  <c:pt idx="9">
                    <c:v>1</c:v>
                  </c:pt>
                  <c:pt idx="10">
                    <c:v>ANA MARIA ESCOBAR RIOS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15/01/2024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09/12/2024</c:v>
                  </c:pt>
                  <c:pt idx="24">
                    <c:v>N/A</c:v>
                  </c:pt>
                  <c:pt idx="25">
                    <c:v>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09/12/2024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802</c:v>
                  </c:pt>
                  <c:pt idx="1">
                    <c:v>2024-00227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06/12/2024</c:v>
                  </c:pt>
                  <c:pt idx="7">
                    <c:v>COOPERATIVA COOPANTEX</c:v>
                  </c:pt>
                  <c:pt idx="8">
                    <c:v>1</c:v>
                  </c:pt>
                  <c:pt idx="9">
                    <c:v>0</c:v>
                  </c:pt>
                  <c:pt idx="10">
                    <c:v>SANTIAGO PATIÑO BETNACUR</c:v>
                  </c:pt>
                  <c:pt idx="11">
                    <c:v>0</c:v>
                  </c:pt>
                  <c:pt idx="12">
                    <c:v>1</c:v>
                  </c:pt>
                  <c:pt idx="13">
                    <c:v>11/12/2024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REMITIR PROCESO A JUZGADO - SOLO PORUN DEMANDADO </c:v>
                  </c:pt>
                  <c:pt idx="30">
                    <c:v>22/07/2025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SE RMEITE PROCESO AL J.20CivilCircuitoMedellin - SOLO con respecto a MARIA SOLEDAD MEJIA C Y continua el de SANTIAGO PATIÑO BETANCUR</c:v>
                  </c:pt>
                </c:lvl>
                <c:lvl>
                  <c:pt idx="0">
                    <c:v>801</c:v>
                  </c:pt>
                  <c:pt idx="1">
                    <c:v>2024-00226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REINGRESO</c:v>
                  </c:pt>
                  <c:pt idx="6">
                    <c:v>06/12/2024</c:v>
                  </c:pt>
                  <c:pt idx="7">
                    <c:v>BANCO FINANDINA S.A</c:v>
                  </c:pt>
                  <c:pt idx="8">
                    <c:v>0</c:v>
                  </c:pt>
                  <c:pt idx="9">
                    <c:v>1</c:v>
                  </c:pt>
                  <c:pt idx="10">
                    <c:v>TULIO RAFAEL VERGARA LAZARO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11/12/2024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25/07/2025</c:v>
                  </c:pt>
                  <c:pt idx="24">
                    <c:v>N/A</c:v>
                  </c:pt>
                  <c:pt idx="25">
                    <c:v>229</c:v>
                  </c:pt>
                  <c:pt idx="26">
                    <c:v>N/A</c:v>
                  </c:pt>
                  <c:pt idx="27">
                    <c:v>ORDEN A SEGUIR ADELANTE CON LA EJECUCION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25/07/2025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SE PROPUSO CONFLICTO Y TRIBUNAL ASIGNÓ A J4CME</c:v>
                  </c:pt>
                </c:lvl>
                <c:lvl>
                  <c:pt idx="0">
                    <c:v>800</c:v>
                  </c:pt>
                  <c:pt idx="1">
                    <c:v>2024-00223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05/12/2024</c:v>
                  </c:pt>
                  <c:pt idx="7">
                    <c:v>DAVIVIENDIA</c:v>
                  </c:pt>
                  <c:pt idx="8">
                    <c:v>0</c:v>
                  </c:pt>
                  <c:pt idx="9">
                    <c:v>1</c:v>
                  </c:pt>
                  <c:pt idx="10">
                    <c:v>EMILCE PEREZ QUITERO </c:v>
                  </c:pt>
                  <c:pt idx="11">
                    <c:v>1</c:v>
                  </c:pt>
                  <c:pt idx="12">
                    <c:v>0</c:v>
                  </c:pt>
                  <c:pt idx="13">
                    <c:v>09/12/2024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13/01/2025</c:v>
                  </c:pt>
                  <c:pt idx="24">
                    <c:v>N/A</c:v>
                  </c:pt>
                  <c:pt idx="25">
                    <c:v>38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2025-1</c:v>
                  </c:pt>
                  <c:pt idx="29">
                    <c:v>RECHAZA POR COMPETENCIA</c:v>
                  </c:pt>
                  <c:pt idx="30">
                    <c:v>13/01/2025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799</c:v>
                  </c:pt>
                  <c:pt idx="1">
                    <c:v>001-2024-00749</c:v>
                  </c:pt>
                  <c:pt idx="2">
                    <c:v>DESPACHO COMISORIO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05/12/2024</c:v>
                  </c:pt>
                  <c:pt idx="7">
                    <c:v>BANCO DAVIENCIA </c:v>
                  </c:pt>
                  <c:pt idx="8">
                    <c:v>1</c:v>
                  </c:pt>
                  <c:pt idx="9">
                    <c:v>0</c:v>
                  </c:pt>
                  <c:pt idx="10">
                    <c:v>JHON FREDY MEJIA </c:v>
                  </c:pt>
                  <c:pt idx="11">
                    <c:v>0</c:v>
                  </c:pt>
                  <c:pt idx="12">
                    <c:v>1</c:v>
                  </c:pt>
                  <c:pt idx="13">
                    <c:v>09/12/2024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COMITENTE</c:v>
                  </c:pt>
                  <c:pt idx="30">
                    <c:v>09/12/2024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798</c:v>
                  </c:pt>
                  <c:pt idx="1">
                    <c:v>2024-00222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05/12/2024</c:v>
                  </c:pt>
                  <c:pt idx="7">
                    <c:v>BANCO COMERCIAL AV VILLAS</c:v>
                  </c:pt>
                  <c:pt idx="8">
                    <c:v>1</c:v>
                  </c:pt>
                  <c:pt idx="9">
                    <c:v>0</c:v>
                  </c:pt>
                  <c:pt idx="10">
                    <c:v>DIANA PATRICIA SALAZAR OCHOA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06/12/2024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28/03/2025</c:v>
                  </c:pt>
                  <c:pt idx="24">
                    <c:v>N/A</c:v>
                  </c:pt>
                  <c:pt idx="25">
                    <c:v>113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28/03/2025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  <c:pt idx="38">
                    <c:v>SE FIJA EL 27/03/2025 Y SE DESFIJA EL 1/04/2025</c:v>
                  </c:pt>
                </c:lvl>
                <c:lvl>
                  <c:pt idx="0">
                    <c:v>797</c:v>
                  </c:pt>
                  <c:pt idx="1">
                    <c:v>2024-00221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05/12/2024</c:v>
                  </c:pt>
                  <c:pt idx="7">
                    <c:v>MAXIBIENES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VALENTINA ALZATE HINCAPIE</c:v>
                  </c:pt>
                  <c:pt idx="11">
                    <c:v>0</c:v>
                  </c:pt>
                  <c:pt idx="12">
                    <c:v>1</c:v>
                  </c:pt>
                  <c:pt idx="13">
                    <c:v>11/12/2024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06/12/2024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06/12/2024</c:v>
                  </c:pt>
                  <c:pt idx="31">
                    <c:v>JUEZ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796</c:v>
                  </c:pt>
                  <c:pt idx="1">
                    <c:v>2024-00220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04/12/2024</c:v>
                  </c:pt>
                  <c:pt idx="7">
                    <c:v>SEGUROS COMERCIALES BOLIVAR</c:v>
                  </c:pt>
                  <c:pt idx="8">
                    <c:v>0</c:v>
                  </c:pt>
                  <c:pt idx="9">
                    <c:v>1</c:v>
                  </c:pt>
                  <c:pt idx="10">
                    <c:v>HECTOR AGUSTO VILLEGAS ALVAREZ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05/12/2024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SUSPENSION DE PROCESO </c:v>
                  </c:pt>
                  <c:pt idx="29">
                    <c:v>NOTIFICA CONDUCTA CONLUYENTE - SUSPENDE PROCESO </c:v>
                  </c:pt>
                  <c:pt idx="30">
                    <c:v>14/05/2025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795</c:v>
                  </c:pt>
                  <c:pt idx="1">
                    <c:v>2024-00218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04/12/2024</c:v>
                  </c:pt>
                  <c:pt idx="7">
                    <c:v>INVERSIONES VELASQUEZ NARANJO</c:v>
                  </c:pt>
                  <c:pt idx="8">
                    <c:v>2</c:v>
                  </c:pt>
                  <c:pt idx="9">
                    <c:v>1</c:v>
                  </c:pt>
                  <c:pt idx="10">
                    <c:v>TRANSOFORMARQ S.A.S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06/12/2024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05/12/2024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05/12/2024</c:v>
                  </c:pt>
                  <c:pt idx="31">
                    <c:v>JUEZ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JUZGADO PEQUEÑAS CAUSAS PROPUSO CONFLICTO NEGATIVO - Y ASIGNA A JUZGADO CIVIL MUNICIPAL DE MEDELLIN </c:v>
                  </c:pt>
                </c:lvl>
                <c:lvl>
                  <c:pt idx="0">
                    <c:v>794</c:v>
                  </c:pt>
                  <c:pt idx="1">
                    <c:v>2024-00217</c:v>
                  </c:pt>
                  <c:pt idx="2">
                    <c:v>RESOLUCION DE CONTRATO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04/12/2024</c:v>
                  </c:pt>
                  <c:pt idx="7">
                    <c:v>PAULA ANDREA CARO VILLADA</c:v>
                  </c:pt>
                  <c:pt idx="8">
                    <c:v>0</c:v>
                  </c:pt>
                  <c:pt idx="9">
                    <c:v>1</c:v>
                  </c:pt>
                  <c:pt idx="10">
                    <c:v>LA CUMBRE INMOBILIARIA </c:v>
                  </c:pt>
                  <c:pt idx="11">
                    <c:v>2</c:v>
                  </c:pt>
                  <c:pt idx="12">
                    <c:v>1</c:v>
                  </c:pt>
                  <c:pt idx="13">
                    <c:v>10/12/2024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23/01/2025</c:v>
                  </c:pt>
                  <c:pt idx="24">
                    <c:v>N/A</c:v>
                  </c:pt>
                  <c:pt idx="25">
                    <c:v>49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23/01/2025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793</c:v>
                  </c:pt>
                  <c:pt idx="1">
                    <c:v>2024-00215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02/12/2024</c:v>
                  </c:pt>
                  <c:pt idx="7">
                    <c:v>RCI COLOMBIA COMPAÑIA DE FINANCIAMIENTO</c:v>
                  </c:pt>
                  <c:pt idx="8">
                    <c:v>0</c:v>
                  </c:pt>
                  <c:pt idx="9">
                    <c:v>2</c:v>
                  </c:pt>
                  <c:pt idx="10">
                    <c:v>ERIKA MARCELA VELEZ BERRIO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05/12/2024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DEMANDA</c:v>
                  </c:pt>
                  <c:pt idx="30">
                    <c:v>10/12/2024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792</c:v>
                  </c:pt>
                  <c:pt idx="1">
                    <c:v>2024-00213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02/12/2024</c:v>
                  </c:pt>
                  <c:pt idx="7">
                    <c:v>BANCOLOMBIA </c:v>
                  </c:pt>
                  <c:pt idx="8">
                    <c:v>1</c:v>
                  </c:pt>
                  <c:pt idx="9">
                    <c:v>0</c:v>
                  </c:pt>
                  <c:pt idx="10">
                    <c:v>ANGELA MERCEDES ROMERO HERNANDEZ</c:v>
                  </c:pt>
                  <c:pt idx="11">
                    <c:v>0</c:v>
                  </c:pt>
                  <c:pt idx="12">
                    <c:v>2</c:v>
                  </c:pt>
                  <c:pt idx="13">
                    <c:v>10/12/2024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05/12/2024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05/12/2024</c:v>
                  </c:pt>
                  <c:pt idx="31">
                    <c:v>JUEZ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791</c:v>
                  </c:pt>
                  <c:pt idx="1">
                    <c:v>2024-00211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06/12/2024</c:v>
                  </c:pt>
                  <c:pt idx="7">
                    <c:v>RADIAL IMOBILIARIA SAS</c:v>
                  </c:pt>
                  <c:pt idx="8">
                    <c:v>1</c:v>
                  </c:pt>
                  <c:pt idx="9">
                    <c:v>0</c:v>
                  </c:pt>
                  <c:pt idx="10">
                    <c:v>JFG GROUP SAS</c:v>
                  </c:pt>
                  <c:pt idx="11">
                    <c:v>0</c:v>
                  </c:pt>
                  <c:pt idx="12">
                    <c:v>1</c:v>
                  </c:pt>
                  <c:pt idx="13">
                    <c:v>05/12/2024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01/08/2025</c:v>
                  </c:pt>
                  <c:pt idx="24">
                    <c:v>N/A</c:v>
                  </c:pt>
                  <c:pt idx="25">
                    <c:v>235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01/08/2025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790</c:v>
                  </c:pt>
                  <c:pt idx="1">
                    <c:v>2024-00210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02/12/2024</c:v>
                  </c:pt>
                  <c:pt idx="7">
                    <c:v>BANCO DE OCCIDENTE</c:v>
                  </c:pt>
                  <c:pt idx="8">
                    <c:v>2</c:v>
                  </c:pt>
                  <c:pt idx="9">
                    <c:v>0</c:v>
                  </c:pt>
                  <c:pt idx="10">
                    <c:v>DANIELA JARAMILLO URIBE</c:v>
                  </c:pt>
                  <c:pt idx="11">
                    <c:v>1</c:v>
                  </c:pt>
                  <c:pt idx="12">
                    <c:v>0</c:v>
                  </c:pt>
                  <c:pt idx="13">
                    <c:v>06/12/2024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18/03/2025</c:v>
                  </c:pt>
                  <c:pt idx="24">
                    <c:v>N/A</c:v>
                  </c:pt>
                  <c:pt idx="25">
                    <c:v>106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18/03/2025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27/03/2025</c:v>
                  </c:pt>
                </c:lvl>
                <c:lvl>
                  <c:pt idx="0">
                    <c:v>789</c:v>
                  </c:pt>
                  <c:pt idx="1">
                    <c:v>2024-00209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02/12/2024</c:v>
                  </c:pt>
                  <c:pt idx="7">
                    <c:v>BANCO AGRARIO DE COLOMBIA </c:v>
                  </c:pt>
                  <c:pt idx="8">
                    <c:v>1</c:v>
                  </c:pt>
                  <c:pt idx="9">
                    <c:v>0</c:v>
                  </c:pt>
                  <c:pt idx="10">
                    <c:v>GLORIA YANET MORALES PATIÑO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05/12/2024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 MEDIDA</c:v>
                  </c:pt>
                  <c:pt idx="30">
                    <c:v>06/12/2024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788</c:v>
                  </c:pt>
                  <c:pt idx="1">
                    <c:v>2024-00207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02/12/2024</c:v>
                  </c:pt>
                  <c:pt idx="7">
                    <c:v>BANCO DAVIVIENDA</c:v>
                  </c:pt>
                  <c:pt idx="8">
                    <c:v>1</c:v>
                  </c:pt>
                  <c:pt idx="9">
                    <c:v>0</c:v>
                  </c:pt>
                  <c:pt idx="10">
                    <c:v>ANDRES FELIPE GONZALEZ SANCHEZ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05/12/2024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05/12/2024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787</c:v>
                  </c:pt>
                  <c:pt idx="1">
                    <c:v>2024-00206</c:v>
                  </c:pt>
                  <c:pt idx="2">
                    <c:v>RESOLUCION DE CONTRATO </c:v>
                  </c:pt>
                  <c:pt idx="3">
                    <c:v>DECLARATIVO VERBAL OTROS PROCESO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02/12/2024</c:v>
                  </c:pt>
                  <c:pt idx="7">
                    <c:v>VALENTINA RUIZ MORA</c:v>
                  </c:pt>
                  <c:pt idx="8">
                    <c:v>1</c:v>
                  </c:pt>
                  <c:pt idx="9">
                    <c:v>0</c:v>
                  </c:pt>
                  <c:pt idx="10">
                    <c:v>HUGO ARLEY ARROYAVE BETANCUR</c:v>
                  </c:pt>
                  <c:pt idx="11">
                    <c:v>1</c:v>
                  </c:pt>
                  <c:pt idx="12">
                    <c:v>0</c:v>
                  </c:pt>
                  <c:pt idx="13">
                    <c:v>05/12/2024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25/02/2025</c:v>
                  </c:pt>
                  <c:pt idx="24">
                    <c:v>N/A</c:v>
                  </c:pt>
                  <c:pt idx="25">
                    <c:v>83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2025-1</c:v>
                  </c:pt>
                  <c:pt idx="29">
                    <c:v>RECHAZA POR COMPETENCIA</c:v>
                  </c:pt>
                  <c:pt idx="30">
                    <c:v>25/02/2025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  <c:pt idx="38">
                    <c:v>PENDIENTE ACTA</c:v>
                  </c:pt>
                </c:lvl>
                <c:lvl>
                  <c:pt idx="0">
                    <c:v>786</c:v>
                  </c:pt>
                  <c:pt idx="1">
                    <c:v>2024-00205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02/12/2024</c:v>
                  </c:pt>
                  <c:pt idx="7">
                    <c:v>JFK COOPERTAIVA FINACIERA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MARIA VILLERA LOZANO CANDELARIA</c:v>
                  </c:pt>
                  <c:pt idx="11">
                    <c:v>0</c:v>
                  </c:pt>
                  <c:pt idx="12">
                    <c:v>2</c:v>
                  </c:pt>
                  <c:pt idx="13">
                    <c:v>05/12/2024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05/12/2024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05/12/2024</c:v>
                  </c:pt>
                  <c:pt idx="31">
                    <c:v>JUEZ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785</c:v>
                  </c:pt>
                  <c:pt idx="1">
                    <c:v>2024-00204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29/11/2024</c:v>
                  </c:pt>
                  <c:pt idx="7">
                    <c:v>FINANCIERA JURISCCOP</c:v>
                  </c:pt>
                  <c:pt idx="8">
                    <c:v>1</c:v>
                  </c:pt>
                  <c:pt idx="9">
                    <c:v>0</c:v>
                  </c:pt>
                  <c:pt idx="10">
                    <c:v>ALEJANDRA MARTIENEZ BEDOYA </c:v>
                  </c:pt>
                  <c:pt idx="11">
                    <c:v>2</c:v>
                  </c:pt>
                  <c:pt idx="12">
                    <c:v>0</c:v>
                  </c:pt>
                  <c:pt idx="13">
                    <c:v>04/12/2024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05/12/2024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05/12/2024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784</c:v>
                  </c:pt>
                  <c:pt idx="1">
                    <c:v>2024-00203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29/11/2024</c:v>
                  </c:pt>
                  <c:pt idx="7">
                    <c:v>BANCO DAVIVIENDA</c:v>
                  </c:pt>
                  <c:pt idx="8">
                    <c:v>0</c:v>
                  </c:pt>
                  <c:pt idx="9">
                    <c:v>1</c:v>
                  </c:pt>
                  <c:pt idx="10">
                    <c:v>MERCEDES MONDRAGON MUNERA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REMISION OFICIO</c:v>
                  </c:pt>
                  <c:pt idx="30">
                    <c:v>09/04/2025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783</c:v>
                  </c:pt>
                  <c:pt idx="1">
                    <c:v>2024-00202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29/11/2024</c:v>
                  </c:pt>
                  <c:pt idx="7">
                    <c:v>BANCO DE OCCIDENTE </c:v>
                  </c:pt>
                  <c:pt idx="8">
                    <c:v>0</c:v>
                  </c:pt>
                  <c:pt idx="9">
                    <c:v>1</c:v>
                  </c:pt>
                  <c:pt idx="10">
                    <c:v>LUZ ELENA ACOSTA ARANGO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CONOCIMIENTO</c:v>
                  </c:pt>
                  <c:pt idx="30">
                    <c:v>24/02/2025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782</c:v>
                  </c:pt>
                  <c:pt idx="1">
                    <c:v>2024-00201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 </c:v>
                  </c:pt>
                  <c:pt idx="6">
                    <c:v>28/11/2024</c:v>
                  </c:pt>
                  <c:pt idx="7">
                    <c:v>COOPERATIVA FINANCIERA COTRAFA</c:v>
                  </c:pt>
                  <c:pt idx="8">
                    <c:v>1</c:v>
                  </c:pt>
                  <c:pt idx="9">
                    <c:v>0</c:v>
                  </c:pt>
                  <c:pt idx="10">
                    <c:v>CAROLINA JURADO MAZO</c:v>
                  </c:pt>
                  <c:pt idx="11">
                    <c:v>2</c:v>
                  </c:pt>
                  <c:pt idx="12">
                    <c:v>0</c:v>
                  </c:pt>
                  <c:pt idx="13">
                    <c:v>02/12/2024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03/12/2024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781</c:v>
                  </c:pt>
                  <c:pt idx="1">
                    <c:v>2024-00200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REPARTO </c:v>
                  </c:pt>
                  <c:pt idx="6">
                    <c:v>28/11/2024</c:v>
                  </c:pt>
                  <c:pt idx="7">
                    <c:v>BANCOLOMBIA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INTER RUEDAS SEGURIDAD INDUSTRIAL</c:v>
                  </c:pt>
                  <c:pt idx="11">
                    <c:v>1</c:v>
                  </c:pt>
                  <c:pt idx="12">
                    <c:v>0</c:v>
                  </c:pt>
                  <c:pt idx="13">
                    <c:v>02/12/2024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 MEDIDA</c:v>
                  </c:pt>
                  <c:pt idx="30">
                    <c:v>02/12/2024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780</c:v>
                  </c:pt>
                  <c:pt idx="1">
                    <c:v>2024-00199</c:v>
                  </c:pt>
                  <c:pt idx="2">
                    <c:v>REPOSICION/CANCELACION TITULO VALOR</c:v>
                  </c:pt>
                  <c:pt idx="3">
                    <c:v>DECLARATIVO VERBAL SUMARIO OTROS PROCESO</c:v>
                  </c:pt>
                  <c:pt idx="4">
                    <c:v>MENOR</c:v>
                  </c:pt>
                  <c:pt idx="5">
                    <c:v>REPARTO </c:v>
                  </c:pt>
                  <c:pt idx="6">
                    <c:v>27/11/2024</c:v>
                  </c:pt>
                  <c:pt idx="7">
                    <c:v>BANCOLOMBIA </c:v>
                  </c:pt>
                  <c:pt idx="8">
                    <c:v>0</c:v>
                  </c:pt>
                  <c:pt idx="9">
                    <c:v>1</c:v>
                  </c:pt>
                  <c:pt idx="10">
                    <c:v>MANUFACTURAS COLJEM SAS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02/12/2024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REMISITE DESPACHO COMISORIO </c:v>
                  </c:pt>
                  <c:pt idx="30">
                    <c:v>31/03/2025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779</c:v>
                  </c:pt>
                  <c:pt idx="1">
                    <c:v>2024-00198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 </c:v>
                  </c:pt>
                  <c:pt idx="6">
                    <c:v>27/11/2024</c:v>
                  </c:pt>
                  <c:pt idx="7">
                    <c:v>PARCELACION BRAMASOLE</c:v>
                  </c:pt>
                  <c:pt idx="8">
                    <c:v>1</c:v>
                  </c:pt>
                  <c:pt idx="9">
                    <c:v>0</c:v>
                  </c:pt>
                  <c:pt idx="10">
                    <c:v>ADRIANA MARIA ARIAS POSSO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05/06/2025</c:v>
                  </c:pt>
                  <c:pt idx="24">
                    <c:v>N/A</c:v>
                  </c:pt>
                  <c:pt idx="25">
                    <c:v>188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2025-2</c:v>
                  </c:pt>
                  <c:pt idx="29">
                    <c:v>RECHAZA DEMANDA- NO SUBSANA</c:v>
                  </c:pt>
                  <c:pt idx="30">
                    <c:v>05/06/2025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778</c:v>
                  </c:pt>
                  <c:pt idx="1">
                    <c:v>2024-00196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 </c:v>
                  </c:pt>
                  <c:pt idx="6">
                    <c:v>26/11/2024</c:v>
                  </c:pt>
                  <c:pt idx="7">
                    <c:v>COOPERATIVA FINANCIERA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WILLIAM ALBERTO GOMEZ MONSALVE</c:v>
                  </c:pt>
                  <c:pt idx="11">
                    <c:v>1</c:v>
                  </c:pt>
                  <c:pt idx="12">
                    <c:v>0</c:v>
                  </c:pt>
                  <c:pt idx="13">
                    <c:v>02/12/2024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 / DECRETA EMBARGO</c:v>
                  </c:pt>
                  <c:pt idx="30">
                    <c:v>05/06/2025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777</c:v>
                  </c:pt>
                  <c:pt idx="1">
                    <c:v>2024-00195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 </c:v>
                  </c:pt>
                  <c:pt idx="5">
                    <c:v>REPARTO </c:v>
                  </c:pt>
                  <c:pt idx="6">
                    <c:v>26/11/2024</c:v>
                  </c:pt>
                  <c:pt idx="7">
                    <c:v>BANCO DAVIVIENDA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DIANA CRISTINA ACOSTA POSADA</c:v>
                  </c:pt>
                  <c:pt idx="11">
                    <c:v>0</c:v>
                  </c:pt>
                  <c:pt idx="12">
                    <c:v>1</c:v>
                  </c:pt>
                  <c:pt idx="13">
                    <c:v>26/11/2024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04/05/2025</c:v>
                  </c:pt>
                  <c:pt idx="24">
                    <c:v>N/A</c:v>
                  </c:pt>
                  <c:pt idx="25">
                    <c:v>158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2025-2</c:v>
                  </c:pt>
                  <c:pt idx="29">
                    <c:v>RECHAZA NO SUBSANA</c:v>
                  </c:pt>
                  <c:pt idx="30">
                    <c:v>04/06/2025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776</c:v>
                  </c:pt>
                  <c:pt idx="1">
                    <c:v>2024-00194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26/11/2024</c:v>
                  </c:pt>
                  <c:pt idx="7">
                    <c:v>JAIRO DE JESUS GONZALES MARIN</c:v>
                  </c:pt>
                  <c:pt idx="8">
                    <c:v>0</c:v>
                  </c:pt>
                  <c:pt idx="9">
                    <c:v>1</c:v>
                  </c:pt>
                  <c:pt idx="10">
                    <c:v>JAVIER ORLANDO ARBELAEZ VALENCIA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26/11/2024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11/02/2025</c:v>
                  </c:pt>
                  <c:pt idx="24">
                    <c:v>N/A</c:v>
                  </c:pt>
                  <c:pt idx="25">
                    <c:v>75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11/02/2025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18/02/2025</c:v>
                  </c:pt>
                </c:lvl>
                <c:lvl>
                  <c:pt idx="0">
                    <c:v>775</c:v>
                  </c:pt>
                  <c:pt idx="1">
                    <c:v>2024-00193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25/11/2024</c:v>
                  </c:pt>
                  <c:pt idx="7">
                    <c:v>CATALINA PEREZ SIERRA</c:v>
                  </c:pt>
                  <c:pt idx="8">
                    <c:v>1</c:v>
                  </c:pt>
                  <c:pt idx="9">
                    <c:v>0</c:v>
                  </c:pt>
                  <c:pt idx="10">
                    <c:v>JORGE MARIO PEREZ PATIÑO</c:v>
                  </c:pt>
                  <c:pt idx="11">
                    <c:v>1</c:v>
                  </c:pt>
                  <c:pt idx="12">
                    <c:v>0</c:v>
                  </c:pt>
                  <c:pt idx="13">
                    <c:v>26/11/2024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ORDENA CORRER TRASLADO LIQUIDACION CREDITO </c:v>
                  </c:pt>
                  <c:pt idx="30">
                    <c:v>20/08/2025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774</c:v>
                  </c:pt>
                  <c:pt idx="1">
                    <c:v>2024-00192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25/11/2024</c:v>
                  </c:pt>
                  <c:pt idx="7">
                    <c:v>FINANZAUTO S.A</c:v>
                  </c:pt>
                  <c:pt idx="8">
                    <c:v>0</c:v>
                  </c:pt>
                  <c:pt idx="9">
                    <c:v>1</c:v>
                  </c:pt>
                  <c:pt idx="10">
                    <c:v>HENRY GRISALES VALENCIA</c:v>
                  </c:pt>
                  <c:pt idx="11">
                    <c:v>0</c:v>
                  </c:pt>
                  <c:pt idx="12">
                    <c:v>1</c:v>
                  </c:pt>
                  <c:pt idx="13">
                    <c:v>26/11/2024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SOLICITUD</c:v>
                  </c:pt>
                  <c:pt idx="30">
                    <c:v>26/11/2024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773</c:v>
                  </c:pt>
                  <c:pt idx="1">
                    <c:v>2024-00190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25/11/2024</c:v>
                  </c:pt>
                  <c:pt idx="7">
                    <c:v>BANCO FALLABELLA </c:v>
                  </c:pt>
                  <c:pt idx="8">
                    <c:v>1</c:v>
                  </c:pt>
                  <c:pt idx="9">
                    <c:v>0</c:v>
                  </c:pt>
                  <c:pt idx="10">
                    <c:v>JORGE ENRIQUE VARGAS MARTINEZ</c:v>
                  </c:pt>
                  <c:pt idx="11">
                    <c:v>1</c:v>
                  </c:pt>
                  <c:pt idx="12">
                    <c:v>1</c:v>
                  </c:pt>
                  <c:pt idx="13">
                    <c:v>02/12/2024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24/02/2025</c:v>
                  </c:pt>
                  <c:pt idx="24">
                    <c:v>N/A</c:v>
                  </c:pt>
                  <c:pt idx="25">
                    <c:v>89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24/02/2025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772</c:v>
                  </c:pt>
                  <c:pt idx="1">
                    <c:v>020-2024-00316</c:v>
                  </c:pt>
                  <c:pt idx="2">
                    <c:v>DESPACHO COMISORIO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22/11/2024</c:v>
                  </c:pt>
                  <c:pt idx="7">
                    <c:v>BANCOLOMBIA</c:v>
                  </c:pt>
                  <c:pt idx="8">
                    <c:v>0</c:v>
                  </c:pt>
                  <c:pt idx="9">
                    <c:v>1</c:v>
                  </c:pt>
                  <c:pt idx="10">
                    <c:v>EDWIN ARTURO CHAVARRIA RODRIGUEZ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25/11/2024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CORRIGE PROVIDENCIA </c:v>
                  </c:pt>
                  <c:pt idx="30">
                    <c:v>01/07/2025</c:v>
                  </c:pt>
                  <c:pt idx="31">
                    <c:v>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771</c:v>
                  </c:pt>
                  <c:pt idx="1">
                    <c:v>2024-00187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22/11/2024</c:v>
                  </c:pt>
                  <c:pt idx="7">
                    <c:v>SEGUROS COMERCIALES BOLIVAR</c:v>
                  </c:pt>
                  <c:pt idx="8">
                    <c:v>0</c:v>
                  </c:pt>
                  <c:pt idx="9">
                    <c:v>1</c:v>
                  </c:pt>
                  <c:pt idx="10">
                    <c:v>DIEGO FERNEY JIMENEZ CRUZ</c:v>
                  </c:pt>
                  <c:pt idx="11">
                    <c:v>0</c:v>
                  </c:pt>
                  <c:pt idx="12">
                    <c:v>1</c:v>
                  </c:pt>
                  <c:pt idx="13">
                    <c:v>22/11/2024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05/03/2025</c:v>
                  </c:pt>
                  <c:pt idx="24">
                    <c:v>N/A</c:v>
                  </c:pt>
                  <c:pt idx="25">
                    <c:v>103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PROCESO SUSPENDIDO </c:v>
                  </c:pt>
                  <c:pt idx="30">
                    <c:v>27/06/2025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SUSPENSIÓN DEL PROCESO HASAT 30/11/2025</c:v>
                  </c:pt>
                </c:lvl>
                <c:lvl>
                  <c:pt idx="0">
                    <c:v>770</c:v>
                  </c:pt>
                  <c:pt idx="1">
                    <c:v>2024-00184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22/11/2024</c:v>
                  </c:pt>
                  <c:pt idx="7">
                    <c:v>BANCO DE BOGOTÁ </c:v>
                  </c:pt>
                  <c:pt idx="8">
                    <c:v>1</c:v>
                  </c:pt>
                  <c:pt idx="9">
                    <c:v>0</c:v>
                  </c:pt>
                  <c:pt idx="10">
                    <c:v>VALENTINA SALZAR ECHEVERRI</c:v>
                  </c:pt>
                  <c:pt idx="11">
                    <c:v>1</c:v>
                  </c:pt>
                  <c:pt idx="12">
                    <c:v>0</c:v>
                  </c:pt>
                  <c:pt idx="13">
                    <c:v>22/11/2024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10/12/2024</c:v>
                  </c:pt>
                  <c:pt idx="24">
                    <c:v>N/A</c:v>
                  </c:pt>
                  <c:pt idx="25">
                    <c:v>18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10/12/2024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769</c:v>
                  </c:pt>
                  <c:pt idx="1">
                    <c:v>2024-00183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21/11/2024</c:v>
                  </c:pt>
                  <c:pt idx="7">
                    <c:v>COOPERATIVA FINANCIERA DE ANTIOQUIA CFA</c:v>
                  </c:pt>
                  <c:pt idx="8">
                    <c:v>0</c:v>
                  </c:pt>
                  <c:pt idx="9">
                    <c:v>1</c:v>
                  </c:pt>
                  <c:pt idx="10">
                    <c:v>CARLOS MARIO ECHEVERRY ZAPATA</c:v>
                  </c:pt>
                  <c:pt idx="11">
                    <c:v>0</c:v>
                  </c:pt>
                  <c:pt idx="12">
                    <c:v>1</c:v>
                  </c:pt>
                  <c:pt idx="13">
                    <c:v>22/11/2024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21/01/2025</c:v>
                  </c:pt>
                  <c:pt idx="24">
                    <c:v>N/A</c:v>
                  </c:pt>
                  <c:pt idx="25">
                    <c:v>60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TERMINA POR PAGO CON OSAE</c:v>
                  </c:pt>
                  <c:pt idx="30">
                    <c:v>21/01/2025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768</c:v>
                  </c:pt>
                  <c:pt idx="1">
                    <c:v>2024-00181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20/11/2024</c:v>
                  </c:pt>
                  <c:pt idx="7">
                    <c:v>EDGAR HERNANDO NAVARRO</c:v>
                  </c:pt>
                  <c:pt idx="8">
                    <c:v>1</c:v>
                  </c:pt>
                  <c:pt idx="9">
                    <c:v>0</c:v>
                  </c:pt>
                  <c:pt idx="10">
                    <c:v>ADRIANA ESTRELLAHINCAPIE </c:v>
                  </c:pt>
                  <c:pt idx="11">
                    <c:v>1</c:v>
                  </c:pt>
                  <c:pt idx="12">
                    <c:v>0</c:v>
                  </c:pt>
                  <c:pt idx="13">
                    <c:v>21/11/2024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22/11/2024</c:v>
                  </c:pt>
                  <c:pt idx="24">
                    <c:v>N/A</c:v>
                  </c:pt>
                  <c:pt idx="25">
                    <c:v>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 </c:v>
                  </c:pt>
                  <c:pt idx="30">
                    <c:v>22/11/2024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REMITIDO 09/12/2024</c:v>
                  </c:pt>
                </c:lvl>
                <c:lvl>
                  <c:pt idx="0">
                    <c:v>767</c:v>
                  </c:pt>
                  <c:pt idx="1">
                    <c:v>2024-00180</c:v>
                  </c:pt>
                  <c:pt idx="2">
                    <c:v>RESTITUCION BIEN INMUEBLE</c:v>
                  </c:pt>
                  <c:pt idx="3">
                    <c:v>VERBAL SUMARIO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20/11/2024</c:v>
                  </c:pt>
                  <c:pt idx="7">
                    <c:v>ARRENDAMIENTOS ENVIGADO</c:v>
                  </c:pt>
                  <c:pt idx="8">
                    <c:v>2</c:v>
                  </c:pt>
                  <c:pt idx="9">
                    <c:v>0</c:v>
                  </c:pt>
                  <c:pt idx="10">
                    <c:v>JUAN ESTEBAN MEJIA CARVAJAL</c:v>
                  </c:pt>
                  <c:pt idx="11">
                    <c:v>0</c:v>
                  </c:pt>
                  <c:pt idx="12">
                    <c:v>1</c:v>
                  </c:pt>
                  <c:pt idx="13">
                    <c:v>21/11/2024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30/04/2025</c:v>
                  </c:pt>
                  <c:pt idx="24">
                    <c:v>N/A</c:v>
                  </c:pt>
                  <c:pt idx="25">
                    <c:v>160</c:v>
                  </c:pt>
                  <c:pt idx="26">
                    <c:v>N/A</c:v>
                  </c:pt>
                  <c:pt idx="27">
                    <c:v>SENTENCIA </c:v>
                  </c:pt>
                  <c:pt idx="28">
                    <c:v>2025-2</c:v>
                  </c:pt>
                  <c:pt idx="29">
                    <c:v>SENTENCIA </c:v>
                  </c:pt>
                  <c:pt idx="30">
                    <c:v>30/04/2025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766</c:v>
                  </c:pt>
                  <c:pt idx="1">
                    <c:v>2024-00179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20/11/2024</c:v>
                  </c:pt>
                  <c:pt idx="7">
                    <c:v>COOPERATIVA MULTIACTIVA COOPHUMANA</c:v>
                  </c:pt>
                  <c:pt idx="8">
                    <c:v>1</c:v>
                  </c:pt>
                  <c:pt idx="9">
                    <c:v>0</c:v>
                  </c:pt>
                  <c:pt idx="10">
                    <c:v>JEFFER PANESSO MENA</c:v>
                  </c:pt>
                  <c:pt idx="11">
                    <c:v>1</c:v>
                  </c:pt>
                  <c:pt idx="12">
                    <c:v>0</c:v>
                  </c:pt>
                  <c:pt idx="13">
                    <c:v>21/11/2024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17/06/2025</c:v>
                  </c:pt>
                  <c:pt idx="24">
                    <c:v>N/A</c:v>
                  </c:pt>
                  <c:pt idx="25">
                    <c:v>207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REQUIERE 5 DIAS </c:v>
                  </c:pt>
                  <c:pt idx="30">
                    <c:v>01/08/2025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765</c:v>
                  </c:pt>
                  <c:pt idx="1">
                    <c:v>2024-00177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19/11/2024</c:v>
                  </c:pt>
                  <c:pt idx="7">
                    <c:v>ARRENDAMIENTOS DEL PANORAMA</c:v>
                  </c:pt>
                  <c:pt idx="8">
                    <c:v>1</c:v>
                  </c:pt>
                  <c:pt idx="9">
                    <c:v>0</c:v>
                  </c:pt>
                  <c:pt idx="10">
                    <c:v>NATALIA MARIA CORREA ARBOLEDA</c:v>
                  </c:pt>
                  <c:pt idx="11">
                    <c:v>1</c:v>
                  </c:pt>
                  <c:pt idx="12">
                    <c:v>0</c:v>
                  </c:pt>
                  <c:pt idx="13">
                    <c:v>21/11/2024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21/11/2024</c:v>
                  </c:pt>
                  <c:pt idx="24">
                    <c:v>N/A</c:v>
                  </c:pt>
                  <c:pt idx="25">
                    <c:v>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21/11/2024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764</c:v>
                  </c:pt>
                  <c:pt idx="1">
                    <c:v>2024-00176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19/11/2024</c:v>
                  </c:pt>
                  <c:pt idx="7">
                    <c:v>SERACIS LTDA</c:v>
                  </c:pt>
                  <c:pt idx="8">
                    <c:v>1</c:v>
                  </c:pt>
                  <c:pt idx="9">
                    <c:v>0</c:v>
                  </c:pt>
                  <c:pt idx="10">
                    <c:v>INVERSIONES SAO PABLO</c:v>
                  </c:pt>
                  <c:pt idx="11">
                    <c:v>1</c:v>
                  </c:pt>
                  <c:pt idx="12">
                    <c:v>0</c:v>
                  </c:pt>
                  <c:pt idx="13">
                    <c:v>20/11/2024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21/11/2024</c:v>
                  </c:pt>
                  <c:pt idx="24">
                    <c:v>N/A</c:v>
                  </c:pt>
                  <c:pt idx="25">
                    <c:v>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21/11/2024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763</c:v>
                  </c:pt>
                  <c:pt idx="1">
                    <c:v>2024-00174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19/11/2024</c:v>
                  </c:pt>
                  <c:pt idx="7">
                    <c:v>GM FINANCIAL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JULIO CESAR VILLA VALENCIA </c:v>
                  </c:pt>
                  <c:pt idx="11">
                    <c:v>1</c:v>
                  </c:pt>
                  <c:pt idx="12">
                    <c:v>0</c:v>
                  </c:pt>
                  <c:pt idx="13">
                    <c:v>21/11/2024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19/03/2025</c:v>
                  </c:pt>
                  <c:pt idx="24">
                    <c:v>N/A</c:v>
                  </c:pt>
                  <c:pt idx="25">
                    <c:v>120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20/11/2024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  <c:pt idx="38">
                    <c:v>TERMINA PAGO TOTAL </c:v>
                  </c:pt>
                </c:lvl>
                <c:lvl>
                  <c:pt idx="0">
                    <c:v>762</c:v>
                  </c:pt>
                  <c:pt idx="1">
                    <c:v>2024-00172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18/11/2024</c:v>
                  </c:pt>
                  <c:pt idx="7">
                    <c:v>BANCO DE BOGOTÁ 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ANDRES JARAMILLO JARAMILLO</c:v>
                  </c:pt>
                  <c:pt idx="11">
                    <c:v>0</c:v>
                  </c:pt>
                  <c:pt idx="12">
                    <c:v>1</c:v>
                  </c:pt>
                  <c:pt idx="13">
                    <c:v>25/11/2024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21/05/2025</c:v>
                  </c:pt>
                  <c:pt idx="24">
                    <c:v>N/A</c:v>
                  </c:pt>
                  <c:pt idx="25">
                    <c:v>183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21/05/2025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761</c:v>
                  </c:pt>
                  <c:pt idx="1">
                    <c:v>2024-00170</c:v>
                  </c:pt>
                  <c:pt idx="2">
                    <c:v>INTERROGATORIO DE PARTE</c:v>
                  </c:pt>
                  <c:pt idx="3">
                    <c:v>PRUEBAS ANTICIPADAS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18/11/2024</c:v>
                  </c:pt>
                  <c:pt idx="7">
                    <c:v>JORGE ALBERTO JALLER JARAMILLO</c:v>
                  </c:pt>
                  <c:pt idx="8">
                    <c:v>1</c:v>
                  </c:pt>
                  <c:pt idx="9">
                    <c:v>0</c:v>
                  </c:pt>
                  <c:pt idx="10">
                    <c:v>ALMACENES EXITO </c:v>
                  </c:pt>
                  <c:pt idx="11">
                    <c:v>1</c:v>
                  </c:pt>
                  <c:pt idx="12">
                    <c:v>0</c:v>
                  </c:pt>
                  <c:pt idx="13">
                    <c:v>21/11/2024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25/11/2024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DESISTIMIENTO</c:v>
                  </c:pt>
                  <c:pt idx="28">
                    <c:v>2024-4</c:v>
                  </c:pt>
                  <c:pt idx="29">
                    <c:v>TERMINA POR DESISTIMIENTO</c:v>
                  </c:pt>
                  <c:pt idx="30">
                    <c:v>25/11/2024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760</c:v>
                  </c:pt>
                  <c:pt idx="1">
                    <c:v>2024-00168</c:v>
                  </c:pt>
                  <c:pt idx="2">
                    <c:v>DESIGNACION ADMINISTRADOR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18/11/2024</c:v>
                  </c:pt>
                  <c:pt idx="7">
                    <c:v>RINCON ALTOS S.A.S</c:v>
                  </c:pt>
                  <c:pt idx="8">
                    <c:v>0</c:v>
                  </c:pt>
                  <c:pt idx="9">
                    <c:v>1</c:v>
                  </c:pt>
                  <c:pt idx="10">
                    <c:v>CINTHYA DAWN OLDHAM</c:v>
                  </c:pt>
                  <c:pt idx="11">
                    <c:v>0</c:v>
                  </c:pt>
                  <c:pt idx="12">
                    <c:v>1</c:v>
                  </c:pt>
                  <c:pt idx="13">
                    <c:v>20/11/2024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21/11/2024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OTRAS TERMINACIONES EFECTIVAS DEL PROCESO </c:v>
                  </c:pt>
                  <c:pt idx="28">
                    <c:v>2024-4</c:v>
                  </c:pt>
                  <c:pt idx="29">
                    <c:v>NIEGA SOLICITUD</c:v>
                  </c:pt>
                  <c:pt idx="30">
                    <c:v>21/11/2024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759</c:v>
                  </c:pt>
                  <c:pt idx="1">
                    <c:v>2024-00166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18/11/2024</c:v>
                  </c:pt>
                  <c:pt idx="7">
                    <c:v>ARRENDAMIENTOS ENVIGADO </c:v>
                  </c:pt>
                  <c:pt idx="8">
                    <c:v>2</c:v>
                  </c:pt>
                  <c:pt idx="9">
                    <c:v>0</c:v>
                  </c:pt>
                  <c:pt idx="10">
                    <c:v>JUAN PABLO MORALES RUIZ</c:v>
                  </c:pt>
                  <c:pt idx="11">
                    <c:v>1</c:v>
                  </c:pt>
                  <c:pt idx="12">
                    <c:v>0</c:v>
                  </c:pt>
                  <c:pt idx="13">
                    <c:v>20/11/2024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20/11/2024</c:v>
                  </c:pt>
                  <c:pt idx="24">
                    <c:v>N/A</c:v>
                  </c:pt>
                  <c:pt idx="25">
                    <c:v>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20/11/2024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758</c:v>
                  </c:pt>
                  <c:pt idx="1">
                    <c:v>2024-00165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18/11/2024</c:v>
                  </c:pt>
                  <c:pt idx="7">
                    <c:v>ANDRES FELIPE CABRERA OSORIO</c:v>
                  </c:pt>
                  <c:pt idx="8">
                    <c:v>1</c:v>
                  </c:pt>
                  <c:pt idx="9">
                    <c:v>0</c:v>
                  </c:pt>
                  <c:pt idx="11">
                    <c:v>0</c:v>
                  </c:pt>
                  <c:pt idx="12">
                    <c:v>1</c:v>
                  </c:pt>
                  <c:pt idx="13">
                    <c:v>20/11/2024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LIQUIDADOR</c:v>
                  </c:pt>
                  <c:pt idx="30">
                    <c:v>01/08/2025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757</c:v>
                  </c:pt>
                  <c:pt idx="1">
                    <c:v>2024-00164</c:v>
                  </c:pt>
                  <c:pt idx="2">
                    <c:v>AMPARO POBREZA</c:v>
                  </c:pt>
                  <c:pt idx="3">
                    <c:v>AMPARO POBREZA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15/11/2024</c:v>
                  </c:pt>
                  <c:pt idx="7">
                    <c:v>LINA MARIA ESCOBAR ARBEALEZ</c:v>
                  </c:pt>
                  <c:pt idx="8">
                    <c:v>2</c:v>
                  </c:pt>
                  <c:pt idx="9">
                    <c:v>0</c:v>
                  </c:pt>
                  <c:pt idx="10">
                    <c:v>JUAN DAVID ORTIZ ZAPATA</c:v>
                  </c:pt>
                  <c:pt idx="11">
                    <c:v>1</c:v>
                  </c:pt>
                  <c:pt idx="12">
                    <c:v>0</c:v>
                  </c:pt>
                  <c:pt idx="13">
                    <c:v>20/11/2024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CONCEDE AMPARO DE POBREZA </c:v>
                  </c:pt>
                  <c:pt idx="30">
                    <c:v>20/11/2024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756</c:v>
                  </c:pt>
                  <c:pt idx="1">
                    <c:v>2024-00163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15/11/2024</c:v>
                  </c:pt>
                  <c:pt idx="7">
                    <c:v>CREDICORP CAPITAL FIDUCIARIA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CARLOS VELEZ DURANGO</c:v>
                  </c:pt>
                  <c:pt idx="11">
                    <c:v>2</c:v>
                  </c:pt>
                  <c:pt idx="12">
                    <c:v>0</c:v>
                  </c:pt>
                  <c:pt idx="13">
                    <c:v>26/11/2024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MANDAMIENTO DE PAGO/ MEDIDA</c:v>
                  </c:pt>
                  <c:pt idx="30">
                    <c:v>20/11/2024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755</c:v>
                  </c:pt>
                  <c:pt idx="1">
                    <c:v>2024-00161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15/11/2024</c:v>
                  </c:pt>
                  <c:pt idx="7">
                    <c:v>JORGE ADRIAN OSORIO VALENCIA</c:v>
                  </c:pt>
                  <c:pt idx="8">
                    <c:v>2</c:v>
                  </c:pt>
                  <c:pt idx="9">
                    <c:v>0</c:v>
                  </c:pt>
                  <c:pt idx="10">
                    <c:v>ALAMACENES EXITO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17/01/2025</c:v>
                  </c:pt>
                  <c:pt idx="24">
                    <c:v>N/A</c:v>
                  </c:pt>
                  <c:pt idx="25">
                    <c:v>62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2025-1</c:v>
                  </c:pt>
                  <c:pt idx="29">
                    <c:v>TERMINA POR DESISTIMIENTO TACITO</c:v>
                  </c:pt>
                  <c:pt idx="30">
                    <c:v>17/01/2025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754</c:v>
                  </c:pt>
                  <c:pt idx="1">
                    <c:v>2024-00160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15/11/2024</c:v>
                  </c:pt>
                  <c:pt idx="7">
                    <c:v>CARLOS EDUARDO CARDONA CASTAÑEDA</c:v>
                  </c:pt>
                  <c:pt idx="8">
                    <c:v>2</c:v>
                  </c:pt>
                  <c:pt idx="9">
                    <c:v>1</c:v>
                  </c:pt>
                  <c:pt idx="10">
                    <c:v>NEYRON DAVID LOPERA PEREZ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18/11/2024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PROPONE CONFLICTO COMPETENCIA</c:v>
                  </c:pt>
                  <c:pt idx="30">
                    <c:v>18/11/2024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CORTE SUPREMA: CONFLICTO PREMATURO Y LO REMITE A PEQUEÑAS CAUSAS</c:v>
                  </c:pt>
                </c:lvl>
                <c:lvl>
                  <c:pt idx="0">
                    <c:v>753</c:v>
                  </c:pt>
                  <c:pt idx="1">
                    <c:v>2024-00159</c:v>
                  </c:pt>
                  <c:pt idx="2">
                    <c:v>ACCION REIVINDACATORIA </c:v>
                  </c:pt>
                  <c:pt idx="3">
                    <c:v>DECLARATIVO VERBAL OTROS PROCESO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15/11/2024</c:v>
                  </c:pt>
                  <c:pt idx="7">
                    <c:v>DIANA LUCERO OSORIO PINEDA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MARIA BELEN PINEDA GOMEZ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INADMITE DEMANDA</c:v>
                  </c:pt>
                  <c:pt idx="30">
                    <c:v>02/07/2025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752</c:v>
                  </c:pt>
                  <c:pt idx="1">
                    <c:v>2024-00158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15/11/2024</c:v>
                  </c:pt>
                  <c:pt idx="7">
                    <c:v>SISTICREDITO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DIEGO MAURICIO POSADA CASTRO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2025-2</c:v>
                  </c:pt>
                  <c:pt idx="29">
                    <c:v>OSAE - COSTAS </c:v>
                  </c:pt>
                  <c:pt idx="30">
                    <c:v>21/04/2025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751</c:v>
                  </c:pt>
                  <c:pt idx="1">
                    <c:v>020-2024-00404</c:v>
                  </c:pt>
                  <c:pt idx="2">
                    <c:v>DESPACHO COMISORIO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14/11/2024</c:v>
                  </c:pt>
                  <c:pt idx="7">
                    <c:v>MANUFACTURAS ELIOT </c:v>
                  </c:pt>
                  <c:pt idx="8">
                    <c:v>2</c:v>
                  </c:pt>
                  <c:pt idx="9">
                    <c:v>0</c:v>
                  </c:pt>
                  <c:pt idx="10">
                    <c:v>CONFECCIONES JALU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COMISION</c:v>
                  </c:pt>
                  <c:pt idx="30">
                    <c:v>18/11/2024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750</c:v>
                  </c:pt>
                  <c:pt idx="1">
                    <c:v>2024-00156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14/11/2024</c:v>
                  </c:pt>
                  <c:pt idx="7">
                    <c:v>SEGUROS COMERCIALES BOLIVAR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 EDUARDO VILLEGAS VILLEGAS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18/11/2024</c:v>
                  </c:pt>
                  <c:pt idx="24">
                    <c:v>N/A</c:v>
                  </c:pt>
                  <c:pt idx="25">
                    <c:v>4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18/11/2024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749</c:v>
                  </c:pt>
                  <c:pt idx="1">
                    <c:v>2024-00155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14/11/2024</c:v>
                  </c:pt>
                  <c:pt idx="7">
                    <c:v>SEGUROS COMERCIALES BOLIVAR</c:v>
                  </c:pt>
                  <c:pt idx="8">
                    <c:v>2</c:v>
                  </c:pt>
                  <c:pt idx="9">
                    <c:v>0</c:v>
                  </c:pt>
                  <c:pt idx="10">
                    <c:v>DIANA MARCELA OCHOA AGUIRRE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24/01/2025</c:v>
                  </c:pt>
                  <c:pt idx="24">
                    <c:v>N/A</c:v>
                  </c:pt>
                  <c:pt idx="25">
                    <c:v>70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24/01/2025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748</c:v>
                  </c:pt>
                  <c:pt idx="1">
                    <c:v>2024-00153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13/11/2024</c:v>
                  </c:pt>
                  <c:pt idx="7">
                    <c:v>JFK COOPERATIVA FINANCIERA</c:v>
                  </c:pt>
                  <c:pt idx="8">
                    <c:v>2</c:v>
                  </c:pt>
                  <c:pt idx="9">
                    <c:v>1</c:v>
                  </c:pt>
                  <c:pt idx="10">
                    <c:v>YISSELA MOSQUERA MORENO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PONE CONOCIMIENTO </c:v>
                  </c:pt>
                  <c:pt idx="30">
                    <c:v>18/06/2025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747</c:v>
                  </c:pt>
                  <c:pt idx="1">
                    <c:v>2024-00152</c:v>
                  </c:pt>
                  <c:pt idx="2">
                    <c:v>AMPARO POBREZA</c:v>
                  </c:pt>
                  <c:pt idx="3">
                    <c:v>AMPARO POBREZA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13/11/2024</c:v>
                  </c:pt>
                  <c:pt idx="7">
                    <c:v>ADRIANA BEDOYA TORRES</c:v>
                  </c:pt>
                  <c:pt idx="8">
                    <c:v>1</c:v>
                  </c:pt>
                  <c:pt idx="9">
                    <c:v>0</c:v>
                  </c:pt>
                  <c:pt idx="10">
                    <c:v>ELKIN ALBERTO MORENO RAMIREZ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DEMANDA </c:v>
                  </c:pt>
                  <c:pt idx="30">
                    <c:v>18/11/2024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746</c:v>
                  </c:pt>
                  <c:pt idx="1">
                    <c:v>2024-00151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13/11/2024</c:v>
                  </c:pt>
                  <c:pt idx="7">
                    <c:v>BANCO DE OCCIDENTE</c:v>
                  </c:pt>
                  <c:pt idx="8">
                    <c:v>1</c:v>
                  </c:pt>
                  <c:pt idx="9">
                    <c:v>0</c:v>
                  </c:pt>
                  <c:pt idx="10">
                    <c:v>CAMILO OROZCO HURTADO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15/11/2024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SOLICITUD</c:v>
                  </c:pt>
                  <c:pt idx="30">
                    <c:v>18/11/2024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745</c:v>
                  </c:pt>
                  <c:pt idx="1">
                    <c:v>2024-00150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12/11/2024</c:v>
                  </c:pt>
                  <c:pt idx="7">
                    <c:v>ANTONIO JOSE TAMAYO BUITRAGO</c:v>
                  </c:pt>
                  <c:pt idx="8">
                    <c:v>2</c:v>
                  </c:pt>
                  <c:pt idx="9">
                    <c:v>0</c:v>
                  </c:pt>
                  <c:pt idx="10">
                    <c:v>LUZ MIGDONIA MONTOYA MARULANDA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15/11/2024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15/11/2024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744</c:v>
                  </c:pt>
                  <c:pt idx="1">
                    <c:v>2024-00148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12/11/2024</c:v>
                  </c:pt>
                  <c:pt idx="7">
                    <c:v>PAULA ANDREA DIA OSSA</c:v>
                  </c:pt>
                  <c:pt idx="8">
                    <c:v>2</c:v>
                  </c:pt>
                  <c:pt idx="9">
                    <c:v>1</c:v>
                  </c:pt>
                  <c:pt idx="10">
                    <c:v>DIEGO JAVIER RESTREPO URIZA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15/11/2024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20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02/12/2024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743</c:v>
                  </c:pt>
                  <c:pt idx="1">
                    <c:v>2024-00147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12/11/2024</c:v>
                  </c:pt>
                  <c:pt idx="7">
                    <c:v>FONDO DE EMPLEADOS PRESENTE </c:v>
                  </c:pt>
                  <c:pt idx="8">
                    <c:v>1</c:v>
                  </c:pt>
                  <c:pt idx="9">
                    <c:v>0</c:v>
                  </c:pt>
                  <c:pt idx="10">
                    <c:v>LUZ ANGELICA CASTRILLON GÓMEZ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15/11/2024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DÍAS </c:v>
                  </c:pt>
                  <c:pt idx="30">
                    <c:v>15/11/2024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742</c:v>
                  </c:pt>
                  <c:pt idx="1">
                    <c:v>2024-00146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12/11/2024</c:v>
                  </c:pt>
                  <c:pt idx="7">
                    <c:v>SISTICREDITO S.A.S</c:v>
                  </c:pt>
                  <c:pt idx="8">
                    <c:v>2</c:v>
                  </c:pt>
                  <c:pt idx="9">
                    <c:v>0</c:v>
                  </c:pt>
                  <c:pt idx="10">
                    <c:v>ELKIN SANTIAGO IBARRA TONUSCO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15/11/2024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TERMINA X PAGO TOTAL </c:v>
                  </c:pt>
                  <c:pt idx="28">
                    <c:v>2025-2</c:v>
                  </c:pt>
                  <c:pt idx="29">
                    <c:v>TERMINA X PAGO TOTAL</c:v>
                  </c:pt>
                  <c:pt idx="30">
                    <c:v>06/06/2025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741</c:v>
                  </c:pt>
                  <c:pt idx="1">
                    <c:v>2024-00145</c:v>
                  </c:pt>
                  <c:pt idx="2">
                    <c:v>RESTITUCION BIEN INMUEBLE</c:v>
                  </c:pt>
                  <c:pt idx="3">
                    <c:v>VERBAL SUMARIO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12/11/2024</c:v>
                  </c:pt>
                  <c:pt idx="7">
                    <c:v>BANCOLOMBIA </c:v>
                  </c:pt>
                  <c:pt idx="8">
                    <c:v>2</c:v>
                  </c:pt>
                  <c:pt idx="9">
                    <c:v>1</c:v>
                  </c:pt>
                  <c:pt idx="10">
                    <c:v>MARLINA MARIA GUZMAN LOZANO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15/11/2024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15/11/2024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15/11/2024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740</c:v>
                  </c:pt>
                  <c:pt idx="1">
                    <c:v>2024-00144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12/11/2024</c:v>
                  </c:pt>
                  <c:pt idx="7">
                    <c:v>FONDO DE EMPLEADOS PRESENTE</c:v>
                  </c:pt>
                  <c:pt idx="8">
                    <c:v>1</c:v>
                  </c:pt>
                  <c:pt idx="9">
                    <c:v>0</c:v>
                  </c:pt>
                  <c:pt idx="10">
                    <c:v>PEDRO PABLO BARAJAS ARDILA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15/11/2024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17/06/2025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739</c:v>
                  </c:pt>
                  <c:pt idx="1">
                    <c:v>2024-00143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12/11/2024</c:v>
                  </c:pt>
                  <c:pt idx="7">
                    <c:v>LUIS ALFONSO MOTOYA ERASO</c:v>
                  </c:pt>
                  <c:pt idx="8">
                    <c:v>1</c:v>
                  </c:pt>
                  <c:pt idx="9">
                    <c:v>0</c:v>
                  </c:pt>
                  <c:pt idx="10">
                    <c:v>BANCO DAVIVIENDA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15/11/2024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13/06/2025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738</c:v>
                  </c:pt>
                  <c:pt idx="1">
                    <c:v>2024-00142</c:v>
                  </c:pt>
                  <c:pt idx="2">
                    <c:v>ACCION REIVINDACATORIA </c:v>
                  </c:pt>
                  <c:pt idx="3">
                    <c:v>DECLARATIVO VERBAL OTROS PROCESO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12/11/2024</c:v>
                  </c:pt>
                  <c:pt idx="7">
                    <c:v>ESTAFANIA ARROYAVE MEJIA </c:v>
                  </c:pt>
                  <c:pt idx="8">
                    <c:v>2</c:v>
                  </c:pt>
                  <c:pt idx="9">
                    <c:v>0</c:v>
                  </c:pt>
                  <c:pt idx="10">
                    <c:v>BIBIANA MARIA CEBALLOS MONYOYA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15/11/2024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20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02/12/2024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737</c:v>
                  </c:pt>
                  <c:pt idx="1">
                    <c:v>2024-00141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12/11/2024</c:v>
                  </c:pt>
                  <c:pt idx="7">
                    <c:v>BANCO DAVIVIENDA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CAMILO MORALES TORRES</c:v>
                  </c:pt>
                  <c:pt idx="11">
                    <c:v>1</c:v>
                  </c:pt>
                  <c:pt idx="12">
                    <c:v>0</c:v>
                  </c:pt>
                  <c:pt idx="13">
                    <c:v>29/10/2024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22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04/12/2024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736</c:v>
                  </c:pt>
                  <c:pt idx="1">
                    <c:v>012-2024-00089</c:v>
                  </c:pt>
                  <c:pt idx="2">
                    <c:v>DESPACHO COMISORIO </c:v>
                  </c:pt>
                  <c:pt idx="3">
                    <c:v>OTROS ASUNTOS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08/11/2024</c:v>
                  </c:pt>
                  <c:pt idx="7">
                    <c:v>BANCO DAVIVIENDA</c:v>
                  </c:pt>
                  <c:pt idx="8">
                    <c:v>2</c:v>
                  </c:pt>
                  <c:pt idx="9">
                    <c:v>1</c:v>
                  </c:pt>
                  <c:pt idx="10">
                    <c:v>PABLO ANDRES GARCIA OROZCO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12/11/2024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COMISION</c:v>
                  </c:pt>
                  <c:pt idx="30">
                    <c:v>15/11/2024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735</c:v>
                  </c:pt>
                  <c:pt idx="1">
                    <c:v>2024-00139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07/11/2024</c:v>
                  </c:pt>
                  <c:pt idx="7">
                    <c:v>SEGUROS GENERALES SURAMERICANA</c:v>
                  </c:pt>
                  <c:pt idx="8">
                    <c:v>1</c:v>
                  </c:pt>
                  <c:pt idx="9">
                    <c:v>0</c:v>
                  </c:pt>
                  <c:pt idx="10">
                    <c:v>CLARA EUGENIA POSADA VALENCIA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14/11/2024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12/11/2024</c:v>
                  </c:pt>
                  <c:pt idx="24">
                    <c:v>N/A</c:v>
                  </c:pt>
                  <c:pt idx="25">
                    <c:v>5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12/11/2024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734</c:v>
                  </c:pt>
                  <c:pt idx="1">
                    <c:v>2024-00138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07/11/2024</c:v>
                  </c:pt>
                  <c:pt idx="7">
                    <c:v>ANA RITA CASTRILLÓN QUINTERO</c:v>
                  </c:pt>
                  <c:pt idx="8">
                    <c:v>2</c:v>
                  </c:pt>
                  <c:pt idx="9">
                    <c:v>0</c:v>
                  </c:pt>
                  <c:pt idx="10">
                    <c:v>ANA BEATRIZ MEJIA HERNANDEZ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12/11/2024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CORRIGE MANDAMIENTO </c:v>
                  </c:pt>
                  <c:pt idx="30">
                    <c:v>02/07/2025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733</c:v>
                  </c:pt>
                  <c:pt idx="1">
                    <c:v>2024-00136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06/11/2024</c:v>
                  </c:pt>
                  <c:pt idx="7">
                    <c:v>COOPERATIVA DE AHORRO Y CREDITO CREARCOOP</c:v>
                  </c:pt>
                  <c:pt idx="8">
                    <c:v>2</c:v>
                  </c:pt>
                  <c:pt idx="9">
                    <c:v>1</c:v>
                  </c:pt>
                  <c:pt idx="10">
                    <c:v>JULIAN RAMIREZ HERRERA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12/11/2024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CORRECCION MANDAMIENTO DE PAGO </c:v>
                  </c:pt>
                  <c:pt idx="30">
                    <c:v>10/04/2025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732</c:v>
                  </c:pt>
                  <c:pt idx="1">
                    <c:v>2024-00135</c:v>
                  </c:pt>
                  <c:pt idx="2">
                    <c:v>AMPARO POBREZA</c:v>
                  </c:pt>
                  <c:pt idx="3">
                    <c:v>AMPARO POBREZA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06/11/2024</c:v>
                  </c:pt>
                  <c:pt idx="7">
                    <c:v>ORLANDO DE JESUS JARAMILLO ARANGO</c:v>
                  </c:pt>
                  <c:pt idx="8">
                    <c:v>1</c:v>
                  </c:pt>
                  <c:pt idx="9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12/11/2024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ABOGADA </c:v>
                  </c:pt>
                  <c:pt idx="30">
                    <c:v>15/01/2025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731</c:v>
                  </c:pt>
                  <c:pt idx="1">
                    <c:v>2024-00134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06/11/2024</c:v>
                  </c:pt>
                  <c:pt idx="7">
                    <c:v>PROINTEX S.A.S</c:v>
                  </c:pt>
                  <c:pt idx="8">
                    <c:v>1</c:v>
                  </c:pt>
                  <c:pt idx="9">
                    <c:v>0</c:v>
                  </c:pt>
                  <c:pt idx="10">
                    <c:v>DENIM CREATION SAS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12/11/2024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26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02/12/2024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730</c:v>
                  </c:pt>
                  <c:pt idx="1">
                    <c:v>2024-00133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06/11/2024</c:v>
                  </c:pt>
                  <c:pt idx="7">
                    <c:v>BANCO DAVIVIENDA</c:v>
                  </c:pt>
                  <c:pt idx="8">
                    <c:v>2</c:v>
                  </c:pt>
                  <c:pt idx="9">
                    <c:v>0</c:v>
                  </c:pt>
                  <c:pt idx="10">
                    <c:v>GERMAN AUGUSTO ORTEGA MESA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12/11/2024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27/06/2025</c:v>
                  </c:pt>
                  <c:pt idx="24">
                    <c:v>N/A</c:v>
                  </c:pt>
                  <c:pt idx="25">
                    <c:v>231</c:v>
                  </c:pt>
                  <c:pt idx="26">
                    <c:v>N/A</c:v>
                  </c:pt>
                  <c:pt idx="27">
                    <c:v>TERMINA POR PAGO</c:v>
                  </c:pt>
                  <c:pt idx="28">
                    <c:v>2025-2</c:v>
                  </c:pt>
                  <c:pt idx="29">
                    <c:v>TERMINA POR PAGO DIRECTO CON GARANTIA MOBILIARIA</c:v>
                  </c:pt>
                  <c:pt idx="30">
                    <c:v>27/06/2025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729</c:v>
                  </c:pt>
                  <c:pt idx="1">
                    <c:v>2024-00132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06/11/2024</c:v>
                  </c:pt>
                  <c:pt idx="7">
                    <c:v>BANCOLOMBIA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LEIDY VIVIAN ALVAREZ GAVIRIA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12/11/2024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10/04/2025</c:v>
                  </c:pt>
                  <c:pt idx="24">
                    <c:v>N/A</c:v>
                  </c:pt>
                  <c:pt idx="25">
                    <c:v>154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APRUEBA LIQUIDACION CREDITO</c:v>
                  </c:pt>
                  <c:pt idx="30">
                    <c:v>09/06/2025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728</c:v>
                  </c:pt>
                  <c:pt idx="1">
                    <c:v>2024-00130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06/11/2024</c:v>
                  </c:pt>
                  <c:pt idx="7">
                    <c:v>BANCO FINANDINA </c:v>
                  </c:pt>
                  <c:pt idx="8">
                    <c:v>2</c:v>
                  </c:pt>
                  <c:pt idx="9">
                    <c:v>1</c:v>
                  </c:pt>
                  <c:pt idx="10">
                    <c:v>ROBINSON ALBERTO MORALES GARCIA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12/11/2024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13/06/2025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727</c:v>
                  </c:pt>
                  <c:pt idx="1">
                    <c:v>2024-00129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06/11/2024</c:v>
                  </c:pt>
                  <c:pt idx="7">
                    <c:v>BANCO FINANDINA </c:v>
                  </c:pt>
                  <c:pt idx="8">
                    <c:v>1</c:v>
                  </c:pt>
                  <c:pt idx="9">
                    <c:v>0</c:v>
                  </c:pt>
                  <c:pt idx="10">
                    <c:v>OCTAVIO ARANGO GONZALES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12/11/2024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17/06/2025</c:v>
                  </c:pt>
                  <c:pt idx="24">
                    <c:v>N/A</c:v>
                  </c:pt>
                  <c:pt idx="25">
                    <c:v>221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17/06/2025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726</c:v>
                  </c:pt>
                  <c:pt idx="1">
                    <c:v>2024-00127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05/11/2024</c:v>
                  </c:pt>
                  <c:pt idx="7">
                    <c:v>WILSON ORTIZ ARCILA</c:v>
                  </c:pt>
                  <c:pt idx="8">
                    <c:v>2</c:v>
                  </c:pt>
                  <c:pt idx="9">
                    <c:v>0</c:v>
                  </c:pt>
                  <c:pt idx="10">
                    <c:v>LUIS SALAMANCA VALENCIA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08/11/2024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12/11/2024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12/11/2024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725</c:v>
                  </c:pt>
                  <c:pt idx="1">
                    <c:v>2024-00126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05/11/2024</c:v>
                  </c:pt>
                  <c:pt idx="7">
                    <c:v>EXPOSITORES EN BIENES RAICES </c:v>
                  </c:pt>
                  <c:pt idx="8">
                    <c:v>2</c:v>
                  </c:pt>
                  <c:pt idx="9">
                    <c:v>1</c:v>
                  </c:pt>
                  <c:pt idx="10">
                    <c:v>CARLOS EDUARDO SERRANO VARGAS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MANDAMIENTO DE PAGO/ MEDIDA</c:v>
                  </c:pt>
                  <c:pt idx="30">
                    <c:v>08/11/2024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724</c:v>
                  </c:pt>
                  <c:pt idx="1">
                    <c:v>2024-00125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05/11/2024</c:v>
                  </c:pt>
                  <c:pt idx="7">
                    <c:v>CLAUDIA PATRICIA GRAVIER CALDERON </c:v>
                  </c:pt>
                  <c:pt idx="8">
                    <c:v>1</c:v>
                  </c:pt>
                  <c:pt idx="9">
                    <c:v>0</c:v>
                  </c:pt>
                  <c:pt idx="10">
                    <c:v>ALEJANDRO PEREAÑEZ SALAZAR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08/11/2024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08/11/2024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13/12/2024</c:v>
                  </c:pt>
                  <c:pt idx="38">
                    <c:v>ACTA REDIRECCIONA EN EXPEDIENTE</c:v>
                  </c:pt>
                </c:lvl>
                <c:lvl>
                  <c:pt idx="0">
                    <c:v>723</c:v>
                  </c:pt>
                  <c:pt idx="1">
                    <c:v>2024-00123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JUAN GUILLERMO RUIZ CORRE</c:v>
                  </c:pt>
                  <c:pt idx="8">
                    <c:v>2</c:v>
                  </c:pt>
                  <c:pt idx="9">
                    <c:v>1</c:v>
                  </c:pt>
                  <c:pt idx="10">
                    <c:v>ZORAIDA PATRICIA RUIZ CORREA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REQUIERE</c:v>
                  </c:pt>
                  <c:pt idx="30">
                    <c:v>02/07/2025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722</c:v>
                  </c:pt>
                  <c:pt idx="1">
                    <c:v>2024-00122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UNIDAD RESIDENCIAL CORAZON DE ENVIGADO</c:v>
                  </c:pt>
                  <c:pt idx="8">
                    <c:v>1</c:v>
                  </c:pt>
                  <c:pt idx="9">
                    <c:v>0</c:v>
                  </c:pt>
                  <c:pt idx="10">
                    <c:v>ALVARO DE JESUS TAMAYO BETANCUR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MANDAMIENTO DE PAGO/ MEDIDA</c:v>
                  </c:pt>
                  <c:pt idx="30">
                    <c:v>08/11/2024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721</c:v>
                  </c:pt>
                  <c:pt idx="1">
                    <c:v>2024-00121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JOSE IGNACIO ALVAREZ GOMEZ</c:v>
                  </c:pt>
                  <c:pt idx="8">
                    <c:v>2</c:v>
                  </c:pt>
                  <c:pt idx="9">
                    <c:v>1</c:v>
                  </c:pt>
                  <c:pt idx="10">
                    <c:v>GUSTAVO ADOLFO VALENCIA SALZAR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11/06/2025</c:v>
                  </c:pt>
                  <c:pt idx="24">
                    <c:v>N/A</c:v>
                  </c:pt>
                  <c:pt idx="25">
                    <c:v>220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OSAE- COSTAS </c:v>
                  </c:pt>
                  <c:pt idx="30">
                    <c:v>08/11/2024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720</c:v>
                  </c:pt>
                  <c:pt idx="1">
                    <c:v>2024-00120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SISTICREDITO S.A.S</c:v>
                  </c:pt>
                  <c:pt idx="8">
                    <c:v>1</c:v>
                  </c:pt>
                  <c:pt idx="9">
                    <c:v>0</c:v>
                  </c:pt>
                  <c:pt idx="10">
                    <c:v>JORGE ARMANDO CARO PANESO</c:v>
                  </c:pt>
                  <c:pt idx="11">
                    <c:v>1</c:v>
                  </c:pt>
                  <c:pt idx="12">
                    <c:v>0</c:v>
                  </c:pt>
                  <c:pt idx="13">
                    <c:v>20/11/2024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22/04/2025</c:v>
                  </c:pt>
                  <c:pt idx="24">
                    <c:v>N/A</c:v>
                  </c:pt>
                  <c:pt idx="25">
                    <c:v>171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21/04/2025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719</c:v>
                  </c:pt>
                  <c:pt idx="1">
                    <c:v>2024-00119</c:v>
                  </c:pt>
                  <c:pt idx="2">
                    <c:v>RESOLUCION DE CONTRATO </c:v>
                  </c:pt>
                  <c:pt idx="3">
                    <c:v>DECLARATIVO VERBAL OTROS PROCESO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FERNEY MAURICIO CASTAÑEDA CORREA</c:v>
                  </c:pt>
                  <c:pt idx="8">
                    <c:v>2</c:v>
                  </c:pt>
                  <c:pt idx="9">
                    <c:v>0</c:v>
                  </c:pt>
                  <c:pt idx="10">
                    <c:v>MIRIAM BUITRAGO LOPEZ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07/11/2024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12/12/2024</c:v>
                  </c:pt>
                  <c:pt idx="24">
                    <c:v>N/A</c:v>
                  </c:pt>
                  <c:pt idx="25">
                    <c:v>41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12/12/2024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718</c:v>
                  </c:pt>
                  <c:pt idx="1">
                    <c:v>2024-00116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BANCOLOMBIA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ESPERANZA AGUILAR </c:v>
                  </c:pt>
                  <c:pt idx="11">
                    <c:v>1</c:v>
                  </c:pt>
                  <c:pt idx="12">
                    <c:v>0</c:v>
                  </c:pt>
                  <c:pt idx="13">
                    <c:v>07/11/2024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11/06/2025</c:v>
                  </c:pt>
                  <c:pt idx="24">
                    <c:v>N/A</c:v>
                  </c:pt>
                  <c:pt idx="25">
                    <c:v>220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DECRETA SECUESTO Y COMISIONA</c:v>
                  </c:pt>
                  <c:pt idx="30">
                    <c:v>01/08/2025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SE REMITE COMISION 05/08/2025</c:v>
                  </c:pt>
                </c:lvl>
                <c:lvl>
                  <c:pt idx="0">
                    <c:v>717</c:v>
                  </c:pt>
                  <c:pt idx="1">
                    <c:v>2024-00115</c:v>
                  </c:pt>
                  <c:pt idx="2">
                    <c:v>SOLICITUD ENTREGA INMUEBLE</c:v>
                  </c:pt>
                  <c:pt idx="3">
                    <c:v>OTROS ASUNTOS 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EME PROPIEDAD RAIZ SAS</c:v>
                  </c:pt>
                  <c:pt idx="8">
                    <c:v>2</c:v>
                  </c:pt>
                  <c:pt idx="9">
                    <c:v>1</c:v>
                  </c:pt>
                  <c:pt idx="10">
                    <c:v>DAVID MATEO LEIVA SILVA </c:v>
                  </c:pt>
                  <c:pt idx="11">
                    <c:v>2</c:v>
                  </c:pt>
                  <c:pt idx="12">
                    <c:v>1</c:v>
                  </c:pt>
                  <c:pt idx="13">
                    <c:v>07/11/2024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12/12/2024</c:v>
                  </c:pt>
                  <c:pt idx="24">
                    <c:v>N/A</c:v>
                  </c:pt>
                  <c:pt idx="25">
                    <c:v>41</c:v>
                  </c:pt>
                  <c:pt idx="26">
                    <c:v>N/A</c:v>
                  </c:pt>
                  <c:pt idx="27">
                    <c:v>OTRAS TERMINACIONES EFECTIVAS</c:v>
                  </c:pt>
                  <c:pt idx="28">
                    <c:v>2024-4</c:v>
                  </c:pt>
                  <c:pt idx="29">
                    <c:v>TERMINA X CARENCIA ACTUAL </c:v>
                  </c:pt>
                  <c:pt idx="30">
                    <c:v>12/12/2024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REMITIDO 10/12/2024</c:v>
                  </c:pt>
                </c:lvl>
                <c:lvl>
                  <c:pt idx="0">
                    <c:v>716</c:v>
                  </c:pt>
                  <c:pt idx="1">
                    <c:v>2024-00114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PATRIMONIO AUTONOMO FAFP</c:v>
                  </c:pt>
                  <c:pt idx="8">
                    <c:v>1</c:v>
                  </c:pt>
                  <c:pt idx="9">
                    <c:v>0</c:v>
                  </c:pt>
                  <c:pt idx="10">
                    <c:v>GUSTAVO ADOLFO ARROYAVA TANGARIFE</c:v>
                  </c:pt>
                  <c:pt idx="11">
                    <c:v>1</c:v>
                  </c:pt>
                  <c:pt idx="12">
                    <c:v>0</c:v>
                  </c:pt>
                  <c:pt idx="13">
                    <c:v>07/11/2024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DÍAS </c:v>
                  </c:pt>
                  <c:pt idx="30">
                    <c:v>16/06/2025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715</c:v>
                  </c:pt>
                  <c:pt idx="1">
                    <c:v>2024-00113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SEGUROS COMERCIALES BOLIVAR S.A</c:v>
                  </c:pt>
                  <c:pt idx="8">
                    <c:v>2</c:v>
                  </c:pt>
                  <c:pt idx="9">
                    <c:v>0</c:v>
                  </c:pt>
                  <c:pt idx="10">
                    <c:v>ALEJANDRA BERMUDEZ ZAPATA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06/11/2024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28/05/2025</c:v>
                  </c:pt>
                  <c:pt idx="24">
                    <c:v>N/A</c:v>
                  </c:pt>
                  <c:pt idx="25">
                    <c:v>207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28/05/2025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714</c:v>
                  </c:pt>
                  <c:pt idx="1">
                    <c:v>2024-00112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POLJEAN SAS</c:v>
                  </c:pt>
                  <c:pt idx="8">
                    <c:v>1</c:v>
                  </c:pt>
                  <c:pt idx="9">
                    <c:v>0</c:v>
                  </c:pt>
                  <c:pt idx="10">
                    <c:v>DENIM CREATION SAS</c:v>
                  </c:pt>
                  <c:pt idx="11">
                    <c:v>2</c:v>
                  </c:pt>
                  <c:pt idx="12">
                    <c:v>1</c:v>
                  </c:pt>
                  <c:pt idx="13">
                    <c:v>06/11/2024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MANDAMIENTO DE PAGO/ MEDIDA</c:v>
                  </c:pt>
                  <c:pt idx="30">
                    <c:v>06/11/2024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713</c:v>
                  </c:pt>
                  <c:pt idx="1">
                    <c:v>2024-00111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CIUDADELA SAN PALBLO </c:v>
                  </c:pt>
                  <c:pt idx="8">
                    <c:v>2</c:v>
                  </c:pt>
                  <c:pt idx="9">
                    <c:v>1</c:v>
                  </c:pt>
                  <c:pt idx="10">
                    <c:v>RAFAEL JARAMILLO ORTIZ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06/11/2024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27/05/2025</c:v>
                  </c:pt>
                  <c:pt idx="24">
                    <c:v>N/A</c:v>
                  </c:pt>
                  <c:pt idx="25">
                    <c:v>206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27/05/2025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712</c:v>
                  </c:pt>
                  <c:pt idx="1">
                    <c:v>2024-00110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JORGE EDUVAN LEMA ZAPATA</c:v>
                  </c:pt>
                  <c:pt idx="8">
                    <c:v>1</c:v>
                  </c:pt>
                  <c:pt idx="9">
                    <c:v>0</c:v>
                  </c:pt>
                  <c:pt idx="10">
                    <c:v>ELKIN DE JESUS LAINES ZAPATA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06/11/2024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10/04/2025</c:v>
                  </c:pt>
                  <c:pt idx="24">
                    <c:v>N/A</c:v>
                  </c:pt>
                  <c:pt idx="25">
                    <c:v>159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10/02/2025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711</c:v>
                  </c:pt>
                  <c:pt idx="1">
                    <c:v>2024-00109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BANCO COOMEVA</c:v>
                  </c:pt>
                  <c:pt idx="8">
                    <c:v>2</c:v>
                  </c:pt>
                  <c:pt idx="9">
                    <c:v>0</c:v>
                  </c:pt>
                  <c:pt idx="10">
                    <c:v>ROBINSON DARIO ARANGO BOLIVAR</c:v>
                  </c:pt>
                  <c:pt idx="11">
                    <c:v>1</c:v>
                  </c:pt>
                  <c:pt idx="12">
                    <c:v>0</c:v>
                  </c:pt>
                  <c:pt idx="13">
                    <c:v>14/11/2024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MANDAMIENTO DE PAGO/ MEDIDA</c:v>
                  </c:pt>
                  <c:pt idx="30">
                    <c:v>06/11/2024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710</c:v>
                  </c:pt>
                  <c:pt idx="1">
                    <c:v>2024-00108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01/11/2024</c:v>
                  </c:pt>
                  <c:pt idx="7">
                    <c:v>M&amp;M DIAGNOSTICS SAS</c:v>
                  </c:pt>
                  <c:pt idx="8">
                    <c:v>2</c:v>
                  </c:pt>
                  <c:pt idx="9">
                    <c:v>1</c:v>
                  </c:pt>
                  <c:pt idx="10">
                    <c:v>AMLAVIDA SALUD SAS</c:v>
                  </c:pt>
                  <c:pt idx="11">
                    <c:v>2</c:v>
                  </c:pt>
                  <c:pt idx="12">
                    <c:v>1</c:v>
                  </c:pt>
                  <c:pt idx="13">
                    <c:v>06/11/2024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14/11/2024</c:v>
                  </c:pt>
                  <c:pt idx="24">
                    <c:v>N/A</c:v>
                  </c:pt>
                  <c:pt idx="25">
                    <c:v>13</c:v>
                  </c:pt>
                  <c:pt idx="26">
                    <c:v>N/A</c:v>
                  </c:pt>
                  <c:pt idx="27">
                    <c:v>OTRAS TERMINACIONES EFECTIVAS DEL PROCESO </c:v>
                  </c:pt>
                  <c:pt idx="28">
                    <c:v>2024-4</c:v>
                  </c:pt>
                  <c:pt idx="29">
                    <c:v>NIEGA MANDAMIENTO DE PAGO</c:v>
                  </c:pt>
                  <c:pt idx="30">
                    <c:v>14/11/2024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709</c:v>
                  </c:pt>
                  <c:pt idx="1">
                    <c:v>2024-00106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31/10/2024</c:v>
                  </c:pt>
                  <c:pt idx="7">
                    <c:v>COOPERATIVA DE CREDITO </c:v>
                  </c:pt>
                  <c:pt idx="8">
                    <c:v>1</c:v>
                  </c:pt>
                  <c:pt idx="9">
                    <c:v>0</c:v>
                  </c:pt>
                  <c:pt idx="10">
                    <c:v>WILMAR MONTES CABRERA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06/11/2024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MANDAMIENTO DE PAGO/ MEDIDA</c:v>
                  </c:pt>
                  <c:pt idx="30">
                    <c:v>06/11/2024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708</c:v>
                  </c:pt>
                  <c:pt idx="1">
                    <c:v>2024-00105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30/10/2024</c:v>
                  </c:pt>
                  <c:pt idx="7">
                    <c:v>COOPERATIVA DE AHORRO Y CREDITO COOPANTEX</c:v>
                  </c:pt>
                  <c:pt idx="8">
                    <c:v>2</c:v>
                  </c:pt>
                  <c:pt idx="9">
                    <c:v>0</c:v>
                  </c:pt>
                  <c:pt idx="10">
                    <c:v>ESTPHANY GIRALDO GIRALDO</c:v>
                  </c:pt>
                  <c:pt idx="11">
                    <c:v>2</c:v>
                  </c:pt>
                  <c:pt idx="12">
                    <c:v>0</c:v>
                  </c:pt>
                  <c:pt idx="13">
                    <c:v>05/11/2024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MANDAMIENTO DE PAGO/ MEDIDA</c:v>
                  </c:pt>
                  <c:pt idx="30">
                    <c:v>06/11/2024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707</c:v>
                  </c:pt>
                  <c:pt idx="1">
                    <c:v>2024-00104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30/10/2024</c:v>
                  </c:pt>
                  <c:pt idx="7">
                    <c:v>SCOTIABANK COLPATRIA </c:v>
                  </c:pt>
                  <c:pt idx="8">
                    <c:v>1</c:v>
                  </c:pt>
                  <c:pt idx="9">
                    <c:v>0</c:v>
                  </c:pt>
                  <c:pt idx="10">
                    <c:v>DEISY GUIENT CASTRILLON ARENAS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05/11/2024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27/05/2025</c:v>
                  </c:pt>
                  <c:pt idx="24">
                    <c:v>N/A</c:v>
                  </c:pt>
                  <c:pt idx="25">
                    <c:v>207</c:v>
                  </c:pt>
                  <c:pt idx="26">
                    <c:v>N/A</c:v>
                  </c:pt>
                  <c:pt idx="27">
                    <c:v>TERMINA POR PAGO TOTAL </c:v>
                  </c:pt>
                  <c:pt idx="28">
                    <c:v>2025-2</c:v>
                  </c:pt>
                  <c:pt idx="29">
                    <c:v>TERMINA POR PAGO TOTAL </c:v>
                  </c:pt>
                  <c:pt idx="30">
                    <c:v>27/05/2025</c:v>
                  </c:pt>
                  <c:pt idx="31">
                    <c:v>CAMILA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PENDIENTE DESGLOSE DEL TITULO PARA PROCEDER A ARCHIVAR </c:v>
                  </c:pt>
                </c:lvl>
                <c:lvl>
                  <c:pt idx="0">
                    <c:v>706</c:v>
                  </c:pt>
                  <c:pt idx="1">
                    <c:v>2024-00102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29/10/2024</c:v>
                  </c:pt>
                  <c:pt idx="7">
                    <c:v>IDEAR NEGOCIOS S.A.S</c:v>
                  </c:pt>
                  <c:pt idx="8">
                    <c:v>2</c:v>
                  </c:pt>
                  <c:pt idx="9">
                    <c:v>1</c:v>
                  </c:pt>
                  <c:pt idx="10">
                    <c:v>MARIA FERNANDA ISAZA BLANCO</c:v>
                  </c:pt>
                  <c:pt idx="11">
                    <c:v>2</c:v>
                  </c:pt>
                  <c:pt idx="12">
                    <c:v>1</c:v>
                  </c:pt>
                  <c:pt idx="13">
                    <c:v>12/11/2024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MANDAMIENTO DE PAGO/ MEDIDA</c:v>
                  </c:pt>
                  <c:pt idx="30">
                    <c:v>05/11/2024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705</c:v>
                  </c:pt>
                  <c:pt idx="1">
                    <c:v>2024-00100</c:v>
                  </c:pt>
                  <c:pt idx="2">
                    <c:v>EJECUTIVO </c:v>
                  </c:pt>
                  <c:pt idx="3">
                    <c:v>POR  OBLIGACION DE HACER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29/10/2024</c:v>
                  </c:pt>
                  <c:pt idx="7">
                    <c:v>ANGELA MARIA ROJAS PALACIOS</c:v>
                  </c:pt>
                  <c:pt idx="8">
                    <c:v>1</c:v>
                  </c:pt>
                  <c:pt idx="9">
                    <c:v>0</c:v>
                  </c:pt>
                  <c:pt idx="10">
                    <c:v>JHON ESTHEINER GUTIERREZ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01/11/2024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33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02/12/2024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704</c:v>
                  </c:pt>
                  <c:pt idx="1">
                    <c:v>2024-00099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29/10/2024</c:v>
                  </c:pt>
                  <c:pt idx="7">
                    <c:v>BANCO AGRARIO DE COLOMBIA</c:v>
                  </c:pt>
                  <c:pt idx="8">
                    <c:v>2</c:v>
                  </c:pt>
                  <c:pt idx="9">
                    <c:v>0</c:v>
                  </c:pt>
                  <c:pt idx="10">
                    <c:v>JUAN FERNANDO MEJIA BOTERO</c:v>
                  </c:pt>
                  <c:pt idx="11">
                    <c:v>2</c:v>
                  </c:pt>
                  <c:pt idx="12">
                    <c:v>0</c:v>
                  </c:pt>
                  <c:pt idx="13">
                    <c:v>31/10/2024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09/04/2025</c:v>
                  </c:pt>
                  <c:pt idx="24">
                    <c:v>N/A</c:v>
                  </c:pt>
                  <c:pt idx="25">
                    <c:v>160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ORDENA CORRER TRASLADO </c:v>
                  </c:pt>
                  <c:pt idx="30">
                    <c:v>30/05/2025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703</c:v>
                  </c:pt>
                  <c:pt idx="1">
                    <c:v>2024-00098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29/10/2024</c:v>
                  </c:pt>
                  <c:pt idx="7">
                    <c:v>SCOTIABANK COLPATRIA</c:v>
                  </c:pt>
                  <c:pt idx="8">
                    <c:v>1</c:v>
                  </c:pt>
                  <c:pt idx="9">
                    <c:v>0</c:v>
                  </c:pt>
                  <c:pt idx="10">
                    <c:v>DIANA STELLA GOMEZ EUSSE</c:v>
                  </c:pt>
                  <c:pt idx="11">
                    <c:v>1</c:v>
                  </c:pt>
                  <c:pt idx="12">
                    <c:v>0</c:v>
                  </c:pt>
                  <c:pt idx="13">
                    <c:v>01/11/2024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11/04/2025</c:v>
                  </c:pt>
                  <c:pt idx="24">
                    <c:v>N/A</c:v>
                  </c:pt>
                  <c:pt idx="25">
                    <c:v>162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OSAE - COSTAS </c:v>
                  </c:pt>
                  <c:pt idx="30">
                    <c:v>11/04/2025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702</c:v>
                  </c:pt>
                  <c:pt idx="1">
                    <c:v>2024-00097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28/10/2024</c:v>
                  </c:pt>
                  <c:pt idx="7">
                    <c:v>BANCOLOMBIA </c:v>
                  </c:pt>
                  <c:pt idx="8">
                    <c:v>2</c:v>
                  </c:pt>
                  <c:pt idx="9">
                    <c:v>1</c:v>
                  </c:pt>
                  <c:pt idx="10">
                    <c:v>JUAN DIEGO LOPEZ GOMEZ </c:v>
                  </c:pt>
                  <c:pt idx="11">
                    <c:v>2</c:v>
                  </c:pt>
                  <c:pt idx="12">
                    <c:v>1</c:v>
                  </c:pt>
                  <c:pt idx="13">
                    <c:v>30/10/2024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09/04/2025</c:v>
                  </c:pt>
                  <c:pt idx="24">
                    <c:v>N/A</c:v>
                  </c:pt>
                  <c:pt idx="25">
                    <c:v>161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09/04/2025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701</c:v>
                  </c:pt>
                  <c:pt idx="1">
                    <c:v>2024-00096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28/10/2024</c:v>
                  </c:pt>
                  <c:pt idx="7">
                    <c:v>BANCOOMEVA </c:v>
                  </c:pt>
                  <c:pt idx="8">
                    <c:v>1</c:v>
                  </c:pt>
                  <c:pt idx="9">
                    <c:v>0</c:v>
                  </c:pt>
                  <c:pt idx="10">
                    <c:v>LAUREANO AGUIRRE MARTINEZ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29/10/2024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10/04/2025</c:v>
                  </c:pt>
                  <c:pt idx="24">
                    <c:v>N/A</c:v>
                  </c:pt>
                  <c:pt idx="25">
                    <c:v>162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10/04/2025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700</c:v>
                  </c:pt>
                  <c:pt idx="1">
                    <c:v>2024-00094</c:v>
                  </c:pt>
                  <c:pt idx="2">
                    <c:v>SOLICITUD ENTREGA INMUEBLE</c:v>
                  </c:pt>
                  <c:pt idx="3">
                    <c:v>OTROS ASUNTOS 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28/10/2024</c:v>
                  </c:pt>
                  <c:pt idx="7">
                    <c:v>ARRENDAMIENTOS ABACO SAS</c:v>
                  </c:pt>
                  <c:pt idx="8">
                    <c:v>2</c:v>
                  </c:pt>
                  <c:pt idx="9">
                    <c:v>0</c:v>
                  </c:pt>
                  <c:pt idx="10">
                    <c:v>HECTOR AUGUSTO VILLEGAS ALVAREZ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29/10/2024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03/03/2025</c:v>
                  </c:pt>
                  <c:pt idx="24">
                    <c:v>N/A</c:v>
                  </c:pt>
                  <c:pt idx="25">
                    <c:v>125</c:v>
                  </c:pt>
                  <c:pt idx="26">
                    <c:v>N/A</c:v>
                  </c:pt>
                  <c:pt idx="27">
                    <c:v>ARCHIVO - RESTITUYE</c:v>
                  </c:pt>
                  <c:pt idx="28">
                    <c:v>2025-1</c:v>
                  </c:pt>
                  <c:pt idx="29">
                    <c:v>ORDENA ARCHIVO</c:v>
                  </c:pt>
                  <c:pt idx="30">
                    <c:v>03/03/2025</c:v>
                  </c:pt>
                  <c:pt idx="31">
                    <c:v>LACIDES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699</c:v>
                  </c:pt>
                  <c:pt idx="1">
                    <c:v>2024-00093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25/10/2024</c:v>
                  </c:pt>
                  <c:pt idx="7">
                    <c:v>SEGUROS COMERCIALES BOLIVAR</c:v>
                  </c:pt>
                  <c:pt idx="8">
                    <c:v>2</c:v>
                  </c:pt>
                  <c:pt idx="9">
                    <c:v>1</c:v>
                  </c:pt>
                  <c:pt idx="10">
                    <c:v>JOSBAN FERNANDO FIGUEREDO DE ALBA</c:v>
                  </c:pt>
                  <c:pt idx="11">
                    <c:v>2</c:v>
                  </c:pt>
                  <c:pt idx="12">
                    <c:v>0</c:v>
                  </c:pt>
                  <c:pt idx="13">
                    <c:v>29/10/2024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29/10/2024</c:v>
                  </c:pt>
                  <c:pt idx="24">
                    <c:v>N/A</c:v>
                  </c:pt>
                  <c:pt idx="25">
                    <c:v>4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02/12/2024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698</c:v>
                  </c:pt>
                  <c:pt idx="1">
                    <c:v>2024-00092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25/10/2024</c:v>
                  </c:pt>
                  <c:pt idx="7">
                    <c:v>SEGUROS COMERCIALES BOLIVAR</c:v>
                  </c:pt>
                  <c:pt idx="8">
                    <c:v>1</c:v>
                  </c:pt>
                  <c:pt idx="9">
                    <c:v>0</c:v>
                  </c:pt>
                  <c:pt idx="10">
                    <c:v>DIEGO FERNEY JIMENEZ CRUZ</c:v>
                  </c:pt>
                  <c:pt idx="11">
                    <c:v>2</c:v>
                  </c:pt>
                  <c:pt idx="12">
                    <c:v>0</c:v>
                  </c:pt>
                  <c:pt idx="13">
                    <c:v>29/10/2024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20/11/2024</c:v>
                  </c:pt>
                  <c:pt idx="24">
                    <c:v>N/A</c:v>
                  </c:pt>
                  <c:pt idx="25">
                    <c:v>25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20/11/2024</c:v>
                  </c:pt>
                  <c:pt idx="31">
                    <c:v>CAMILA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697</c:v>
                  </c:pt>
                  <c:pt idx="1">
                    <c:v>2024-00089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25/10/2024</c:v>
                  </c:pt>
                  <c:pt idx="7">
                    <c:v>RENE ALEXANDER ESCAMILLA HERNANDEZ</c:v>
                  </c:pt>
                  <c:pt idx="8">
                    <c:v>2</c:v>
                  </c:pt>
                  <c:pt idx="9">
                    <c:v>0</c:v>
                  </c:pt>
                  <c:pt idx="10">
                    <c:v>BANCOLOMBIA </c:v>
                  </c:pt>
                  <c:pt idx="11">
                    <c:v>2</c:v>
                  </c:pt>
                  <c:pt idx="12">
                    <c:v>0</c:v>
                  </c:pt>
                  <c:pt idx="13">
                    <c:v>28/10/2024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PUBLIACION </c:v>
                  </c:pt>
                  <c:pt idx="30">
                    <c:v>01/08/2025</c:v>
                  </c:pt>
                  <c:pt idx="31">
                    <c:v>LACIDES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696</c:v>
                  </c:pt>
                  <c:pt idx="1">
                    <c:v>2024-00088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25/10/2024</c:v>
                  </c:pt>
                  <c:pt idx="7">
                    <c:v>BANCO POPULAR </c:v>
                  </c:pt>
                  <c:pt idx="8">
                    <c:v>1</c:v>
                  </c:pt>
                  <c:pt idx="9">
                    <c:v>0</c:v>
                  </c:pt>
                  <c:pt idx="10">
                    <c:v>MATERO ARISTIZABAL ANGEL</c:v>
                  </c:pt>
                  <c:pt idx="11">
                    <c:v>2</c:v>
                  </c:pt>
                  <c:pt idx="12">
                    <c:v>0</c:v>
                  </c:pt>
                  <c:pt idx="13">
                    <c:v>28/10/2024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09/04/2025</c:v>
                  </c:pt>
                  <c:pt idx="24">
                    <c:v>N/A</c:v>
                  </c:pt>
                  <c:pt idx="25">
                    <c:v>164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09/04/2025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695</c:v>
                  </c:pt>
                  <c:pt idx="1">
                    <c:v>2024-00087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24/10/2024</c:v>
                  </c:pt>
                  <c:pt idx="7">
                    <c:v>PARCELACIÓN BELLA TERRA PH</c:v>
                  </c:pt>
                  <c:pt idx="8">
                    <c:v>2</c:v>
                  </c:pt>
                  <c:pt idx="9">
                    <c:v>1</c:v>
                  </c:pt>
                  <c:pt idx="10">
                    <c:v>FRANCISCO GARRIDO BERNIER</c:v>
                  </c:pt>
                  <c:pt idx="11">
                    <c:v>1</c:v>
                  </c:pt>
                  <c:pt idx="12">
                    <c:v>0</c:v>
                  </c:pt>
                  <c:pt idx="13">
                    <c:v>30/10/2024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03/12/2024</c:v>
                  </c:pt>
                  <c:pt idx="24">
                    <c:v>N/A</c:v>
                  </c:pt>
                  <c:pt idx="25">
                    <c:v>39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03/12/2024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694</c:v>
                  </c:pt>
                  <c:pt idx="1">
                    <c:v>2024-00086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24/10/2024</c:v>
                  </c:pt>
                  <c:pt idx="7">
                    <c:v>BANCOLOMBIA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RAFAEL IGNACION RAMRIEZ GALLEGO</c:v>
                  </c:pt>
                  <c:pt idx="11">
                    <c:v>0</c:v>
                  </c:pt>
                  <c:pt idx="12">
                    <c:v>1</c:v>
                  </c:pt>
                  <c:pt idx="13">
                    <c:v>25/10/2024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13/02/2025</c:v>
                  </c:pt>
                  <c:pt idx="24">
                    <c:v>N/A</c:v>
                  </c:pt>
                  <c:pt idx="25">
                    <c:v>109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 DE MORA</c:v>
                  </c:pt>
                  <c:pt idx="30">
                    <c:v>13/02/2025</c:v>
                  </c:pt>
                  <c:pt idx="31">
                    <c:v>CAMILA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693</c:v>
                  </c:pt>
                  <c:pt idx="1">
                    <c:v>2024-00083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24/10/2024</c:v>
                  </c:pt>
                  <c:pt idx="7">
                    <c:v>BANCO DE BOGOTÁ </c:v>
                  </c:pt>
                  <c:pt idx="8">
                    <c:v>2</c:v>
                  </c:pt>
                  <c:pt idx="9">
                    <c:v>0</c:v>
                  </c:pt>
                  <c:pt idx="10">
                    <c:v>JENNIFER ANDREA RENDÓN SALAZAR</c:v>
                  </c:pt>
                  <c:pt idx="11">
                    <c:v>1</c:v>
                  </c:pt>
                  <c:pt idx="12">
                    <c:v>0</c:v>
                  </c:pt>
                  <c:pt idx="13">
                    <c:v>05/11/2024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12/12/2024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12/12/2024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692</c:v>
                  </c:pt>
                  <c:pt idx="1">
                    <c:v>021-2024-00205</c:v>
                  </c:pt>
                  <c:pt idx="2">
                    <c:v>DESPACHO COMISORIO</c:v>
                  </c:pt>
                  <c:pt idx="3">
                    <c:v>OTROS ASUNTOS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23/10/2024</c:v>
                  </c:pt>
                  <c:pt idx="7">
                    <c:v>MARIA ELSI ORTIZ MEJIA 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MARIA ELSI ORTIZ MEJIA </c:v>
                  </c:pt>
                  <c:pt idx="11">
                    <c:v>2</c:v>
                  </c:pt>
                  <c:pt idx="12">
                    <c:v>0</c:v>
                  </c:pt>
                  <c:pt idx="13">
                    <c:v>25/10/2024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COMITENTE</c:v>
                  </c:pt>
                  <c:pt idx="30">
                    <c:v>B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REMITIDO AUTO 19/11/2024 OK</c:v>
                  </c:pt>
                </c:lvl>
                <c:lvl>
                  <c:pt idx="0">
                    <c:v>691</c:v>
                  </c:pt>
                  <c:pt idx="1">
                    <c:v>2024-00082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23/10/2024</c:v>
                  </c:pt>
                  <c:pt idx="7">
                    <c:v>GILMAR ROSA RESTREPO VALENCIA</c:v>
                  </c:pt>
                  <c:pt idx="8">
                    <c:v>2</c:v>
                  </c:pt>
                  <c:pt idx="9">
                    <c:v>1</c:v>
                  </c:pt>
                  <c:pt idx="10">
                    <c:v>SERGIO IVAN SERNA GARCES </c:v>
                  </c:pt>
                  <c:pt idx="11">
                    <c:v>2</c:v>
                  </c:pt>
                  <c:pt idx="12">
                    <c:v>0</c:v>
                  </c:pt>
                  <c:pt idx="13">
                    <c:v>25/10/2024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15/11/2024</c:v>
                  </c:pt>
                  <c:pt idx="24">
                    <c:v>N/A</c:v>
                  </c:pt>
                  <c:pt idx="25">
                    <c:v>22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NIEGA CORRECCION </c:v>
                  </c:pt>
                  <c:pt idx="30">
                    <c:v>11/06/2025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690</c:v>
                  </c:pt>
                  <c:pt idx="1">
                    <c:v>2024-00080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23/10/2024</c:v>
                  </c:pt>
                  <c:pt idx="7">
                    <c:v>SEGUROS COMERCIALES BOLIVAR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FRANKLIN AUTANDER LEON ESPEJO</c:v>
                  </c:pt>
                  <c:pt idx="11">
                    <c:v>2</c:v>
                  </c:pt>
                  <c:pt idx="12">
                    <c:v>0</c:v>
                  </c:pt>
                  <c:pt idx="13">
                    <c:v>24/10/2024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16/12/2024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689</c:v>
                  </c:pt>
                  <c:pt idx="1">
                    <c:v>2024-00079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22/10/2024</c:v>
                  </c:pt>
                  <c:pt idx="7">
                    <c:v>SISTICREDITO S.A.S</c:v>
                  </c:pt>
                  <c:pt idx="8">
                    <c:v>2</c:v>
                  </c:pt>
                  <c:pt idx="9">
                    <c:v>0</c:v>
                  </c:pt>
                  <c:pt idx="10">
                    <c:v>CARLOS ALBERTO MENDOZA ALVAREZ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24/10/2024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26/05/2025</c:v>
                  </c:pt>
                  <c:pt idx="24">
                    <c:v>N/A</c:v>
                  </c:pt>
                  <c:pt idx="25">
                    <c:v>214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2025-2</c:v>
                  </c:pt>
                  <c:pt idx="29">
                    <c:v>TERMINA POR PAGO TOTAL </c:v>
                  </c:pt>
                  <c:pt idx="30">
                    <c:v>26/05/2025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03/06/2025</c:v>
                  </c:pt>
                </c:lvl>
                <c:lvl>
                  <c:pt idx="0">
                    <c:v>688</c:v>
                  </c:pt>
                  <c:pt idx="1">
                    <c:v>2024-00077</c:v>
                  </c:pt>
                  <c:pt idx="2">
                    <c:v>RESPONSABILIDAD CIVIL EXTRACONTRACTUAL</c:v>
                  </c:pt>
                  <c:pt idx="3">
                    <c:v>DECLARATIVO VERBAL SUMARIO OTROS PROCESO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22/10/2024</c:v>
                  </c:pt>
                  <c:pt idx="7">
                    <c:v>TAX POBLADO</c:v>
                  </c:pt>
                  <c:pt idx="8">
                    <c:v>1</c:v>
                  </c:pt>
                  <c:pt idx="9">
                    <c:v>0</c:v>
                  </c:pt>
                  <c:pt idx="10">
                    <c:v>COMPAÑIA MUNDIAL DE SEGUROS</c:v>
                  </c:pt>
                  <c:pt idx="11">
                    <c:v>0</c:v>
                  </c:pt>
                  <c:pt idx="12">
                    <c:v>1</c:v>
                  </c:pt>
                  <c:pt idx="13">
                    <c:v>24/10/2024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24/10/2024</c:v>
                  </c:pt>
                  <c:pt idx="24">
                    <c:v>N/A</c:v>
                  </c:pt>
                  <c:pt idx="25">
                    <c:v>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24/10/2024</c:v>
                  </c:pt>
                  <c:pt idx="31">
                    <c:v>CAMILA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REMITIDO 19/11/2024 OK</c:v>
                  </c:pt>
                </c:lvl>
                <c:lvl>
                  <c:pt idx="0">
                    <c:v>687</c:v>
                  </c:pt>
                  <c:pt idx="1">
                    <c:v>2024-00076</c:v>
                  </c:pt>
                  <c:pt idx="2">
                    <c:v>GARANTIA MOBILIARIA </c:v>
                  </c:pt>
                  <c:pt idx="3">
                    <c:v>OTROS ASUNTOS 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22/10/2024</c:v>
                  </c:pt>
                  <c:pt idx="7">
                    <c:v>BANCO FINANDINA</c:v>
                  </c:pt>
                  <c:pt idx="8">
                    <c:v>2</c:v>
                  </c:pt>
                  <c:pt idx="9">
                    <c:v>1</c:v>
                  </c:pt>
                  <c:pt idx="10">
                    <c:v>ANDRES FELIPE GOMEZ TORO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23/10/2024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17/03/2025</c:v>
                  </c:pt>
                  <c:pt idx="24">
                    <c:v>N/A</c:v>
                  </c:pt>
                  <c:pt idx="25">
                    <c:v>145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24/10/2024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27/03/2025</c:v>
                  </c:pt>
                </c:lvl>
                <c:lvl>
                  <c:pt idx="0">
                    <c:v>686</c:v>
                  </c:pt>
                  <c:pt idx="1">
                    <c:v>2024-00075</c:v>
                  </c:pt>
                  <c:pt idx="2">
                    <c:v>EJECUTIVO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22/10/2024</c:v>
                  </c:pt>
                  <c:pt idx="7">
                    <c:v>SOMOS SERVICIOS INTEGRALES</c:v>
                  </c:pt>
                  <c:pt idx="8">
                    <c:v>1</c:v>
                  </c:pt>
                  <c:pt idx="9">
                    <c:v>0</c:v>
                  </c:pt>
                  <c:pt idx="10">
                    <c:v>MARLOS ANDREY ALVAREZ VALDERRAMA</c:v>
                  </c:pt>
                  <c:pt idx="11">
                    <c:v>2</c:v>
                  </c:pt>
                  <c:pt idx="12">
                    <c:v>0</c:v>
                  </c:pt>
                  <c:pt idx="13">
                    <c:v>23/10/2024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24/10/2024</c:v>
                  </c:pt>
                  <c:pt idx="24">
                    <c:v>N/A</c:v>
                  </c:pt>
                  <c:pt idx="25">
                    <c:v>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PROPONE CONFLICTO COMPETENCIA</c:v>
                  </c:pt>
                  <c:pt idx="30">
                    <c:v>24/10/2024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COMPETENCIA ASIGNADA AL JUZGADO 32 CIVIL MCP MEDELLIN</c:v>
                  </c:pt>
                </c:lvl>
                <c:lvl>
                  <c:pt idx="0">
                    <c:v>685</c:v>
                  </c:pt>
                  <c:pt idx="1">
                    <c:v>2024-00074</c:v>
                  </c:pt>
                  <c:pt idx="2">
                    <c:v>GARANTIA MOBILIARIA </c:v>
                  </c:pt>
                  <c:pt idx="3">
                    <c:v>OTROS ASUNTOS 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21/10/2024</c:v>
                  </c:pt>
                  <c:pt idx="7">
                    <c:v>BANCO FINANDINA </c:v>
                  </c:pt>
                  <c:pt idx="8">
                    <c:v>2</c:v>
                  </c:pt>
                  <c:pt idx="9">
                    <c:v>0</c:v>
                  </c:pt>
                  <c:pt idx="10">
                    <c:v>BEATRIZ ELENA RAMIREZ DE RESTREPO </c:v>
                  </c:pt>
                  <c:pt idx="11">
                    <c:v>2</c:v>
                  </c:pt>
                  <c:pt idx="12">
                    <c:v>0</c:v>
                  </c:pt>
                  <c:pt idx="13">
                    <c:v>23/10/2024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23/04/2025</c:v>
                  </c:pt>
                  <c:pt idx="24">
                    <c:v>N/A</c:v>
                  </c:pt>
                  <c:pt idx="25">
                    <c:v>182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2025-2</c:v>
                  </c:pt>
                  <c:pt idx="29">
                    <c:v>TERMINA PROCESO - PAGO DIRECTO </c:v>
                  </c:pt>
                  <c:pt idx="30">
                    <c:v>23/04/2025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02/05/2025</c:v>
                  </c:pt>
                </c:lvl>
                <c:lvl>
                  <c:pt idx="0">
                    <c:v>684</c:v>
                  </c:pt>
                  <c:pt idx="1">
                    <c:v>2024-00073</c:v>
                  </c:pt>
                  <c:pt idx="2">
                    <c:v>REPOSICION/CANCELACION TITULO VALOR</c:v>
                  </c:pt>
                  <c:pt idx="3">
                    <c:v>DECLARATIVO VERBAL SUMARIO OTROS PROCESO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21/10/2024</c:v>
                  </c:pt>
                  <c:pt idx="7">
                    <c:v>BANCOLOMBIA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SANDRA MILENA ORTIZ ARCILA </c:v>
                  </c:pt>
                  <c:pt idx="11">
                    <c:v>1</c:v>
                  </c:pt>
                  <c:pt idx="12">
                    <c:v>0</c:v>
                  </c:pt>
                  <c:pt idx="13">
                    <c:v>22/10/2024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CANCELACION Y REPOSICION</c:v>
                  </c:pt>
                  <c:pt idx="30">
                    <c:v>25/04/2025</c:v>
                  </c:pt>
                  <c:pt idx="31">
                    <c:v>LACIDES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683</c:v>
                  </c:pt>
                  <c:pt idx="1">
                    <c:v>2024-00072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21/10/2024</c:v>
                  </c:pt>
                  <c:pt idx="7">
                    <c:v>COMPAÑIA DE FINANCIAMIENTO TUYA S.A</c:v>
                  </c:pt>
                  <c:pt idx="8">
                    <c:v>2</c:v>
                  </c:pt>
                  <c:pt idx="9">
                    <c:v>1</c:v>
                  </c:pt>
                  <c:pt idx="10">
                    <c:v>MIGUEL ANGEL MARIN ZABALA</c:v>
                  </c:pt>
                  <c:pt idx="11">
                    <c:v>0</c:v>
                  </c:pt>
                  <c:pt idx="12">
                    <c:v>1</c:v>
                  </c:pt>
                  <c:pt idx="13">
                    <c:v>22/10/2024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RECHAZA REFORMA DEMANDA</c:v>
                  </c:pt>
                  <c:pt idx="30">
                    <c:v>05/12/2024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682</c:v>
                  </c:pt>
                  <c:pt idx="1">
                    <c:v>2024-00070</c:v>
                  </c:pt>
                  <c:pt idx="2">
                    <c:v>GARANTIA MOBILIARIA </c:v>
                  </c:pt>
                  <c:pt idx="3">
                    <c:v>OTROS ASUNTOS 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21/10/2024</c:v>
                  </c:pt>
                  <c:pt idx="7">
                    <c:v>RCI COLOMBIA COMPAÑIA DE FINANCIAMIENTO </c:v>
                  </c:pt>
                  <c:pt idx="8">
                    <c:v>1</c:v>
                  </c:pt>
                  <c:pt idx="9">
                    <c:v>0</c:v>
                  </c:pt>
                  <c:pt idx="10">
                    <c:v>YOINER FABIAN ARIAS RAMIREZ </c:v>
                  </c:pt>
                  <c:pt idx="11">
                    <c:v>1</c:v>
                  </c:pt>
                  <c:pt idx="12">
                    <c:v>0</c:v>
                  </c:pt>
                  <c:pt idx="13">
                    <c:v>21/10/2024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15/11/2024</c:v>
                  </c:pt>
                  <c:pt idx="24">
                    <c:v>N/A</c:v>
                  </c:pt>
                  <c:pt idx="25">
                    <c:v>24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 </c:v>
                  </c:pt>
                  <c:pt idx="30">
                    <c:v>15/11/2024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681</c:v>
                  </c:pt>
                  <c:pt idx="1">
                    <c:v>2024-00068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18/10/2024</c:v>
                  </c:pt>
                  <c:pt idx="7">
                    <c:v>COOPERATIVA FINANCIERA COTRAFA</c:v>
                  </c:pt>
                  <c:pt idx="8">
                    <c:v>0</c:v>
                  </c:pt>
                  <c:pt idx="9">
                    <c:v>1</c:v>
                  </c:pt>
                  <c:pt idx="10">
                    <c:v>NELSON ARNULFO ARREDONDO ARANGO </c:v>
                  </c:pt>
                  <c:pt idx="11">
                    <c:v>2</c:v>
                  </c:pt>
                  <c:pt idx="12">
                    <c:v>0</c:v>
                  </c:pt>
                  <c:pt idx="13">
                    <c:v>21/10/2024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09/04/2025</c:v>
                  </c:pt>
                  <c:pt idx="24">
                    <c:v>N/A</c:v>
                  </c:pt>
                  <c:pt idx="25">
                    <c:v>171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09/04/2025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680</c:v>
                  </c:pt>
                  <c:pt idx="1">
                    <c:v>2024-00067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18/10/2024</c:v>
                  </c:pt>
                  <c:pt idx="7">
                    <c:v>COOPERATIVA FINANCIERA DE ANTIOQUIA</c:v>
                  </c:pt>
                  <c:pt idx="8">
                    <c:v>1</c:v>
                  </c:pt>
                  <c:pt idx="9">
                    <c:v>0</c:v>
                  </c:pt>
                  <c:pt idx="10">
                    <c:v>LUZ ELENA MUÑOZ MUÑOZ 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21/10/2024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21/10/2024</c:v>
                  </c:pt>
                  <c:pt idx="31">
                    <c:v>LACIDES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REMITIDO 19/11/2024 OK</c:v>
                  </c:pt>
                </c:lvl>
                <c:lvl>
                  <c:pt idx="0">
                    <c:v>679</c:v>
                  </c:pt>
                  <c:pt idx="1">
                    <c:v>2024-00065</c:v>
                  </c:pt>
                  <c:pt idx="2">
                    <c:v>DIVISORIO </c:v>
                  </c:pt>
                  <c:pt idx="3">
                    <c:v>DIVISORIO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17/10/2024</c:v>
                  </c:pt>
                  <c:pt idx="7">
                    <c:v>SANDRA MILENA RINCON CANO</c:v>
                  </c:pt>
                  <c:pt idx="8">
                    <c:v>1</c:v>
                  </c:pt>
                  <c:pt idx="9">
                    <c:v>0</c:v>
                  </c:pt>
                  <c:pt idx="10">
                    <c:v>CESAR FLOREZ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22/10/2024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SUSPENSION PROCESO </c:v>
                  </c:pt>
                  <c:pt idx="29">
                    <c:v>SANEA Y ORDENA SUSPENSION</c:v>
                  </c:pt>
                  <c:pt idx="30">
                    <c:v>22/04/2025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678</c:v>
                  </c:pt>
                  <c:pt idx="1">
                    <c:v>2024-00064</c:v>
                  </c:pt>
                  <c:pt idx="2">
                    <c:v>EJECUTIVO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17/10/2024</c:v>
                  </c:pt>
                  <c:pt idx="7">
                    <c:v>DEAL CLOSE S.A.S</c:v>
                  </c:pt>
                  <c:pt idx="8">
                    <c:v>2</c:v>
                  </c:pt>
                  <c:pt idx="9">
                    <c:v>1</c:v>
                  </c:pt>
                  <c:pt idx="10">
                    <c:v>CONZCO S.A.S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6">
                    <c:v>N/A</c:v>
                  </c:pt>
                  <c:pt idx="29">
                    <c:v>INCORPORA - PONE EN CONOCIMIENTO </c:v>
                  </c:pt>
                  <c:pt idx="30">
                    <c:v>03/06/2025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677</c:v>
                  </c:pt>
                  <c:pt idx="1">
                    <c:v>2024-00063</c:v>
                  </c:pt>
                  <c:pt idx="2">
                    <c:v>GARANTIA MOBILIARIA </c:v>
                  </c:pt>
                  <c:pt idx="3">
                    <c:v>OTROS ASUNTOS 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17/10/2024</c:v>
                  </c:pt>
                  <c:pt idx="7">
                    <c:v>TOYOTA FINANCIAL SERVICES COLOMBIA </c:v>
                  </c:pt>
                  <c:pt idx="8">
                    <c:v>1</c:v>
                  </c:pt>
                  <c:pt idx="9">
                    <c:v>0</c:v>
                  </c:pt>
                  <c:pt idx="10">
                    <c:v>JHON JAIRO RODRIGUEZ ARDILA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23/01/2025</c:v>
                  </c:pt>
                  <c:pt idx="24">
                    <c:v>N/A</c:v>
                  </c:pt>
                  <c:pt idx="25">
                    <c:v>96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21/02/2025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676</c:v>
                  </c:pt>
                  <c:pt idx="1">
                    <c:v>2024-00062</c:v>
                  </c:pt>
                  <c:pt idx="2">
                    <c:v>EJECUTIVO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17/10/2024</c:v>
                  </c:pt>
                  <c:pt idx="7">
                    <c:v>CONJUNTO RESIDENCIAL AQUAMONTE</c:v>
                  </c:pt>
                  <c:pt idx="8">
                    <c:v>0</c:v>
                  </c:pt>
                  <c:pt idx="9">
                    <c:v>1</c:v>
                  </c:pt>
                  <c:pt idx="10">
                    <c:v>PAULA ANDREA BOLIVAR ISAZA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18/10/2024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675</c:v>
                  </c:pt>
                  <c:pt idx="1">
                    <c:v>2024-00061</c:v>
                  </c:pt>
                  <c:pt idx="2">
                    <c:v>EJECUTIVO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17/10/2024</c:v>
                  </c:pt>
                  <c:pt idx="7">
                    <c:v>SEGUROS COMERCIALES BOLIVAR</c:v>
                  </c:pt>
                  <c:pt idx="8">
                    <c:v>1</c:v>
                  </c:pt>
                  <c:pt idx="9">
                    <c:v>0</c:v>
                  </c:pt>
                  <c:pt idx="10">
                    <c:v>ZAHARA DOLID COLORADO ARANGO </c:v>
                  </c:pt>
                  <c:pt idx="11">
                    <c:v>1</c:v>
                  </c:pt>
                  <c:pt idx="12">
                    <c:v>0</c:v>
                  </c:pt>
                  <c:pt idx="13">
                    <c:v>17/10/2024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18/10/2024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REMITIDO 24/10/2024 OK</c:v>
                  </c:pt>
                </c:lvl>
                <c:lvl>
                  <c:pt idx="0">
                    <c:v>674</c:v>
                  </c:pt>
                  <c:pt idx="1">
                    <c:v>2024-00059</c:v>
                  </c:pt>
                  <c:pt idx="2">
                    <c:v>EJECUTIVO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16/10/2024</c:v>
                  </c:pt>
                  <c:pt idx="7">
                    <c:v>SCOTIABANK COLPATRIA </c:v>
                  </c:pt>
                  <c:pt idx="8">
                    <c:v>2</c:v>
                  </c:pt>
                  <c:pt idx="9">
                    <c:v>1</c:v>
                  </c:pt>
                  <c:pt idx="10">
                    <c:v>AVELARDO VELASQUEZ ORDONEZ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17/10/2024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CORRE TRASLADO  LIQUIDACION CREDITO </c:v>
                  </c:pt>
                  <c:pt idx="30">
                    <c:v>20/01/2025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673</c:v>
                  </c:pt>
                  <c:pt idx="1">
                    <c:v>2024-00057</c:v>
                  </c:pt>
                  <c:pt idx="2">
                    <c:v>EJECUTIVO</c:v>
                  </c:pt>
                  <c:pt idx="3">
                    <c:v>POR SUMAS DE DINERO 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15/10/2024</c:v>
                  </c:pt>
                  <c:pt idx="7">
                    <c:v>BANCO DE BOGOTÁ</c:v>
                  </c:pt>
                  <c:pt idx="8">
                    <c:v>1</c:v>
                  </c:pt>
                  <c:pt idx="9">
                    <c:v>0</c:v>
                  </c:pt>
                  <c:pt idx="10">
                    <c:v>LORENA PINEDA NICOLLS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16/10/2024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49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INCORPORA Y ORDENA CORRER TRASLADO LIQUIDACION</c:v>
                  </c:pt>
                  <c:pt idx="30">
                    <c:v>23/04/2025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672</c:v>
                  </c:pt>
                  <c:pt idx="1">
                    <c:v>2024-00055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15/10/2024</c:v>
                  </c:pt>
                  <c:pt idx="7">
                    <c:v>BANCO DAVIVIENDA </c:v>
                  </c:pt>
                  <c:pt idx="8">
                    <c:v>0</c:v>
                  </c:pt>
                  <c:pt idx="9">
                    <c:v>1</c:v>
                  </c:pt>
                  <c:pt idx="10">
                    <c:v>LUISA FERNANDA GIRALDO CEBALLOS GRANADA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16/10/2024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REQUERE DEMANDANTE </c:v>
                  </c:pt>
                  <c:pt idx="30">
                    <c:v>15/05/2025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671</c:v>
                  </c:pt>
                  <c:pt idx="1">
                    <c:v>2024-00054</c:v>
                  </c:pt>
                  <c:pt idx="2">
                    <c:v>EJECUTIVO</c:v>
                  </c:pt>
                  <c:pt idx="3">
                    <c:v>POR SUMAS DE DINERO 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15/10/2024</c:v>
                  </c:pt>
                  <c:pt idx="7">
                    <c:v>BANCO DE BOGOTÁ</c:v>
                  </c:pt>
                  <c:pt idx="8">
                    <c:v>1</c:v>
                  </c:pt>
                  <c:pt idx="9">
                    <c:v>0</c:v>
                  </c:pt>
                  <c:pt idx="10">
                    <c:v>ANDRES DAVID ALZATE LONDOÑO </c:v>
                  </c:pt>
                  <c:pt idx="11">
                    <c:v>2</c:v>
                  </c:pt>
                  <c:pt idx="12">
                    <c:v>0</c:v>
                  </c:pt>
                  <c:pt idx="13">
                    <c:v>16/10/2024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03/06/2025</c:v>
                  </c:pt>
                  <c:pt idx="24">
                    <c:v>N/A</c:v>
                  </c:pt>
                  <c:pt idx="25">
                    <c:v>228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2025-2</c:v>
                  </c:pt>
                  <c:pt idx="29">
                    <c:v>SE REMITE PROCESO A 19 CIVIL MPAL MEDELLIN - EXISTE PROCESO IGUAL </c:v>
                  </c:pt>
                  <c:pt idx="30">
                    <c:v>03/06/2025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09/06/2025</c:v>
                  </c:pt>
                  <c:pt idx="38">
                    <c:v>SE REMITE A JUZGADO 019 CIVIL MUNICIPAL DE MEDELLIN - YA SE ADELANTA PROCESO POR LO MIMSO </c:v>
                  </c:pt>
                </c:lvl>
                <c:lvl>
                  <c:pt idx="0">
                    <c:v>670</c:v>
                  </c:pt>
                  <c:pt idx="1">
                    <c:v>2024-00053</c:v>
                  </c:pt>
                  <c:pt idx="2">
                    <c:v>EJECUTIVO</c:v>
                  </c:pt>
                  <c:pt idx="3">
                    <c:v>POR SUMAS DE DINERO 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15/10/2024</c:v>
                  </c:pt>
                  <c:pt idx="7">
                    <c:v>BANCO AGRARIO DE COLOMBIA</c:v>
                  </c:pt>
                  <c:pt idx="8">
                    <c:v>2</c:v>
                  </c:pt>
                  <c:pt idx="9">
                    <c:v>0</c:v>
                  </c:pt>
                  <c:pt idx="10">
                    <c:v>OSWALDO TURIZO JIMENEZ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16/10/2024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49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APRUEBA LIQUIDACION </c:v>
                  </c:pt>
                  <c:pt idx="30">
                    <c:v>23/07/2025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5">
                    <c:v>X</c:v>
                  </c:pt>
                  <c:pt idx="38">
                    <c:v>PENDIENTE OFICIOS</c:v>
                  </c:pt>
                </c:lvl>
                <c:lvl>
                  <c:pt idx="0">
                    <c:v>669</c:v>
                  </c:pt>
                  <c:pt idx="1">
                    <c:v>2024-00052</c:v>
                  </c:pt>
                  <c:pt idx="2">
                    <c:v>GARANTIA MOBILIARIA </c:v>
                  </c:pt>
                  <c:pt idx="3">
                    <c:v>OTROS ASUNTOS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15/10/2024</c:v>
                  </c:pt>
                  <c:pt idx="7">
                    <c:v>BANCO DAVIVIENDA </c:v>
                  </c:pt>
                  <c:pt idx="8">
                    <c:v>1</c:v>
                  </c:pt>
                  <c:pt idx="9">
                    <c:v>0</c:v>
                  </c:pt>
                  <c:pt idx="10">
                    <c:v>DIANA CRISTINA ACOSTA POSADA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16/10/2024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31/10/2024</c:v>
                  </c:pt>
                  <c:pt idx="24">
                    <c:v>N/A</c:v>
                  </c:pt>
                  <c:pt idx="25">
                    <c:v>16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31/10/2024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668</c:v>
                  </c:pt>
                  <c:pt idx="1">
                    <c:v>2024-00051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11/10/2024</c:v>
                  </c:pt>
                  <c:pt idx="7">
                    <c:v>SCOTIABANK COLPATRIA S.A</c:v>
                  </c:pt>
                  <c:pt idx="8">
                    <c:v>0</c:v>
                  </c:pt>
                  <c:pt idx="9">
                    <c:v>1</c:v>
                  </c:pt>
                  <c:pt idx="10">
                    <c:v>JENNY PATRICIA GUTIERREZ MARIN</c:v>
                  </c:pt>
                  <c:pt idx="11">
                    <c:v>1</c:v>
                  </c:pt>
                  <c:pt idx="12">
                    <c:v>0</c:v>
                  </c:pt>
                  <c:pt idx="13">
                    <c:v>15/10/2024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16/10/2024</c:v>
                  </c:pt>
                  <c:pt idx="24">
                    <c:v>N/A</c:v>
                  </c:pt>
                  <c:pt idx="25">
                    <c:v>5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16/10/2024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REMITIDA 17/10/24 OK</c:v>
                  </c:pt>
                </c:lvl>
                <c:lvl>
                  <c:pt idx="0">
                    <c:v>667</c:v>
                  </c:pt>
                  <c:pt idx="1">
                    <c:v>2024-00049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11/10/2024</c:v>
                  </c:pt>
                  <c:pt idx="7">
                    <c:v>BANCO DAVIVIENDA</c:v>
                  </c:pt>
                  <c:pt idx="8">
                    <c:v>1</c:v>
                  </c:pt>
                  <c:pt idx="9">
                    <c:v>0</c:v>
                  </c:pt>
                  <c:pt idx="10">
                    <c:v>CERON LOPEZ YINETH</c:v>
                  </c:pt>
                  <c:pt idx="11">
                    <c:v>0</c:v>
                  </c:pt>
                  <c:pt idx="12">
                    <c:v>1</c:v>
                  </c:pt>
                  <c:pt idx="13">
                    <c:v>11/10/2024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EMABRGO </c:v>
                  </c:pt>
                  <c:pt idx="30">
                    <c:v>21/08/2025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PENDIENTE OFICIOS</c:v>
                  </c:pt>
                </c:lvl>
                <c:lvl>
                  <c:pt idx="0">
                    <c:v>666</c:v>
                  </c:pt>
                  <c:pt idx="1">
                    <c:v>2024-00046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10/10/2024</c:v>
                  </c:pt>
                  <c:pt idx="7">
                    <c:v>SISTICREDITO S.A.S</c:v>
                  </c:pt>
                  <c:pt idx="8">
                    <c:v>2</c:v>
                  </c:pt>
                  <c:pt idx="9">
                    <c:v>1</c:v>
                  </c:pt>
                  <c:pt idx="10">
                    <c:v>DONOVAN ALBEIRO GOMEZ OSPINA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17/06/2025</c:v>
                  </c:pt>
                  <c:pt idx="24">
                    <c:v>N/A</c:v>
                  </c:pt>
                  <c:pt idx="25">
                    <c:v>247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17/06/2025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665</c:v>
                  </c:pt>
                  <c:pt idx="1">
                    <c:v>2024-00045</c:v>
                  </c:pt>
                  <c:pt idx="2">
                    <c:v>SOLICITUD ENTREGA INMUEBLE</c:v>
                  </c:pt>
                  <c:pt idx="3">
                    <c:v>OTROS ASUNTOS </c:v>
                  </c:pt>
                  <c:pt idx="4">
                    <c:v>SIN CUANTIA </c:v>
                  </c:pt>
                  <c:pt idx="5">
                    <c:v>REPARTO</c:v>
                  </c:pt>
                  <c:pt idx="6">
                    <c:v>10/10/2024</c:v>
                  </c:pt>
                  <c:pt idx="7">
                    <c:v>PROINTEGRAL INMOBILIARIA Y CONSTRUCTORA</c:v>
                  </c:pt>
                  <c:pt idx="8">
                    <c:v>1</c:v>
                  </c:pt>
                  <c:pt idx="9">
                    <c:v>0</c:v>
                  </c:pt>
                  <c:pt idx="10">
                    <c:v>KUB&amp;CO S.A.S</c:v>
                  </c:pt>
                  <c:pt idx="11">
                    <c:v>2</c:v>
                  </c:pt>
                  <c:pt idx="12">
                    <c:v>0</c:v>
                  </c:pt>
                  <c:pt idx="13">
                    <c:v>11/10/2024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06/02/2025</c:v>
                  </c:pt>
                  <c:pt idx="24">
                    <c:v>N/A</c:v>
                  </c:pt>
                  <c:pt idx="25">
                    <c:v>116</c:v>
                  </c:pt>
                  <c:pt idx="26">
                    <c:v>N/A</c:v>
                  </c:pt>
                  <c:pt idx="27">
                    <c:v>OTRAS TERMINACIONES EFECTIVAS</c:v>
                  </c:pt>
                  <c:pt idx="28">
                    <c:v>2025-1</c:v>
                  </c:pt>
                  <c:pt idx="29">
                    <c:v>TERMINA X CARENCIA ACTUAL </c:v>
                  </c:pt>
                  <c:pt idx="30">
                    <c:v>06/02/2025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  <c:pt idx="38">
                    <c:v>TERMINA POR CARENCIA ACTUAL DE OBJETO</c:v>
                  </c:pt>
                </c:lvl>
                <c:lvl>
                  <c:pt idx="0">
                    <c:v>664</c:v>
                  </c:pt>
                  <c:pt idx="1">
                    <c:v>2024-00044</c:v>
                  </c:pt>
                  <c:pt idx="2">
                    <c:v>EJECUTIVO 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REPARTO</c:v>
                  </c:pt>
                  <c:pt idx="6">
                    <c:v>10/10/2024</c:v>
                  </c:pt>
                  <c:pt idx="7">
                    <c:v>BANCO FINANDINA S.A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JOSE MARIN VELEZ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10/10/2024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11/10/2024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663</c:v>
                  </c:pt>
                  <c:pt idx="1">
                    <c:v>2024-00043</c:v>
                  </c:pt>
                  <c:pt idx="2">
                    <c:v>MONITORIO</c:v>
                  </c:pt>
                  <c:pt idx="3">
                    <c:v>MONITORIO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09/10/2024</c:v>
                  </c:pt>
                  <c:pt idx="7">
                    <c:v>ANA SOFIA VEGA YEPES</c:v>
                  </c:pt>
                  <c:pt idx="8">
                    <c:v>1</c:v>
                  </c:pt>
                  <c:pt idx="9">
                    <c:v>0</c:v>
                  </c:pt>
                  <c:pt idx="10">
                    <c:v>ISAAC BUENO HINCAPIE</c:v>
                  </c:pt>
                  <c:pt idx="11">
                    <c:v>0</c:v>
                  </c:pt>
                  <c:pt idx="12">
                    <c:v>1</c:v>
                  </c:pt>
                  <c:pt idx="13">
                    <c:v>10/10/2024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10/10/2024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662</c:v>
                  </c:pt>
                  <c:pt idx="1">
                    <c:v>2024-00041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09/10/2024</c:v>
                  </c:pt>
                  <c:pt idx="7">
                    <c:v>BANCOLOMBIA</c:v>
                  </c:pt>
                  <c:pt idx="8">
                    <c:v>2</c:v>
                  </c:pt>
                  <c:pt idx="9">
                    <c:v>1</c:v>
                  </c:pt>
                  <c:pt idx="10">
                    <c:v>BLANCA IRENE GARCIA RAMIREZ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10/10/2024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02/07/2025</c:v>
                  </c:pt>
                  <c:pt idx="24">
                    <c:v>N/A</c:v>
                  </c:pt>
                  <c:pt idx="25">
                    <c:v>263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02/07/2025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661</c:v>
                  </c:pt>
                  <c:pt idx="1">
                    <c:v>2024-00040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09/10/2024</c:v>
                  </c:pt>
                  <c:pt idx="7">
                    <c:v>CONJUNTO RESIDENCIAL PALMERAS</c:v>
                  </c:pt>
                  <c:pt idx="8">
                    <c:v>1</c:v>
                  </c:pt>
                  <c:pt idx="9">
                    <c:v>0</c:v>
                  </c:pt>
                  <c:pt idx="10">
                    <c:v>MARYURI PACHECO RADAS Y OTROS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10/10/2024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10/10/2024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660</c:v>
                  </c:pt>
                  <c:pt idx="1">
                    <c:v>2024-00038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09/10/2024</c:v>
                  </c:pt>
                  <c:pt idx="7">
                    <c:v>BANCO AGRARIO DE COLOMBIA </c:v>
                  </c:pt>
                  <c:pt idx="8">
                    <c:v>0</c:v>
                  </c:pt>
                  <c:pt idx="9">
                    <c:v>1</c:v>
                  </c:pt>
                  <c:pt idx="10">
                    <c:v>LUISA FERNANDA MONCADA GUAPACHA </c:v>
                  </c:pt>
                  <c:pt idx="11">
                    <c:v>2</c:v>
                  </c:pt>
                  <c:pt idx="12">
                    <c:v>0</c:v>
                  </c:pt>
                  <c:pt idx="13">
                    <c:v>31/10/2024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25/02/2025</c:v>
                  </c:pt>
                  <c:pt idx="24">
                    <c:v>N/A</c:v>
                  </c:pt>
                  <c:pt idx="25">
                    <c:v>136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25/02/2025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659</c:v>
                  </c:pt>
                  <c:pt idx="1">
                    <c:v>2024-00037</c:v>
                  </c:pt>
                  <c:pt idx="2">
                    <c:v>REGULACION CANON ARRENDAMIENTO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09/10/2024</c:v>
                  </c:pt>
                  <c:pt idx="7">
                    <c:v>PAULA ANDREA CARO VILLADA </c:v>
                  </c:pt>
                  <c:pt idx="8">
                    <c:v>1</c:v>
                  </c:pt>
                  <c:pt idx="9">
                    <c:v>0</c:v>
                  </c:pt>
                  <c:pt idx="10">
                    <c:v>LA CUMBRE S.A.S INMOBILIARIA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31/10/2024</c:v>
                  </c:pt>
                  <c:pt idx="24">
                    <c:v>N/A</c:v>
                  </c:pt>
                  <c:pt idx="25">
                    <c:v>22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31/10/2024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658</c:v>
                  </c:pt>
                  <c:pt idx="1">
                    <c:v>2024-00035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07/10/2024</c:v>
                  </c:pt>
                  <c:pt idx="7">
                    <c:v>COOPERATIVA FINANCIERA COTRAFA </c:v>
                  </c:pt>
                  <c:pt idx="8">
                    <c:v>2</c:v>
                  </c:pt>
                  <c:pt idx="9">
                    <c:v>0</c:v>
                  </c:pt>
                  <c:pt idx="10">
                    <c:v>MIGUEL CARDONA ATEHORTUA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MANDAMIENTO DE PAGO/ MEDIDA</c:v>
                  </c:pt>
                  <c:pt idx="30">
                    <c:v>08/10/2024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657</c:v>
                  </c:pt>
                  <c:pt idx="1">
                    <c:v>2024-00034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07/10/2024</c:v>
                  </c:pt>
                  <c:pt idx="7">
                    <c:v>WODSAI ENRIQUE USUGA ARIAS</c:v>
                  </c:pt>
                  <c:pt idx="8">
                    <c:v>1</c:v>
                  </c:pt>
                  <c:pt idx="9">
                    <c:v>0</c:v>
                  </c:pt>
                  <c:pt idx="10">
                    <c:v>LEON DALMIRO USUGA SEGURO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07/10/2024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26/05/2025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656</c:v>
                  </c:pt>
                  <c:pt idx="1">
                    <c:v>016-2021-00080</c:v>
                  </c:pt>
                  <c:pt idx="2">
                    <c:v>DESPACHO COMISORIO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04/10/2024</c:v>
                  </c:pt>
                  <c:pt idx="7">
                    <c:v>COOPERATIVOA DE AHORRO Y CREDITO GOMEZ PLATA</c:v>
                  </c:pt>
                  <c:pt idx="8">
                    <c:v>1</c:v>
                  </c:pt>
                  <c:pt idx="9">
                    <c:v>0</c:v>
                  </c:pt>
                  <c:pt idx="10">
                    <c:v>LEON ANDRES ESTRADA BOUHUT</c:v>
                  </c:pt>
                  <c:pt idx="11">
                    <c:v>1</c:v>
                  </c:pt>
                  <c:pt idx="12">
                    <c:v>0</c:v>
                  </c:pt>
                  <c:pt idx="13">
                    <c:v>09/10/2024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AVOCA CONOCIMIENTO </c:v>
                  </c:pt>
                  <c:pt idx="30">
                    <c:v>23/07/2025</c:v>
                  </c:pt>
                  <c:pt idx="31">
                    <c:v>CAMILA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09/10/2024 Remite Auto al Competente</c:v>
                  </c:pt>
                </c:lvl>
                <c:lvl>
                  <c:pt idx="0">
                    <c:v>655</c:v>
                  </c:pt>
                  <c:pt idx="1">
                    <c:v>2024-00031</c:v>
                  </c:pt>
                  <c:pt idx="2">
                    <c:v>RESOLUCION DE CONTRATO </c:v>
                  </c:pt>
                  <c:pt idx="3">
                    <c:v>DECLARATIVO VERBAL SUMARIO OTROS PROCESO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04/10/2024</c:v>
                  </c:pt>
                  <c:pt idx="7">
                    <c:v>ESTEFANIA GIL MORALES</c:v>
                  </c:pt>
                  <c:pt idx="8">
                    <c:v>2</c:v>
                  </c:pt>
                  <c:pt idx="9">
                    <c:v>0</c:v>
                  </c:pt>
                  <c:pt idx="10">
                    <c:v>INSTITUTO TECNICO SHADDAI SAS</c:v>
                  </c:pt>
                  <c:pt idx="11">
                    <c:v>2</c:v>
                  </c:pt>
                  <c:pt idx="12">
                    <c:v>0</c:v>
                  </c:pt>
                  <c:pt idx="13">
                    <c:v>07/10/2024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58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02/12/2024</c:v>
                  </c:pt>
                  <c:pt idx="31">
                    <c:v>CAMILA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654</c:v>
                  </c:pt>
                  <c:pt idx="1">
                    <c:v>2024-00030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04/10/2024</c:v>
                  </c:pt>
                  <c:pt idx="7">
                    <c:v>BANCO BBVA </c:v>
                  </c:pt>
                  <c:pt idx="8">
                    <c:v>1</c:v>
                  </c:pt>
                  <c:pt idx="9">
                    <c:v>0</c:v>
                  </c:pt>
                  <c:pt idx="10">
                    <c:v>GLORIA CECILIA ARROYAVE MORA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04/10/2024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07/10/2024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07/10/2024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653</c:v>
                  </c:pt>
                  <c:pt idx="1">
                    <c:v>2024-00029</c:v>
                  </c:pt>
                  <c:pt idx="2">
                    <c:v>SOLICITUD ENTREGA INMUEBLE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04/10/2024</c:v>
                  </c:pt>
                  <c:pt idx="7">
                    <c:v>CIRCULO INMOBILIARIA DEL SUR</c:v>
                  </c:pt>
                  <c:pt idx="8">
                    <c:v>0</c:v>
                  </c:pt>
                  <c:pt idx="9">
                    <c:v>1</c:v>
                  </c:pt>
                  <c:pt idx="10">
                    <c:v>IRMA TATIANA CESPEDES MORENO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04/10/2024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10/04/2025</c:v>
                  </c:pt>
                  <c:pt idx="24">
                    <c:v>N/A</c:v>
                  </c:pt>
                  <c:pt idx="25">
                    <c:v>186</c:v>
                  </c:pt>
                  <c:pt idx="26">
                    <c:v>N/A</c:v>
                  </c:pt>
                  <c:pt idx="27">
                    <c:v>ARCHIVO - RESTITUYE </c:v>
                  </c:pt>
                  <c:pt idx="29">
                    <c:v>TERMINA - ENTREGA INMUBELE - ARCHIVO </c:v>
                  </c:pt>
                  <c:pt idx="30">
                    <c:v>10/04/2025</c:v>
                  </c:pt>
                  <c:pt idx="31">
                    <c:v>LACIDES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VENCE 5 DIAS REQUERIMIENTO ( 3/3/25)</c:v>
                  </c:pt>
                </c:lvl>
                <c:lvl>
                  <c:pt idx="0">
                    <c:v>652</c:v>
                  </c:pt>
                  <c:pt idx="1">
                    <c:v>2024-00028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04/10/2024</c:v>
                  </c:pt>
                  <c:pt idx="7">
                    <c:v>BANCO W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LINA RESTREPO LONDOÑO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04/10/2024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04/10/2024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651</c:v>
                  </c:pt>
                  <c:pt idx="1">
                    <c:v>2024-00026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03/10/2024</c:v>
                  </c:pt>
                  <c:pt idx="7">
                    <c:v>BANCO COMERCIAL AV. VILLAS </c:v>
                  </c:pt>
                  <c:pt idx="8">
                    <c:v>2</c:v>
                  </c:pt>
                  <c:pt idx="9">
                    <c:v>1</c:v>
                  </c:pt>
                  <c:pt idx="10">
                    <c:v>MARIA PATRICIA VELEZ CASTRILLON</c:v>
                  </c:pt>
                  <c:pt idx="11">
                    <c:v>2</c:v>
                  </c:pt>
                  <c:pt idx="12">
                    <c:v>0</c:v>
                  </c:pt>
                  <c:pt idx="13">
                    <c:v>04/10/2024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 </c:v>
                  </c:pt>
                  <c:pt idx="30">
                    <c:v>04/10/2024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650</c:v>
                  </c:pt>
                  <c:pt idx="1">
                    <c:v>2024-00025</c:v>
                  </c:pt>
                  <c:pt idx="2">
                    <c:v>AMPARO POBREZA</c:v>
                  </c:pt>
                  <c:pt idx="3">
                    <c:v>AMPARO POBREZA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03/10/2024</c:v>
                  </c:pt>
                  <c:pt idx="7">
                    <c:v>MARIANA CABALLERO ZARATE </c:v>
                  </c:pt>
                  <c:pt idx="8">
                    <c:v>1</c:v>
                  </c:pt>
                  <c:pt idx="9">
                    <c:v>0</c:v>
                  </c:pt>
                  <c:pt idx="10">
                    <c:v>ARIEL ANTONIO CABALLERO SANCHEZ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25/02/2025</c:v>
                  </c:pt>
                  <c:pt idx="24">
                    <c:v>N/A</c:v>
                  </c:pt>
                  <c:pt idx="25">
                    <c:v>142</c:v>
                  </c:pt>
                  <c:pt idx="26">
                    <c:v>N/A</c:v>
                  </c:pt>
                  <c:pt idx="27">
                    <c:v>DESISTIMIENTO SOLICITUD</c:v>
                  </c:pt>
                  <c:pt idx="28">
                    <c:v>2025-1</c:v>
                  </c:pt>
                  <c:pt idx="29">
                    <c:v>DESISTIMIENTO AMPARO POBREZA</c:v>
                  </c:pt>
                  <c:pt idx="30">
                    <c:v>25/02/2025</c:v>
                  </c:pt>
                  <c:pt idx="31">
                    <c:v>CAROLINA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649</c:v>
                  </c:pt>
                  <c:pt idx="1">
                    <c:v>2024-00024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02/10/2024</c:v>
                  </c:pt>
                  <c:pt idx="7">
                    <c:v>BASTION SEGURIDAD PRIVADA LIMITADA</c:v>
                  </c:pt>
                  <c:pt idx="8">
                    <c:v>0</c:v>
                  </c:pt>
                  <c:pt idx="9">
                    <c:v>1</c:v>
                  </c:pt>
                  <c:pt idx="10">
                    <c:v>BLOQUE SOLUCIONES CIVILES</c:v>
                  </c:pt>
                  <c:pt idx="11">
                    <c:v>0</c:v>
                  </c:pt>
                  <c:pt idx="12">
                    <c:v>1</c:v>
                  </c:pt>
                  <c:pt idx="13">
                    <c:v>02/10/2024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03/10/2024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648</c:v>
                  </c:pt>
                  <c:pt idx="1">
                    <c:v>2024-00022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02/10/2024</c:v>
                  </c:pt>
                  <c:pt idx="7">
                    <c:v>COOPERATIVA FIANCIERA COTRAFA </c:v>
                  </c:pt>
                  <c:pt idx="8">
                    <c:v>1</c:v>
                  </c:pt>
                  <c:pt idx="9">
                    <c:v>0</c:v>
                  </c:pt>
                  <c:pt idx="10">
                    <c:v>ANLLY JULIET GIRALDO PARRA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02/10/2024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02/10/2024</c:v>
                  </c:pt>
                  <c:pt idx="24">
                    <c:v>N/A</c:v>
                  </c:pt>
                  <c:pt idx="25">
                    <c:v>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02/10/2024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647</c:v>
                  </c:pt>
                  <c:pt idx="1">
                    <c:v>2024-00020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01/10/2024</c:v>
                  </c:pt>
                  <c:pt idx="7">
                    <c:v>HAMILTON MEJIA BETANCUR</c:v>
                  </c:pt>
                  <c:pt idx="8">
                    <c:v>2</c:v>
                  </c:pt>
                  <c:pt idx="9">
                    <c:v>0</c:v>
                  </c:pt>
                  <c:pt idx="10">
                    <c:v>VERSUS NADA S.A.S</c:v>
                  </c:pt>
                  <c:pt idx="11">
                    <c:v>2</c:v>
                  </c:pt>
                  <c:pt idx="12">
                    <c:v>1</c:v>
                  </c:pt>
                  <c:pt idx="13">
                    <c:v>01/10/2024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01/10/2024</c:v>
                  </c:pt>
                  <c:pt idx="24">
                    <c:v>N/A</c:v>
                  </c:pt>
                  <c:pt idx="25">
                    <c:v>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01/10/2024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646</c:v>
                  </c:pt>
                  <c:pt idx="1">
                    <c:v>2024-00018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01/10/2024</c:v>
                  </c:pt>
                  <c:pt idx="7">
                    <c:v>SGUROS COMERCIALES BOLIVAR </c:v>
                  </c:pt>
                  <c:pt idx="8">
                    <c:v>1</c:v>
                  </c:pt>
                  <c:pt idx="9">
                    <c:v>0</c:v>
                  </c:pt>
                  <c:pt idx="10">
                    <c:v>JONATHAN LOPEZ MUÑETON</c:v>
                  </c:pt>
                  <c:pt idx="11">
                    <c:v>1</c:v>
                  </c:pt>
                  <c:pt idx="12">
                    <c:v>0</c:v>
                  </c:pt>
                  <c:pt idx="13">
                    <c:v>01/10/2024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01/10/2024</c:v>
                  </c:pt>
                  <c:pt idx="24">
                    <c:v>N/A</c:v>
                  </c:pt>
                  <c:pt idx="25">
                    <c:v>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01/10/2024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645</c:v>
                  </c:pt>
                  <c:pt idx="1">
                    <c:v>2024-00017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30/09/2024</c:v>
                  </c:pt>
                  <c:pt idx="7">
                    <c:v>TRANSPORTES ENVIGADO</c:v>
                  </c:pt>
                  <c:pt idx="8">
                    <c:v>0</c:v>
                  </c:pt>
                  <c:pt idx="9">
                    <c:v>1</c:v>
                  </c:pt>
                  <c:pt idx="10">
                    <c:v>ADRIANA MARIA ALVAREZ GRISALES </c:v>
                  </c:pt>
                  <c:pt idx="11">
                    <c:v>0</c:v>
                  </c:pt>
                  <c:pt idx="12">
                    <c:v>1</c:v>
                  </c:pt>
                  <c:pt idx="13">
                    <c:v>01/10/2024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01/10/2024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644</c:v>
                  </c:pt>
                  <c:pt idx="1">
                    <c:v>2024-00016</c:v>
                  </c:pt>
                  <c:pt idx="2">
                    <c:v>GARANTIA MOBILIARIA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30/09/2024</c:v>
                  </c:pt>
                  <c:pt idx="7">
                    <c:v>RCI COLOMBIA COMPAÑIA DE FINANCIAMIENTO</c:v>
                  </c:pt>
                  <c:pt idx="8">
                    <c:v>1</c:v>
                  </c:pt>
                  <c:pt idx="9">
                    <c:v>2</c:v>
                  </c:pt>
                  <c:pt idx="10">
                    <c:v>EDITH BIBIANA FIGUEROA HURTADO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30/09/2024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01/10/2024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Competencia asignada al Juzgado 32 CiviL Municipal Bogota</c:v>
                  </c:pt>
                </c:lvl>
                <c:lvl>
                  <c:pt idx="0">
                    <c:v>643</c:v>
                  </c:pt>
                  <c:pt idx="1">
                    <c:v>2024-00012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27/09/2024</c:v>
                  </c:pt>
                  <c:pt idx="7">
                    <c:v>JULIO CESAR DE LA CANDELARIA RODAS MEJIA</c:v>
                  </c:pt>
                  <c:pt idx="8">
                    <c:v>2</c:v>
                  </c:pt>
                  <c:pt idx="9">
                    <c:v>1</c:v>
                  </c:pt>
                  <c:pt idx="10">
                    <c:v>NATALIA MARIA CORREA ARBOLEDA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07/10/2024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30/09/2024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2024-3</c:v>
                  </c:pt>
                  <c:pt idx="29">
                    <c:v>RECHAZA POR COMPETENCIA</c:v>
                  </c:pt>
                  <c:pt idx="30">
                    <c:v>30/09/2024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642</c:v>
                  </c:pt>
                  <c:pt idx="1">
                    <c:v>2024-00011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27/09/2024</c:v>
                  </c:pt>
                  <c:pt idx="7">
                    <c:v>DILASER SAS</c:v>
                  </c:pt>
                  <c:pt idx="8">
                    <c:v>1</c:v>
                  </c:pt>
                  <c:pt idx="9">
                    <c:v>0</c:v>
                  </c:pt>
                  <c:pt idx="10">
                    <c:v>SANDRA LILIANA CASTELLANOS CALIXTO</c:v>
                  </c:pt>
                  <c:pt idx="11">
                    <c:v>1</c:v>
                  </c:pt>
                  <c:pt idx="12">
                    <c:v>0</c:v>
                  </c:pt>
                  <c:pt idx="13">
                    <c:v>27/09/2024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07/10/2024</c:v>
                  </c:pt>
                  <c:pt idx="24">
                    <c:v>N/A</c:v>
                  </c:pt>
                  <c:pt idx="25">
                    <c:v>10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07/10/2024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641</c:v>
                  </c:pt>
                  <c:pt idx="1">
                    <c:v>2024-00009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26/09/2024</c:v>
                  </c:pt>
                  <c:pt idx="7">
                    <c:v>SEGUROS COMERCIALES BOLIVAR </c:v>
                  </c:pt>
                  <c:pt idx="8">
                    <c:v>0</c:v>
                  </c:pt>
                  <c:pt idx="9">
                    <c:v>1</c:v>
                  </c:pt>
                  <c:pt idx="10">
                    <c:v>ANDREY GABRIEL SANCHEZ Y OTROS</c:v>
                  </c:pt>
                  <c:pt idx="11">
                    <c:v>0</c:v>
                  </c:pt>
                  <c:pt idx="12">
                    <c:v>1</c:v>
                  </c:pt>
                  <c:pt idx="13">
                    <c:v>27/09/2024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10/10/2024</c:v>
                  </c:pt>
                  <c:pt idx="24">
                    <c:v>N/A</c:v>
                  </c:pt>
                  <c:pt idx="25">
                    <c:v>14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10/10/2024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640</c:v>
                  </c:pt>
                  <c:pt idx="1">
                    <c:v>003-2024-00704</c:v>
                  </c:pt>
                  <c:pt idx="2">
                    <c:v>DESPACHO COMISORIO</c:v>
                  </c:pt>
                  <c:pt idx="3">
                    <c:v>OTROS ASUNTOS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26/09/2024</c:v>
                  </c:pt>
                  <c:pt idx="7">
                    <c:v>BANCOLOMBIA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TECNIMOLDCA S.A.S</c:v>
                  </c:pt>
                  <c:pt idx="11">
                    <c:v>1</c:v>
                  </c:pt>
                  <c:pt idx="12">
                    <c:v>0</c:v>
                  </c:pt>
                  <c:pt idx="13">
                    <c:v>27/09/2024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30/05/2025</c:v>
                  </c:pt>
                  <c:pt idx="24">
                    <c:v>N/A</c:v>
                  </c:pt>
                  <c:pt idx="25">
                    <c:v>244</c:v>
                  </c:pt>
                  <c:pt idx="26">
                    <c:v>N/A</c:v>
                  </c:pt>
                  <c:pt idx="27">
                    <c:v>OTRAS TERMINACIONES EFECTIVAS</c:v>
                  </c:pt>
                  <c:pt idx="28">
                    <c:v>2025-2</c:v>
                  </c:pt>
                  <c:pt idx="29">
                    <c:v>TERMINAR SOLICITUD DE COMISION</c:v>
                  </c:pt>
                  <c:pt idx="30">
                    <c:v>30/05/2025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639</c:v>
                  </c:pt>
                  <c:pt idx="1">
                    <c:v>2024-00008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25/09/2024</c:v>
                  </c:pt>
                  <c:pt idx="7">
                    <c:v>BEATRIZ ELENA OTALVARO MARIN</c:v>
                  </c:pt>
                  <c:pt idx="8">
                    <c:v>2</c:v>
                  </c:pt>
                  <c:pt idx="9">
                    <c:v>1</c:v>
                  </c:pt>
                  <c:pt idx="10">
                    <c:v>BAMCOLOMBIA Y OTROS</c:v>
                  </c:pt>
                  <c:pt idx="11">
                    <c:v>2</c:v>
                  </c:pt>
                  <c:pt idx="12">
                    <c:v>1</c:v>
                  </c:pt>
                  <c:pt idx="13">
                    <c:v>27/09/2024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REITERA REQUERIMIENTO 5 DIAS </c:v>
                  </c:pt>
                  <c:pt idx="30">
                    <c:v>11/04/2025</c:v>
                  </c:pt>
                  <c:pt idx="31">
                    <c:v>CAMILA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638</c:v>
                  </c:pt>
                  <c:pt idx="1">
                    <c:v>2024-00006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REPARTO</c:v>
                  </c:pt>
                  <c:pt idx="6">
                    <c:v>25/09/2024</c:v>
                  </c:pt>
                  <c:pt idx="7">
                    <c:v>COOVIPROC</c:v>
                  </c:pt>
                  <c:pt idx="8">
                    <c:v>1</c:v>
                  </c:pt>
                  <c:pt idx="9">
                    <c:v>0</c:v>
                  </c:pt>
                  <c:pt idx="10">
                    <c:v>VICTOR HUGO RESTREPO SALAZAR Y OTROS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27/09/2024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27/09/2024</c:v>
                  </c:pt>
                  <c:pt idx="31">
                    <c:v>LUISA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637</c:v>
                  </c:pt>
                  <c:pt idx="1">
                    <c:v>2024-00005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24/09/2024</c:v>
                  </c:pt>
                  <c:pt idx="7">
                    <c:v>CONJUNTO RESIDENCIA TIERRA GRATA</c:v>
                  </c:pt>
                  <c:pt idx="8">
                    <c:v>0</c:v>
                  </c:pt>
                  <c:pt idx="9">
                    <c:v>1</c:v>
                  </c:pt>
                  <c:pt idx="10">
                    <c:v>ANGELA MERCEDS ROMERO HERNANDEZ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27/09/2024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27/09/2024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2024-3</c:v>
                  </c:pt>
                  <c:pt idx="29">
                    <c:v>RECHAZA POR COMPETENCIA</c:v>
                  </c:pt>
                  <c:pt idx="30">
                    <c:v>27/09/2024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SALIÓ EN LA ESTADISTICA DEL 2024-3</c:v>
                  </c:pt>
                </c:lvl>
                <c:lvl>
                  <c:pt idx="0">
                    <c:v>636</c:v>
                  </c:pt>
                  <c:pt idx="1">
                    <c:v>2024-00004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MENOR</c:v>
                  </c:pt>
                  <c:pt idx="5">
                    <c:v>REPARTO</c:v>
                  </c:pt>
                  <c:pt idx="6">
                    <c:v>24/09/2024</c:v>
                  </c:pt>
                  <c:pt idx="7">
                    <c:v>CAUS: MARIA GABRIELA TORO DE CALLE</c:v>
                  </c:pt>
                  <c:pt idx="8">
                    <c:v>1</c:v>
                  </c:pt>
                  <c:pt idx="9">
                    <c:v>0</c:v>
                  </c:pt>
                  <c:pt idx="10">
                    <c:v>ADRIANA MARIA CALLE TORO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27/09/2024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ORDENA OFICIAR </c:v>
                  </c:pt>
                  <c:pt idx="30">
                    <c:v>03/06/2025</c:v>
                  </c:pt>
                  <c:pt idx="31">
                    <c:v>CAMILA 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635</c:v>
                  </c:pt>
                  <c:pt idx="1">
                    <c:v>2024-00003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</c:v>
                  </c:pt>
                  <c:pt idx="5">
                    <c:v>REPARTO</c:v>
                  </c:pt>
                  <c:pt idx="6">
                    <c:v>24/09/2024</c:v>
                  </c:pt>
                  <c:pt idx="7">
                    <c:v>ANA MARIA LONDOÑO CARDONA</c:v>
                  </c:pt>
                  <c:pt idx="8">
                    <c:v>2</c:v>
                  </c:pt>
                  <c:pt idx="9">
                    <c:v>1</c:v>
                  </c:pt>
                  <c:pt idx="10">
                    <c:v>COOPENSIONADOS</c:v>
                  </c:pt>
                  <c:pt idx="11">
                    <c:v>2</c:v>
                  </c:pt>
                  <c:pt idx="12">
                    <c:v>1</c:v>
                  </c:pt>
                  <c:pt idx="13">
                    <c:v>27/09/2024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CONOCIMIENTO </c:v>
                  </c:pt>
                  <c:pt idx="30">
                    <c:v>01/08/2025</c:v>
                  </c:pt>
                  <c:pt idx="31">
                    <c:v>LACIDES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  <c:pt idx="38">
                    <c:v>VENCE EL 3/3/·2025</c:v>
                  </c:pt>
                </c:lvl>
                <c:lvl>
                  <c:pt idx="0">
                    <c:v>634</c:v>
                  </c:pt>
                  <c:pt idx="1">
                    <c:v>2024-00002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</c:v>
                  </c:pt>
                  <c:pt idx="5">
                    <c:v>REPARTO</c:v>
                  </c:pt>
                  <c:pt idx="6">
                    <c:v>24/09/2024</c:v>
                  </c:pt>
                  <c:pt idx="7">
                    <c:v>ARRENDAMIENTOS ENVIGADO</c:v>
                  </c:pt>
                  <c:pt idx="8">
                    <c:v>1</c:v>
                  </c:pt>
                  <c:pt idx="9">
                    <c:v>0</c:v>
                  </c:pt>
                  <c:pt idx="10">
                    <c:v>ALEXIS COROMOTO RAMOS HERNANDEZ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27/09/2024</c:v>
                  </c:pt>
                  <c:pt idx="24">
                    <c:v>N/A</c:v>
                  </c:pt>
                  <c:pt idx="25">
                    <c:v>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2024-3</c:v>
                  </c:pt>
                  <c:pt idx="29">
                    <c:v>RECHAZA POR COMPETENCIA</c:v>
                  </c:pt>
                  <c:pt idx="30">
                    <c:v>27/09/2024</c:v>
                  </c:pt>
                  <c:pt idx="31">
                    <c:v>JUEZ</c:v>
                  </c:pt>
                  <c:pt idx="32">
                    <c:v>CENTRO DE SERIVICIOS ADMINISTRATIVOS</c:v>
                  </c:pt>
                  <c:pt idx="33">
                    <c:v>ELECTRONICO</c:v>
                  </c:pt>
                </c:lvl>
                <c:lvl>
                  <c:pt idx="0">
                    <c:v>633</c:v>
                  </c:pt>
                  <c:pt idx="1">
                    <c:v>003-2023-01262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JULIANA - URIBE MEJIA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30/04/2025</c:v>
                  </c:pt>
                  <c:pt idx="24">
                    <c:v>N/A</c:v>
                  </c:pt>
                  <c:pt idx="25">
                    <c:v>202</c:v>
                  </c:pt>
                  <c:pt idx="26">
                    <c:v>N/A</c:v>
                  </c:pt>
                  <c:pt idx="27">
                    <c:v>ORDENA SEGUIR ADELANTAE CON LA EJECUCIÓN </c:v>
                  </c:pt>
                  <c:pt idx="28">
                    <c:v>2025-2</c:v>
                  </c:pt>
                  <c:pt idx="29">
                    <c:v>ORDENA CORRER TRALSADO LIQUIDACION CREDITO </c:v>
                  </c:pt>
                  <c:pt idx="30">
                    <c:v>30/07/2025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632</c:v>
                  </c:pt>
                  <c:pt idx="1">
                    <c:v>003-2023-01276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JAIRO DE JESUS SALDARRIAGA ORTIZ</c:v>
                  </c:pt>
                  <c:pt idx="8">
                    <c:v>1</c:v>
                  </c:pt>
                  <c:pt idx="9">
                    <c:v>2</c:v>
                  </c:pt>
                  <c:pt idx="10">
                    <c:v>N/A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 </c:v>
                  </c:pt>
                  <c:pt idx="30">
                    <c:v>01/08/2025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631</c:v>
                  </c:pt>
                  <c:pt idx="1">
                    <c:v>003-2023-01277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DIEGO ARTURO TAMAYO ZAPATA</c:v>
                  </c:pt>
                  <c:pt idx="8">
                    <c:v>2</c:v>
                  </c:pt>
                  <c:pt idx="9">
                    <c:v>1</c:v>
                  </c:pt>
                  <c:pt idx="10">
                    <c:v>N/A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AV. CONOCIMIENTO</c:v>
                  </c:pt>
                  <c:pt idx="30">
                    <c:v>08/10/2024</c:v>
                  </c:pt>
                  <c:pt idx="31">
                    <c:v>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630</c:v>
                  </c:pt>
                  <c:pt idx="1">
                    <c:v>003-2023-01323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06/01/1900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FUNDACION COOMEVA</c:v>
                  </c:pt>
                  <c:pt idx="8">
                    <c:v>1</c:v>
                  </c:pt>
                  <c:pt idx="9">
                    <c:v>0</c:v>
                  </c:pt>
                  <c:pt idx="10">
                    <c:v>OSCAR DARIO TABARES ELORZA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EMBARGO Y OFICIO </c:v>
                  </c:pt>
                  <c:pt idx="30">
                    <c:v>05/06/2025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629</c:v>
                  </c:pt>
                  <c:pt idx="1">
                    <c:v>003-2023-01326</c:v>
                  </c:pt>
                  <c:pt idx="2">
                    <c:v>PERTENENCIA </c:v>
                  </c:pt>
                  <c:pt idx="3">
                    <c:v>VERBAL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RUBEN DARIO BERRIO VELEZ</c:v>
                  </c:pt>
                  <c:pt idx="8">
                    <c:v>0</c:v>
                  </c:pt>
                  <c:pt idx="9">
                    <c:v>1</c:v>
                  </c:pt>
                  <c:pt idx="10">
                    <c:v>RUBEN DARIO BERRIO VELEZ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AV. CONOCIMIENTO</c:v>
                  </c:pt>
                  <c:pt idx="30">
                    <c:v>08/10/2024</c:v>
                  </c:pt>
                  <c:pt idx="31">
                    <c:v>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628</c:v>
                  </c:pt>
                  <c:pt idx="1">
                    <c:v>003-2023-01327</c:v>
                  </c:pt>
                  <c:pt idx="2">
                    <c:v>RESPONSABILIDAD CIVIL EXTRACONTRACTUAL</c:v>
                  </c:pt>
                  <c:pt idx="3">
                    <c:v>DECLARATIVO VERBAL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WILSON DE JESUS SEPULVEDA VARGAS</c:v>
                  </c:pt>
                  <c:pt idx="8">
                    <c:v>1</c:v>
                  </c:pt>
                  <c:pt idx="9">
                    <c:v>0</c:v>
                  </c:pt>
                  <c:pt idx="10">
                    <c:v>LA EQUIDAD SEGUROS GENERALES O.C.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REQUIERE </c:v>
                  </c:pt>
                  <c:pt idx="30">
                    <c:v>25/07/2025</c:v>
                  </c:pt>
                  <c:pt idx="31">
                    <c:v>CAMILA 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VENCE DT. 20/08/2025</c:v>
                  </c:pt>
                </c:lvl>
                <c:lvl>
                  <c:pt idx="0">
                    <c:v>627</c:v>
                  </c:pt>
                  <c:pt idx="1">
                    <c:v>003-2023-01339</c:v>
                  </c:pt>
                  <c:pt idx="2">
                    <c:v>PERTENENCIA </c:v>
                  </c:pt>
                  <c:pt idx="3">
                    <c:v>VERBAL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EDGAR ALEXANDER RUIZ GARCIA</c:v>
                  </c:pt>
                  <c:pt idx="8">
                    <c:v>2</c:v>
                  </c:pt>
                  <c:pt idx="9">
                    <c:v>1</c:v>
                  </c:pt>
                  <c:pt idx="10">
                    <c:v>HERED INDET. DE ALEXANDER VANEGAS ZAPATA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CONOCIMIENTO</c:v>
                  </c:pt>
                  <c:pt idx="30">
                    <c:v>10/04/2025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626</c:v>
                  </c:pt>
                  <c:pt idx="1">
                    <c:v>003-2023-01340</c:v>
                  </c:pt>
                  <c:pt idx="2">
                    <c:v>PERTENENCIA </c:v>
                  </c:pt>
                  <c:pt idx="3">
                    <c:v>VERBAL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MARTHA INES MONTOYA POVEDA</c:v>
                  </c:pt>
                  <c:pt idx="8">
                    <c:v>1</c:v>
                  </c:pt>
                  <c:pt idx="9">
                    <c:v>0</c:v>
                  </c:pt>
                  <c:pt idx="10">
                    <c:v>HERED INDET. DE PATRICIA RESTREPO VELASQUEZ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AV. CONOCIMIENTO</c:v>
                  </c:pt>
                  <c:pt idx="30">
                    <c:v>08/10/2024</c:v>
                  </c:pt>
                  <c:pt idx="31">
                    <c:v>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625</c:v>
                  </c:pt>
                  <c:pt idx="1">
                    <c:v>003-2023-01347</c:v>
                  </c:pt>
                  <c:pt idx="2">
                    <c:v>RESPONSABILIDAD CIVIL EXTRACONTRACTUAL</c:v>
                  </c:pt>
                  <c:pt idx="3">
                    <c:v>DECLARATIVO VERBAL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JUAN DAVID CARMONA MEDINA</c:v>
                  </c:pt>
                  <c:pt idx="8">
                    <c:v>0</c:v>
                  </c:pt>
                  <c:pt idx="9">
                    <c:v>1</c:v>
                  </c:pt>
                  <c:pt idx="10">
                    <c:v>HDI  SEGUROS  S.A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INCPORPORA Y RESUELVE </c:v>
                  </c:pt>
                  <c:pt idx="30">
                    <c:v>28/05/2025</c:v>
                  </c:pt>
                  <c:pt idx="31">
                    <c:v>CAMILA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624</c:v>
                  </c:pt>
                  <c:pt idx="1">
                    <c:v>003-2023-01348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AURA ALICIA - RESTREPO</c:v>
                  </c:pt>
                  <c:pt idx="8">
                    <c:v>1</c:v>
                  </c:pt>
                  <c:pt idx="9">
                    <c:v>0</c:v>
                  </c:pt>
                  <c:pt idx="10">
                    <c:v>CESAR AUGUSTO POSADA DURANGO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ACATA AUDIENCIA </c:v>
                  </c:pt>
                  <c:pt idx="30">
                    <c:v>21/08/2025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- FIJA FECHA PARA EL 14 DE AGOSTO DE 2025 A LAS 9AM 
- P. EMPLAZAMIENTO</c:v>
                  </c:pt>
                </c:lvl>
                <c:lvl>
                  <c:pt idx="0">
                    <c:v>623</c:v>
                  </c:pt>
                  <c:pt idx="1">
                    <c:v>003-2023-01360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MARGARITA DEL CARMEN - GONZALEZ DE GOMEZ</c:v>
                  </c:pt>
                  <c:pt idx="8">
                    <c:v>2</c:v>
                  </c:pt>
                  <c:pt idx="9">
                    <c:v>1</c:v>
                  </c:pt>
                  <c:pt idx="10">
                    <c:v>ANDRES VALDES TRUJILLO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30/04/2025</c:v>
                  </c:pt>
                  <c:pt idx="24">
                    <c:v>N/A</c:v>
                  </c:pt>
                  <c:pt idx="25">
                    <c:v>202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DECRETAR SECUESTRO Y COMISIONA </c:v>
                  </c:pt>
                  <c:pt idx="30">
                    <c:v>30/04/2025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622</c:v>
                  </c:pt>
                  <c:pt idx="1">
                    <c:v>003-2023-01367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OSCAR DE  JESUS VELEZ MORALES</c:v>
                  </c:pt>
                  <c:pt idx="8">
                    <c:v>1</c:v>
                  </c:pt>
                  <c:pt idx="9">
                    <c:v>0</c:v>
                  </c:pt>
                  <c:pt idx="10">
                    <c:v>JOSE LUIS RESTREPO BOLIVAR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15/07/2025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621</c:v>
                  </c:pt>
                  <c:pt idx="1">
                    <c:v>003-2023-01388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CONSTRUCIVILES LM SAS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22/07/2025</c:v>
                  </c:pt>
                  <c:pt idx="24">
                    <c:v>N/A</c:v>
                  </c:pt>
                  <c:pt idx="25">
                    <c:v>284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2025-3</c:v>
                  </c:pt>
                  <c:pt idx="29">
                    <c:v>ORDENA TRASLADO LIQUIDACION CREDITO</c:v>
                  </c:pt>
                  <c:pt idx="30">
                    <c:v> 30/7/2025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620</c:v>
                  </c:pt>
                  <c:pt idx="1">
                    <c:v>003-2023-01408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SOLUCIONES INMOBILIARIAS DEL SUR</c:v>
                  </c:pt>
                  <c:pt idx="8">
                    <c:v>1</c:v>
                  </c:pt>
                  <c:pt idx="9">
                    <c:v>0</c:v>
                  </c:pt>
                  <c:pt idx="10">
                    <c:v>NICOLAS LONDOÑO BETANCUR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31/07/2025</c:v>
                  </c:pt>
                  <c:pt idx="24">
                    <c:v>N/A</c:v>
                  </c:pt>
                  <c:pt idx="25">
                    <c:v>293</c:v>
                  </c:pt>
                  <c:pt idx="26">
                    <c:v>N/A</c:v>
                  </c:pt>
                  <c:pt idx="27">
                    <c:v>TERMINA X CONCILIACION </c:v>
                  </c:pt>
                  <c:pt idx="28">
                    <c:v>2025-3</c:v>
                  </c:pt>
                  <c:pt idx="29">
                    <c:v>TERMINA POR CONCILIACION EN AUDIENCIA </c:v>
                  </c:pt>
                  <c:pt idx="30">
                    <c:v>31/07/2025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05/07/2025</c:v>
                  </c:pt>
                </c:lvl>
                <c:lvl>
                  <c:pt idx="0">
                    <c:v>619</c:v>
                  </c:pt>
                  <c:pt idx="1">
                    <c:v>003-2023-01429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CARLOS MARIO CASTILLO SIERRA</c:v>
                  </c:pt>
                  <c:pt idx="8">
                    <c:v>1</c:v>
                  </c:pt>
                  <c:pt idx="9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REQUIERE </c:v>
                  </c:pt>
                  <c:pt idx="30">
                    <c:v>23/07/2025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618</c:v>
                  </c:pt>
                  <c:pt idx="1">
                    <c:v>003-2023-01435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FUNDACION DE LA MUJER COLOMBIA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MARILUZ RAMIREZ MANTILLA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TOMA NOTA REMANENTES</c:v>
                  </c:pt>
                  <c:pt idx="30">
                    <c:v>17/01/2025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617</c:v>
                  </c:pt>
                  <c:pt idx="1">
                    <c:v>003-2023-01450</c:v>
                  </c:pt>
                  <c:pt idx="2">
                    <c:v>NULIDAD ABSOLUTA CONTRATO</c:v>
                  </c:pt>
                  <c:pt idx="3">
                    <c:v>DECLARATIVO VERBAL OTROS PROCESO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BLANCA LIBIA GARZON CASTAÑO</c:v>
                  </c:pt>
                  <c:pt idx="8">
                    <c:v>1</c:v>
                  </c:pt>
                  <c:pt idx="9">
                    <c:v>1</c:v>
                  </c:pt>
                  <c:pt idx="10">
                    <c:v>MARIO DE JESUS GARZON CASTAÑO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FIJA FECHA AUDICENCIA DECRETA PRUEBAS </c:v>
                  </c:pt>
                  <c:pt idx="30">
                    <c:v>01/07/2025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AUDIENCIA PARA EL 18 DE SEPTIEMBRE DE 2025 9: AM</c:v>
                  </c:pt>
                </c:lvl>
                <c:lvl>
                  <c:pt idx="0">
                    <c:v>616</c:v>
                  </c:pt>
                  <c:pt idx="1">
                    <c:v>003-2023-01460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JOHN JAIRO MORENO LOPEZ</c:v>
                  </c:pt>
                  <c:pt idx="8">
                    <c:v>1</c:v>
                  </c:pt>
                  <c:pt idx="9">
                    <c:v>2</c:v>
                  </c:pt>
                  <c:pt idx="10">
                    <c:v>JUAN JOSE MORENO ROJO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05/02/2025</c:v>
                  </c:pt>
                  <c:pt idx="24">
                    <c:v>N/A</c:v>
                  </c:pt>
                  <c:pt idx="25">
                    <c:v>117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05/02/2025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615</c:v>
                  </c:pt>
                  <c:pt idx="1">
                    <c:v>003-2023-01461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ARRENDAMIENTOS ABURRA SUR S.A.S</c:v>
                  </c:pt>
                  <c:pt idx="8">
                    <c:v>2</c:v>
                  </c:pt>
                  <c:pt idx="9">
                    <c:v>1</c:v>
                  </c:pt>
                  <c:pt idx="10">
                    <c:v>JULIAN GIRALDO PABON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AV. CONOCIMIENTO</c:v>
                  </c:pt>
                  <c:pt idx="30">
                    <c:v>08/10/2024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614</c:v>
                  </c:pt>
                  <c:pt idx="1">
                    <c:v>003-2023-01462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ALBERTO ALONSO MEJIA RAMIREZ</c:v>
                  </c:pt>
                  <c:pt idx="8">
                    <c:v>1</c:v>
                  </c:pt>
                  <c:pt idx="9">
                    <c:v>0</c:v>
                  </c:pt>
                  <c:pt idx="10">
                    <c:v>DIANA CAROLINA BOTERO RUIZ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CONLA EJECUCION</c:v>
                  </c:pt>
                  <c:pt idx="28">
                    <c:v>2025-2</c:v>
                  </c:pt>
                  <c:pt idx="29">
                    <c:v>DECRETA MEDIDA CAUTELAR </c:v>
                  </c:pt>
                  <c:pt idx="30">
                    <c:v>12/06/2025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613</c:v>
                  </c:pt>
                  <c:pt idx="1">
                    <c:v>003-2023-01474</c:v>
                  </c:pt>
                  <c:pt idx="2">
                    <c:v>DIVISORIO</c:v>
                  </c:pt>
                  <c:pt idx="3">
                    <c:v>DIVISORIO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MARIA ESTELLA - ARSITIZABAL MONTOYA</c:v>
                  </c:pt>
                  <c:pt idx="8">
                    <c:v>0</c:v>
                  </c:pt>
                  <c:pt idx="9">
                    <c:v>1</c:v>
                  </c:pt>
                  <c:pt idx="10">
                    <c:v>MARIA PATRICIA - QUINTERO ARISTIZABAL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AV. CONOCIMIENTO</c:v>
                  </c:pt>
                  <c:pt idx="30">
                    <c:v>08/10/2024</c:v>
                  </c:pt>
                  <c:pt idx="31">
                    <c:v>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612</c:v>
                  </c:pt>
                  <c:pt idx="1">
                    <c:v>003-2023-01498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2</c:v>
                  </c:pt>
                  <c:pt idx="10">
                    <c:v>ALBA MERY - AGUDELO AYALA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54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TERMINA POR PAGO CON OSAE</c:v>
                  </c:pt>
                  <c:pt idx="30">
                    <c:v>15/01/2025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611</c:v>
                  </c:pt>
                  <c:pt idx="1">
                    <c:v>003-2023-01500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COTRAFA COOPERATIVA FINANCIERA</c:v>
                  </c:pt>
                  <c:pt idx="8">
                    <c:v>2</c:v>
                  </c:pt>
                  <c:pt idx="9">
                    <c:v>1</c:v>
                  </c:pt>
                  <c:pt idx="10">
                    <c:v>MARIA NANCY VELA ARIAS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16/07/2025</c:v>
                  </c:pt>
                  <c:pt idx="24">
                    <c:v>N/A</c:v>
                  </c:pt>
                  <c:pt idx="25">
                    <c:v>278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2025-3</c:v>
                  </c:pt>
                  <c:pt idx="29">
                    <c:v>OSAE -. COSTAS</c:v>
                  </c:pt>
                  <c:pt idx="30">
                    <c:v>16/07/2025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610</c:v>
                  </c:pt>
                  <c:pt idx="1">
                    <c:v>003-2023-01516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LEIDY CAROLINA ALVAREZ OSORIO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REQ. ART. 317</c:v>
                  </c:pt>
                  <c:pt idx="30">
                    <c:v>15/05/2025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609</c:v>
                  </c:pt>
                  <c:pt idx="1">
                    <c:v>003-2023-01525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CONJUNTO RESIDENCIAL VILLA NUEVA DE LA AYURA</c:v>
                  </c:pt>
                  <c:pt idx="8">
                    <c:v>0</c:v>
                  </c:pt>
                  <c:pt idx="9">
                    <c:v>1</c:v>
                  </c:pt>
                  <c:pt idx="10">
                    <c:v>IVAN DARIO SERNA MENDOZA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25/06/2025</c:v>
                  </c:pt>
                  <c:pt idx="24">
                    <c:v>N/A</c:v>
                  </c:pt>
                  <c:pt idx="25">
                    <c:v>257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2025-2</c:v>
                  </c:pt>
                  <c:pt idx="29">
                    <c:v>TERMINA POR PAGO TOTAL </c:v>
                  </c:pt>
                  <c:pt idx="30">
                    <c:v>25/06/2025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608</c:v>
                  </c:pt>
                  <c:pt idx="1">
                    <c:v>003-2023-01529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 FERNANDO SANTA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09/12/2024</c:v>
                  </c:pt>
                  <c:pt idx="24">
                    <c:v>N/A</c:v>
                  </c:pt>
                  <c:pt idx="25">
                    <c:v>61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ORDENA TRASLADO LIQUDIACION </c:v>
                  </c:pt>
                  <c:pt idx="30">
                    <c:v>29/04/2025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  <c:pt idx="35">
                    <c:v>X</c:v>
                  </c:pt>
                  <c:pt idx="38">
                    <c:v>VENCIMIENTO TERMINO 03/12/2024</c:v>
                  </c:pt>
                </c:lvl>
                <c:lvl>
                  <c:pt idx="0">
                    <c:v>607</c:v>
                  </c:pt>
                  <c:pt idx="1">
                    <c:v>003-2023-01547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ALBERTO ALONSO MEJIA RAMIREZ</c:v>
                  </c:pt>
                  <c:pt idx="8">
                    <c:v>2</c:v>
                  </c:pt>
                  <c:pt idx="9">
                    <c:v>1</c:v>
                  </c:pt>
                  <c:pt idx="10">
                    <c:v>HERMEN ALEXANDER GOMEZ SANCHEZ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ORDENA OFICIAR</c:v>
                  </c:pt>
                  <c:pt idx="30">
                    <c:v>16/07/2025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606</c:v>
                  </c:pt>
                  <c:pt idx="1">
                    <c:v>003-2023-01594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FINANDINA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GABRIEL JAIME PALACIO GONZALEZ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22/07/2025</c:v>
                  </c:pt>
                  <c:pt idx="24">
                    <c:v>N/A</c:v>
                  </c:pt>
                  <c:pt idx="25">
                    <c:v>284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22/07/2025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605</c:v>
                  </c:pt>
                  <c:pt idx="1">
                    <c:v>003-2023-01597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DE OCCIDENTE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JORGE ALONSO ALVAREZ BARRERA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04/07/2025</c:v>
                  </c:pt>
                  <c:pt idx="24">
                    <c:v>N/A</c:v>
                  </c:pt>
                  <c:pt idx="25">
                    <c:v>266</c:v>
                  </c:pt>
                  <c:pt idx="26">
                    <c:v>N/A</c:v>
                  </c:pt>
                  <c:pt idx="27">
                    <c:v>DESISTIMIENTO TACITO </c:v>
                  </c:pt>
                  <c:pt idx="28">
                    <c:v>2025-3</c:v>
                  </c:pt>
                  <c:pt idx="29">
                    <c:v>DESISTIMIENTO TACITO</c:v>
                  </c:pt>
                  <c:pt idx="30">
                    <c:v>08/10/2024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604</c:v>
                  </c:pt>
                  <c:pt idx="1">
                    <c:v>003-2023-01610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ADRIANA PATRICIA MOLINA ALVAREZ</c:v>
                  </c:pt>
                  <c:pt idx="8">
                    <c:v>1</c:v>
                  </c:pt>
                  <c:pt idx="9">
                    <c:v>0</c:v>
                  </c:pt>
                  <c:pt idx="10">
                    <c:v>FLOR MARINA ALVAREZ DE MOLINA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</c:v>
                  </c:pt>
                  <c:pt idx="30">
                    <c:v>30/05/2025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603</c:v>
                  </c:pt>
                  <c:pt idx="1">
                    <c:v>003-2023-01613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SCOTIABANK COLPATRIA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EVELIN ALEXANDRA MONCADA MANRIQUE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31/03/2025</c:v>
                  </c:pt>
                  <c:pt idx="24">
                    <c:v>N/A</c:v>
                  </c:pt>
                  <c:pt idx="25">
                    <c:v>173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31/03/2025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INGRESAR ESTDISTICA DEL 2025-2</c:v>
                  </c:pt>
                </c:lvl>
                <c:lvl>
                  <c:pt idx="0">
                    <c:v>602</c:v>
                  </c:pt>
                  <c:pt idx="1">
                    <c:v>003-2024-00015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COOPERATIVA NACIONAL DE TRABAJADORES COOPETRABAN</c:v>
                  </c:pt>
                  <c:pt idx="8">
                    <c:v>1</c:v>
                  </c:pt>
                  <c:pt idx="9">
                    <c:v>0</c:v>
                  </c:pt>
                  <c:pt idx="10">
                    <c:v>JORGE IVAN - ROJAS ROJAS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07/04/2025</c:v>
                  </c:pt>
                  <c:pt idx="24">
                    <c:v>N/A</c:v>
                  </c:pt>
                  <c:pt idx="25">
                    <c:v>179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07/04/2025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601</c:v>
                  </c:pt>
                  <c:pt idx="1">
                    <c:v>003-2024-00018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ELECTROBELLO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MIRYAM GARZA CRISTANCHO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19/06/2025</c:v>
                  </c:pt>
                  <c:pt idx="24">
                    <c:v>N/A</c:v>
                  </c:pt>
                  <c:pt idx="25">
                    <c:v>251</c:v>
                  </c:pt>
                  <c:pt idx="26">
                    <c:v>N/A</c:v>
                  </c:pt>
                  <c:pt idx="27">
                    <c:v>TERMINA X PAGO </c:v>
                  </c:pt>
                  <c:pt idx="28">
                    <c:v>2025-2</c:v>
                  </c:pt>
                  <c:pt idx="29">
                    <c:v>OFICIO REMITIDO APODERADO</c:v>
                  </c:pt>
                  <c:pt idx="30">
                    <c:v>09/07/2025</c:v>
                  </c:pt>
                  <c:pt idx="31">
                    <c:v>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600</c:v>
                  </c:pt>
                  <c:pt idx="1">
                    <c:v>003-2024-00020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ELECTROBELLO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LAURA CAROLINA MURIEL HURTADO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19/02/2025</c:v>
                  </c:pt>
                  <c:pt idx="24">
                    <c:v>N/A</c:v>
                  </c:pt>
                  <c:pt idx="25">
                    <c:v>131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 </c:v>
                  </c:pt>
                  <c:pt idx="30">
                    <c:v>19/02/2025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Vencimiento Termino 26/11/2024</c:v>
                  </c:pt>
                </c:lvl>
                <c:lvl>
                  <c:pt idx="0">
                    <c:v>599</c:v>
                  </c:pt>
                  <c:pt idx="1">
                    <c:v>003-2024-00022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ELECTROBELLO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ELIZABETH PALACIO ECHEVERRI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54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 </c:v>
                  </c:pt>
                  <c:pt idx="30">
                    <c:v>02/12/2024</c:v>
                  </c:pt>
                  <c:pt idx="31">
                    <c:v>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598</c:v>
                  </c:pt>
                  <c:pt idx="1">
                    <c:v>003-2024-00030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JULIAN CASTAÑO ROJAS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30/07/2025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597</c:v>
                  </c:pt>
                  <c:pt idx="1">
                    <c:v>003-2024-00034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1</c:v>
                  </c:pt>
                  <c:pt idx="10">
                    <c:v>CARLOS MAURICIO GONZALEZ MEDINA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POEN EN CONOCIMIENTO</c:v>
                  </c:pt>
                  <c:pt idx="30">
                    <c:v>22/07/2025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596</c:v>
                  </c:pt>
                  <c:pt idx="1">
                    <c:v>003-2024-00059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2</c:v>
                  </c:pt>
                  <c:pt idx="10">
                    <c:v>ANDREA - GUZMAN RESTREPO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25/02/2025</c:v>
                  </c:pt>
                  <c:pt idx="24">
                    <c:v>N/A</c:v>
                  </c:pt>
                  <c:pt idx="25">
                    <c:v>137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25/02/2025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595</c:v>
                  </c:pt>
                  <c:pt idx="1">
                    <c:v>003-2024-00064</c:v>
                  </c:pt>
                  <c:pt idx="2">
                    <c:v>PERTENENCIA </c:v>
                  </c:pt>
                  <c:pt idx="3">
                    <c:v>VERBAL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ALBA MERY MESA CALLE</c:v>
                  </c:pt>
                  <c:pt idx="8">
                    <c:v>2</c:v>
                  </c:pt>
                  <c:pt idx="9">
                    <c:v>1</c:v>
                  </c:pt>
                  <c:pt idx="10">
                    <c:v>HERED. DET. E INDET. DE JUAN GONZALO GIRALDO  RESTREPO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11/12/2024</c:v>
                  </c:pt>
                  <c:pt idx="24">
                    <c:v>N/A</c:v>
                  </c:pt>
                  <c:pt idx="25">
                    <c:v>63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11/12/2024</c:v>
                  </c:pt>
                  <c:pt idx="31">
                    <c:v>CAMILA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594</c:v>
                  </c:pt>
                  <c:pt idx="1">
                    <c:v>003-2024-00116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FUNDACION DE LAMUJER COLOMBIA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SANDRO DE JESUS - SEPULVEDA MAYA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20/06/2025</c:v>
                  </c:pt>
                  <c:pt idx="24">
                    <c:v>N/A</c:v>
                  </c:pt>
                  <c:pt idx="25">
                    <c:v>252</c:v>
                  </c:pt>
                  <c:pt idx="26">
                    <c:v>N/A</c:v>
                  </c:pt>
                  <c:pt idx="27">
                    <c:v>TERMINA X PAGO TOTAL </c:v>
                  </c:pt>
                  <c:pt idx="28">
                    <c:v>2025-2</c:v>
                  </c:pt>
                  <c:pt idx="29">
                    <c:v>TERMINA X PAGO TOTAL </c:v>
                  </c:pt>
                  <c:pt idx="30">
                    <c:v>20/06/2025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593</c:v>
                  </c:pt>
                  <c:pt idx="1">
                    <c:v>003-2024-00117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JUAN DIEGO MONCADA MUÑOZ</c:v>
                  </c:pt>
                  <c:pt idx="8">
                    <c:v>0</c:v>
                  </c:pt>
                  <c:pt idx="9">
                    <c:v>1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DOCUMENTACION Y RESPONDE </c:v>
                  </c:pt>
                  <c:pt idx="30">
                    <c:v>01/08/2025</c:v>
                  </c:pt>
                  <c:pt idx="31">
                    <c:v>LACIDES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592</c:v>
                  </c:pt>
                  <c:pt idx="1">
                    <c:v>003-2024-00154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SERVICOMERCIAL TRIPLEX Y MADERAS  S.A.S.</c:v>
                  </c:pt>
                  <c:pt idx="8">
                    <c:v>1</c:v>
                  </c:pt>
                  <c:pt idx="9">
                    <c:v>2</c:v>
                  </c:pt>
                  <c:pt idx="10">
                    <c:v>ENMADERAS ASOCIADOS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15/05/2025</c:v>
                  </c:pt>
                  <c:pt idx="24">
                    <c:v>N/A</c:v>
                  </c:pt>
                  <c:pt idx="25">
                    <c:v>217</c:v>
                  </c:pt>
                  <c:pt idx="26">
                    <c:v>N/A</c:v>
                  </c:pt>
                  <c:pt idx="27">
                    <c:v>ORDENA SEGUIR ADELANTE CON LA EJECUCIÓN 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15/05/2025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591</c:v>
                  </c:pt>
                  <c:pt idx="1">
                    <c:v>003-2024-00160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DORIAN CARVAJAL CAÑAS</c:v>
                  </c:pt>
                  <c:pt idx="8">
                    <c:v>2</c:v>
                  </c:pt>
                  <c:pt idx="9">
                    <c:v>1</c:v>
                  </c:pt>
                  <c:pt idx="10">
                    <c:v>VERONICA OBANDO TEJADA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01/08/2025</c:v>
                  </c:pt>
                  <c:pt idx="24">
                    <c:v>N/A</c:v>
                  </c:pt>
                  <c:pt idx="25">
                    <c:v>293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01/08/2025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590</c:v>
                  </c:pt>
                  <c:pt idx="1">
                    <c:v>003-2024-00174</c:v>
                  </c:pt>
                  <c:pt idx="2">
                    <c:v>PERTENENCIA </c:v>
                  </c:pt>
                  <c:pt idx="3">
                    <c:v>VERBAL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CRISTIAN DE JESUS VELEZ BAENA</c:v>
                  </c:pt>
                  <c:pt idx="8">
                    <c:v>1</c:v>
                  </c:pt>
                  <c:pt idx="9">
                    <c:v>0</c:v>
                  </c:pt>
                  <c:pt idx="10">
                    <c:v>ACCION FIDUCIARIA S.A.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10/12/2024</c:v>
                  </c:pt>
                  <c:pt idx="24">
                    <c:v>N/A</c:v>
                  </c:pt>
                  <c:pt idx="25">
                    <c:v>62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10/12/2024</c:v>
                  </c:pt>
                  <c:pt idx="31">
                    <c:v>CAMILA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589</c:v>
                  </c:pt>
                  <c:pt idx="1">
                    <c:v>003-2024-00177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RONALD JAVIER - LOPEZ RIOS</c:v>
                  </c:pt>
                  <c:pt idx="8">
                    <c:v>0</c:v>
                  </c:pt>
                  <c:pt idx="9">
                    <c:v>1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REQUIRE LIQUIDADOR Y DEUDOR </c:v>
                  </c:pt>
                  <c:pt idx="30">
                    <c:v>24/06/2025</c:v>
                  </c:pt>
                  <c:pt idx="31">
                    <c:v>LACIDES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588</c:v>
                  </c:pt>
                  <c:pt idx="1">
                    <c:v>003-2024-00204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MI LUGAR INMOBILIARIO</c:v>
                  </c:pt>
                  <c:pt idx="8">
                    <c:v>1</c:v>
                  </c:pt>
                  <c:pt idx="9">
                    <c:v>0</c:v>
                  </c:pt>
                  <c:pt idx="10">
                    <c:v>ADRIANA MARIA MEJIA HERRERA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NO ACCEDE A SUSPENSION PROCESO Y ORDENA</c:v>
                  </c:pt>
                  <c:pt idx="30">
                    <c:v>14/05/2025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587</c:v>
                  </c:pt>
                  <c:pt idx="1">
                    <c:v>003-2024-00214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LUISA FERNANDAQ ARDILA ATEHORTUA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03/07/2025</c:v>
                  </c:pt>
                  <c:pt idx="24">
                    <c:v>N/A</c:v>
                  </c:pt>
                  <c:pt idx="25">
                    <c:v>265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2025-3</c:v>
                  </c:pt>
                  <c:pt idx="29">
                    <c:v>TERMINA PROCESO POR DESISTIMIENTO TACITO </c:v>
                  </c:pt>
                  <c:pt idx="30">
                    <c:v>03/07/2025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586</c:v>
                  </c:pt>
                  <c:pt idx="1">
                    <c:v>003-2024-00225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COOPERATIVA FINANCIERA DE ANTIOQUIA</c:v>
                  </c:pt>
                  <c:pt idx="8">
                    <c:v>1</c:v>
                  </c:pt>
                  <c:pt idx="9">
                    <c:v>0</c:v>
                  </c:pt>
                  <c:pt idx="10">
                    <c:v>JOHANA ANDREA ALVAREZ PEREZ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CONOCIMIENTO</c:v>
                  </c:pt>
                  <c:pt idx="30">
                    <c:v>29/04/2025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585</c:v>
                  </c:pt>
                  <c:pt idx="1">
                    <c:v>003-2024-00228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DE BOGOTA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RICARDO LEON MARQUEZ GOMEZ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18/06/2025</c:v>
                  </c:pt>
                  <c:pt idx="24">
                    <c:v>N/A</c:v>
                  </c:pt>
                  <c:pt idx="25">
                    <c:v>250</c:v>
                  </c:pt>
                  <c:pt idx="26">
                    <c:v>N/A</c:v>
                  </c:pt>
                  <c:pt idx="27">
                    <c:v>TERMINA POR PAGO </c:v>
                  </c:pt>
                  <c:pt idx="28">
                    <c:v>2025-2</c:v>
                  </c:pt>
                  <c:pt idx="29">
                    <c:v>TERMINA PROCESO POR PAGO</c:v>
                  </c:pt>
                  <c:pt idx="30">
                    <c:v>18/06/2025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26/06/2025</c:v>
                  </c:pt>
                </c:lvl>
                <c:lvl>
                  <c:pt idx="0">
                    <c:v>584</c:v>
                  </c:pt>
                  <c:pt idx="1">
                    <c:v>003-2024-00230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EDIFICARQ  CJ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OLIVE COUNTRY SUITES  S.A.S.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RESUELVE RECURSO - NO REPONE  - ACEPTA SUSTITUCION </c:v>
                  </c:pt>
                  <c:pt idx="30">
                    <c:v>14/05/2025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583</c:v>
                  </c:pt>
                  <c:pt idx="1">
                    <c:v>003-2024-00250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GLORIA LANETH BETANCUR MONCADA</c:v>
                  </c:pt>
                  <c:pt idx="8">
                    <c:v>2</c:v>
                  </c:pt>
                  <c:pt idx="9">
                    <c:v>1</c:v>
                  </c:pt>
                  <c:pt idx="10">
                    <c:v>MARIA DOLORES MONCADA DE BETANCUR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INADMITE</c:v>
                  </c:pt>
                  <c:pt idx="30">
                    <c:v>22/01/2025</c:v>
                  </c:pt>
                  <c:pt idx="31">
                    <c:v>CAMILA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582</c:v>
                  </c:pt>
                  <c:pt idx="1">
                    <c:v>003-2024-00256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DIEGO CAÑAS RAMIREZ</c:v>
                  </c:pt>
                  <c:pt idx="8">
                    <c:v>1</c:v>
                  </c:pt>
                  <c:pt idx="9">
                    <c:v>0</c:v>
                  </c:pt>
                  <c:pt idx="10">
                    <c:v>WILSON FERNANDO BASTIDAS MUÑOZ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ACEPTA SUSTITUCION PODER</c:v>
                  </c:pt>
                  <c:pt idx="30">
                    <c:v>07/05/2025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581</c:v>
                  </c:pt>
                  <c:pt idx="1">
                    <c:v>003-2024-00308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CARLOS MARIO DUQUE LOPEZ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REQUIERE </c:v>
                  </c:pt>
                  <c:pt idx="30">
                    <c:v>23/07/2025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580</c:v>
                  </c:pt>
                  <c:pt idx="1">
                    <c:v>003-2024-00309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EMMA VIRGEN CARDONA</c:v>
                  </c:pt>
                  <c:pt idx="8">
                    <c:v>1</c:v>
                  </c:pt>
                  <c:pt idx="9">
                    <c:v>0</c:v>
                  </c:pt>
                  <c:pt idx="10">
                    <c:v>HERED. DET. E INDET. DE OSCAR ARANGO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</c:v>
                  </c:pt>
                  <c:pt idx="30">
                    <c:v>24/06/2025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579</c:v>
                  </c:pt>
                  <c:pt idx="1">
                    <c:v>003-2024-00319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MARIA EUGENIA MESA ARROYAVE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15/07/2025</c:v>
                  </c:pt>
                  <c:pt idx="24">
                    <c:v>N/A</c:v>
                  </c:pt>
                  <c:pt idx="25">
                    <c:v>277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15/07/2025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578</c:v>
                  </c:pt>
                  <c:pt idx="1">
                    <c:v>003-2024-00349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PARCELACION TRES CORRIENTES 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HENRY - MUÑOZ CRUZ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ORDENA OFICIAR A SURA </c:v>
                  </c:pt>
                  <c:pt idx="30">
                    <c:v>15/07/2025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577</c:v>
                  </c:pt>
                  <c:pt idx="1">
                    <c:v>003-2024-00354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CONFECCIONES TEXBLANCO  S.A.S.</c:v>
                  </c:pt>
                  <c:pt idx="8">
                    <c:v>1</c:v>
                  </c:pt>
                  <c:pt idx="9">
                    <c:v>1</c:v>
                  </c:pt>
                  <c:pt idx="10">
                    <c:v>1. TEG SEGURIDAD LTDA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ORDENA OFICIAR</c:v>
                  </c:pt>
                  <c:pt idx="30">
                    <c:v>31/01/2025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576</c:v>
                  </c:pt>
                  <c:pt idx="1">
                    <c:v>003-2024-00355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SEGUROS COMERCIALES BOLIVAR S.A.</c:v>
                  </c:pt>
                  <c:pt idx="8">
                    <c:v>1</c:v>
                  </c:pt>
                  <c:pt idx="9">
                    <c:v>2</c:v>
                  </c:pt>
                  <c:pt idx="10">
                    <c:v>FREDY PATIÑO LIZARAZO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EMBARGO</c:v>
                  </c:pt>
                  <c:pt idx="30">
                    <c:v>15/01/2025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575</c:v>
                  </c:pt>
                  <c:pt idx="1">
                    <c:v>003-2024-00358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ARRENDAMIENTOS DEL SUR S.A.S.</c:v>
                  </c:pt>
                  <c:pt idx="8">
                    <c:v>2</c:v>
                  </c:pt>
                  <c:pt idx="9">
                    <c:v>1</c:v>
                  </c:pt>
                  <c:pt idx="10">
                    <c:v>JUAN ESTEBAN VIILA  RAMIREZ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10/04/2025</c:v>
                  </c:pt>
                  <c:pt idx="24">
                    <c:v>N/A</c:v>
                  </c:pt>
                  <c:pt idx="25">
                    <c:v>182</c:v>
                  </c:pt>
                  <c:pt idx="26">
                    <c:v>N/A</c:v>
                  </c:pt>
                  <c:pt idx="27">
                    <c:v>ORDENA SEGUIR ADELANTE CON LA EJECUCIÓN </c:v>
                  </c:pt>
                  <c:pt idx="28">
                    <c:v>2025-2</c:v>
                  </c:pt>
                  <c:pt idx="29">
                    <c:v>REQUIERE ART. 317</c:v>
                  </c:pt>
                  <c:pt idx="30">
                    <c:v>06/05/2025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574</c:v>
                  </c:pt>
                  <c:pt idx="1">
                    <c:v>003-2024-00362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ALBERTO ANTONIO ZAPATA HERRERA</c:v>
                  </c:pt>
                  <c:pt idx="8">
                    <c:v>1</c:v>
                  </c:pt>
                  <c:pt idx="9">
                    <c:v>0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REALIZA ACLARACION </c:v>
                  </c:pt>
                  <c:pt idx="30">
                    <c:v>23/07/2025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573</c:v>
                  </c:pt>
                  <c:pt idx="1">
                    <c:v>003-2024-00374</c:v>
                  </c:pt>
                  <c:pt idx="2">
                    <c:v>PERTENENCIA </c:v>
                  </c:pt>
                  <c:pt idx="3">
                    <c:v>VERBAL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ROQUE ALONSO RENDON JIMENEZ</c:v>
                  </c:pt>
                  <c:pt idx="8">
                    <c:v>0</c:v>
                  </c:pt>
                  <c:pt idx="9">
                    <c:v>1</c:v>
                  </c:pt>
                  <c:pt idx="10">
                    <c:v>RAFIR KALAYKHAN MOZES HENRY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ACTA INSPECCION </c:v>
                  </c:pt>
                  <c:pt idx="30">
                    <c:v>21/08/2025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572</c:v>
                  </c:pt>
                  <c:pt idx="1">
                    <c:v>003-2024-00407</c:v>
                  </c:pt>
                  <c:pt idx="2">
                    <c:v>PERTENENCIA </c:v>
                  </c:pt>
                  <c:pt idx="3">
                    <c:v>VERBAL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MARIA BARBARA GAVIRIA BLANDON</c:v>
                  </c:pt>
                  <c:pt idx="8">
                    <c:v>1</c:v>
                  </c:pt>
                  <c:pt idx="9">
                    <c:v>2</c:v>
                  </c:pt>
                  <c:pt idx="10">
                    <c:v>MARIA CECILIA LONDOÑO ROZO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17/01/2025</c:v>
                  </c:pt>
                  <c:pt idx="24">
                    <c:v>N/A</c:v>
                  </c:pt>
                  <c:pt idx="25">
                    <c:v>99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17/01/2025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571</c:v>
                  </c:pt>
                  <c:pt idx="1">
                    <c:v>003-2024-00427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AV VILLAS</c:v>
                  </c:pt>
                  <c:pt idx="8">
                    <c:v>2</c:v>
                  </c:pt>
                  <c:pt idx="9">
                    <c:v>1</c:v>
                  </c:pt>
                  <c:pt idx="10">
                    <c:v>HECTOR FADEL ARANGO RODRIGUEZ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OFICIA</c:v>
                  </c:pt>
                  <c:pt idx="30">
                    <c:v>28/01/2025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570</c:v>
                  </c:pt>
                  <c:pt idx="1">
                    <c:v>003-2024-00429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CONJUNTO RESIDENCIAL SAN FRANCISCO HILLS 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ALIANZA FIDUCIARIA  S.A.  FIDEICOMISO ENTREPARQUES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07/02/2025</c:v>
                  </c:pt>
                  <c:pt idx="24">
                    <c:v>N/A</c:v>
                  </c:pt>
                  <c:pt idx="25">
                    <c:v>119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ORDENA OFICIAR NUEVAMENTE Y CORREGIR </c:v>
                  </c:pt>
                  <c:pt idx="30">
                    <c:v>30/05/2025</c:v>
                  </c:pt>
                  <c:pt idx="31">
                    <c:v>LACIDES 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31/03/2025</c:v>
                  </c:pt>
                  <c:pt idx="38">
                    <c:v>TERMIANCION POR PAGO</c:v>
                  </c:pt>
                </c:lvl>
                <c:lvl>
                  <c:pt idx="0">
                    <c:v>569</c:v>
                  </c:pt>
                  <c:pt idx="1">
                    <c:v>003-2024-00430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SEBASTIAN ORDOÑEZ RAMIREZ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DESISTIMIENTO TACITO DE MEDIDA </c:v>
                  </c:pt>
                  <c:pt idx="30">
                    <c:v>25/04/2025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568</c:v>
                  </c:pt>
                  <c:pt idx="1">
                    <c:v>003-2024-00442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DE OCCIDENTE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JOSE DARIO RESTREPO JARAMILLO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04/02/2025</c:v>
                  </c:pt>
                  <c:pt idx="24">
                    <c:v>N/A</c:v>
                  </c:pt>
                  <c:pt idx="25">
                    <c:v>116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2025-1</c:v>
                  </c:pt>
                  <c:pt idx="29">
                    <c:v>DECRETA MEDIDA CAUTELAR </c:v>
                  </c:pt>
                  <c:pt idx="30">
                    <c:v>30/07/2025</c:v>
                  </c:pt>
                  <c:pt idx="31">
                    <c:v>LACIDES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567</c:v>
                  </c:pt>
                  <c:pt idx="1">
                    <c:v>003-2024-00456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SISTECREDITO S.A.S</c:v>
                  </c:pt>
                  <c:pt idx="8">
                    <c:v>2</c:v>
                  </c:pt>
                  <c:pt idx="9">
                    <c:v>1</c:v>
                  </c:pt>
                  <c:pt idx="10">
                    <c:v>CIRO RAUL LOPEZ BRAVO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15/01/2025</c:v>
                  </c:pt>
                  <c:pt idx="24">
                    <c:v>N/A</c:v>
                  </c:pt>
                  <c:pt idx="25">
                    <c:v>97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15/01/2025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566</c:v>
                  </c:pt>
                  <c:pt idx="1">
                    <c:v>003-2024-00462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PARCELACION PRADOLARGO 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GUILLERMO VALENCIA OSORIO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22/01/2025</c:v>
                  </c:pt>
                  <c:pt idx="24">
                    <c:v>N/A</c:v>
                  </c:pt>
                  <c:pt idx="25">
                    <c:v>104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DEMANDANTE </c:v>
                  </c:pt>
                  <c:pt idx="30">
                    <c:v>15/05/2025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565</c:v>
                  </c:pt>
                  <c:pt idx="1">
                    <c:v>003-2024-00467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BANCOOMEVA</c:v>
                  </c:pt>
                  <c:pt idx="8">
                    <c:v>0</c:v>
                  </c:pt>
                  <c:pt idx="9">
                    <c:v>1</c:v>
                  </c:pt>
                  <c:pt idx="10">
                    <c:v>CLINISALUD DEL SUR S.A.S.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02/05/2025</c:v>
                  </c:pt>
                  <c:pt idx="24">
                    <c:v>N/A</c:v>
                  </c:pt>
                  <c:pt idx="25">
                    <c:v>204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REQUIERE PARTE DEMANDANTE </c:v>
                  </c:pt>
                  <c:pt idx="30">
                    <c:v>02/05/2025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564</c:v>
                  </c:pt>
                  <c:pt idx="1">
                    <c:v>003-2024-00473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ARRENDAMIENTOS ENVIGADO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MARIA ONEIDA RONCANCIO MARTINEZ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25/03/2025</c:v>
                  </c:pt>
                  <c:pt idx="24">
                    <c:v>N/A</c:v>
                  </c:pt>
                  <c:pt idx="25">
                    <c:v>167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TERMINA POR PAGO CON OSAE
AUTO ORDEN DE PAGAR TITULOS </c:v>
                  </c:pt>
                  <c:pt idx="30">
                    <c:v>25/03/2025
26/05/2025</c:v>
                  </c:pt>
                  <c:pt idx="31">
                    <c:v>LACIDES 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31/03/2025</c:v>
                  </c:pt>
                  <c:pt idx="38">
                    <c:v>PENDIENTE ENTREGA TITULOS - FRACCIONARLOS Y PAGAR </c:v>
                  </c:pt>
                </c:lvl>
                <c:lvl>
                  <c:pt idx="0">
                    <c:v>563</c:v>
                  </c:pt>
                  <c:pt idx="1">
                    <c:v>003-2024-00480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RENTA INVERSIONES INMOBILIARIAS S.A.S.</c:v>
                  </c:pt>
                  <c:pt idx="8">
                    <c:v>2</c:v>
                  </c:pt>
                  <c:pt idx="9">
                    <c:v>1</c:v>
                  </c:pt>
                  <c:pt idx="10">
                    <c:v>LUIS ALFONSO GARCIA IBAÑEZ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AUTO PONE EN CONOCIMINETO </c:v>
                  </c:pt>
                  <c:pt idx="30">
                    <c:v>25/04/2025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562</c:v>
                  </c:pt>
                  <c:pt idx="1">
                    <c:v>003-2024-00482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ELECTROBELLO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RAUL ARGELIS PRADA MELENDEZ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13/03/2025</c:v>
                  </c:pt>
                  <c:pt idx="24">
                    <c:v>N/A</c:v>
                  </c:pt>
                  <c:pt idx="25">
                    <c:v>155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2025-1</c:v>
                  </c:pt>
                  <c:pt idx="29">
                    <c:v>TERMINA POR DESISTIMIENTO TACITO</c:v>
                  </c:pt>
                  <c:pt idx="30">
                    <c:v>13/03/2025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28/03/2025</c:v>
                  </c:pt>
                </c:lvl>
                <c:lvl>
                  <c:pt idx="0">
                    <c:v>561</c:v>
                  </c:pt>
                  <c:pt idx="1">
                    <c:v>003-2024-00562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JOSE OCHOA ECHEVERRI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25/04/2025</c:v>
                  </c:pt>
                  <c:pt idx="24">
                    <c:v>N/A</c:v>
                  </c:pt>
                  <c:pt idx="25">
                    <c:v>197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DECRETA MEDIDA EMBARGO - OFICIA</c:v>
                  </c:pt>
                  <c:pt idx="30">
                    <c:v>25/04/2025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560</c:v>
                  </c:pt>
                  <c:pt idx="1">
                    <c:v>003-2024-00563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CONDOMINIO VERANDA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 FELIPE VASQUEZ OSORIO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27/01/2025</c:v>
                  </c:pt>
                  <c:pt idx="24">
                    <c:v>N/A</c:v>
                  </c:pt>
                  <c:pt idx="25">
                    <c:v>109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08/10/2024</c:v>
                  </c:pt>
                  <c:pt idx="31">
                    <c:v>LACIDES 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559</c:v>
                  </c:pt>
                  <c:pt idx="1">
                    <c:v>003-2024-00565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FALABELLA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JENNY DEL CARMEN MURILLO HOYOS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DESISTIMIENTO TACITO - MEDIDA</c:v>
                  </c:pt>
                  <c:pt idx="30">
                    <c:v>25/04/2025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558</c:v>
                  </c:pt>
                  <c:pt idx="1">
                    <c:v>003-2024-00569</c:v>
                  </c:pt>
                  <c:pt idx="2">
                    <c:v>PERTENENCIA </c:v>
                  </c:pt>
                  <c:pt idx="3">
                    <c:v>VERBAL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DORIAN HERLEY OROZCO HERNANDEZ</c:v>
                  </c:pt>
                  <c:pt idx="8">
                    <c:v>1</c:v>
                  </c:pt>
                  <c:pt idx="9">
                    <c:v>0</c:v>
                  </c:pt>
                  <c:pt idx="10">
                    <c:v>PERSONAS INDETERMINADAS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06/02/2025</c:v>
                  </c:pt>
                  <c:pt idx="24">
                    <c:v>N/A</c:v>
                  </c:pt>
                  <c:pt idx="25">
                    <c:v>118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06/02/2025</c:v>
                  </c:pt>
                  <c:pt idx="31">
                    <c:v>CAMILA 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18/02/2025</c:v>
                  </c:pt>
                </c:lvl>
                <c:lvl>
                  <c:pt idx="0">
                    <c:v>557</c:v>
                  </c:pt>
                  <c:pt idx="1">
                    <c:v>003-2024-00572</c:v>
                  </c:pt>
                  <c:pt idx="2">
                    <c:v>CONTROVERSIA P.H</c:v>
                  </c:pt>
                  <c:pt idx="3">
                    <c:v>CONTROVERSIA P.H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DIANA MARYORY - QUINTERO Q.</c:v>
                  </c:pt>
                  <c:pt idx="8">
                    <c:v>1</c:v>
                  </c:pt>
                  <c:pt idx="9">
                    <c:v>1</c:v>
                  </c:pt>
                  <c:pt idx="10">
                    <c:v>NUBIA ALICIA RMIREZ DIAZ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09/10/2024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556</c:v>
                  </c:pt>
                  <c:pt idx="1">
                    <c:v>003-2024-00591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2</c:v>
                  </c:pt>
                  <c:pt idx="10">
                    <c:v>INVERSIONES FEVELO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54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INCORPORA Y RESUELVE </c:v>
                  </c:pt>
                  <c:pt idx="30">
                    <c:v>23/07/2025</c:v>
                  </c:pt>
                  <c:pt idx="31">
                    <c:v>CAMILA </c:v>
                  </c:pt>
                  <c:pt idx="32">
                    <c:v>03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555</c:v>
                  </c:pt>
                  <c:pt idx="1">
                    <c:v>003-2024-00593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NUEVO SUR INMOBILIARIA  S.A.S.</c:v>
                  </c:pt>
                  <c:pt idx="8">
                    <c:v>2</c:v>
                  </c:pt>
                  <c:pt idx="9">
                    <c:v>1</c:v>
                  </c:pt>
                  <c:pt idx="10">
                    <c:v>MONICA ALEXANDRA VELASQUEZ MONTOYA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</c:v>
                  </c:pt>
                  <c:pt idx="30">
                    <c:v>24/07/2025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554</c:v>
                  </c:pt>
                  <c:pt idx="1">
                    <c:v>003-2024-00607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JAIME ALVAREZ ACEVEDO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 OSWALDO ALVAREZ GONZALEZ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DOCUMENTACION Y RQEUIERE </c:v>
                  </c:pt>
                  <c:pt idx="30">
                    <c:v>30/07/2025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PENDIENTE EMPLAZAMIENTO</c:v>
                  </c:pt>
                </c:lvl>
                <c:lvl>
                  <c:pt idx="0">
                    <c:v>553</c:v>
                  </c:pt>
                  <c:pt idx="1">
                    <c:v>003-2024-00614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BBVA COLOMBIA</c:v>
                  </c:pt>
                  <c:pt idx="8">
                    <c:v>0</c:v>
                  </c:pt>
                  <c:pt idx="9">
                    <c:v>1</c:v>
                  </c:pt>
                  <c:pt idx="10">
                    <c:v>JOSE LUIS NARANJO DUQUE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19/02/2025</c:v>
                  </c:pt>
                  <c:pt idx="24">
                    <c:v>N/A</c:v>
                  </c:pt>
                  <c:pt idx="25">
                    <c:v>131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ORDENA CORRER TRASLADO LIQUIDACION CREDITO</c:v>
                  </c:pt>
                  <c:pt idx="30">
                    <c:v>11/07/2025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552</c:v>
                  </c:pt>
                  <c:pt idx="1">
                    <c:v>003-2024-00617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BLADIMIR DE JESUS JARAMILLO TABORDA</c:v>
                  </c:pt>
                  <c:pt idx="8">
                    <c:v>1</c:v>
                  </c:pt>
                  <c:pt idx="9">
                    <c:v>2</c:v>
                  </c:pt>
                  <c:pt idx="10">
                    <c:v>ELCY DE JESUS TABORDA TABORDA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DESIGNA TERNA DE CURADORES </c:v>
                  </c:pt>
                  <c:pt idx="30">
                    <c:v>23/07/2025</c:v>
                  </c:pt>
                  <c:pt idx="31">
                    <c:v>CAMILA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551</c:v>
                  </c:pt>
                  <c:pt idx="1">
                    <c:v>003-2024-00621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BLANDONA S.A</c:v>
                  </c:pt>
                  <c:pt idx="8">
                    <c:v>2</c:v>
                  </c:pt>
                  <c:pt idx="9">
                    <c:v>1</c:v>
                  </c:pt>
                  <c:pt idx="10">
                    <c:v>MARITZA BUSTAMENTE ARBOLEDA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27/03/2025</c:v>
                  </c:pt>
                  <c:pt idx="24">
                    <c:v>N/A</c:v>
                  </c:pt>
                  <c:pt idx="25">
                    <c:v>169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PROCESO POR PAGO SIN OSAE</c:v>
                  </c:pt>
                  <c:pt idx="30">
                    <c:v>27/03/2025</c:v>
                  </c:pt>
                  <c:pt idx="31">
                    <c:v>LACIDES 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550</c:v>
                  </c:pt>
                  <c:pt idx="1">
                    <c:v>003-2024-00622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BALADONA 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MARITZA BUSTAMANTE ARBOLEDA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25/04/2025</c:v>
                  </c:pt>
                  <c:pt idx="24">
                    <c:v>N/A</c:v>
                  </c:pt>
                  <c:pt idx="25">
                    <c:v>197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25/04/2025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549</c:v>
                  </c:pt>
                  <c:pt idx="1">
                    <c:v>003-2024-00626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SEGUROS COMERCIALES BOLIVAR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ECOHEALTH 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24/04/2025</c:v>
                  </c:pt>
                  <c:pt idx="24">
                    <c:v>N/A</c:v>
                  </c:pt>
                  <c:pt idx="25">
                    <c:v>196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PONE EN CONOCIMIENTO </c:v>
                  </c:pt>
                  <c:pt idx="30">
                    <c:v>15/07/2025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548</c:v>
                  </c:pt>
                  <c:pt idx="1">
                    <c:v>003-2024-00623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MARIA AURORA - OCHOA PELAEZ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DARIO OCHOA PELAEZ 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16/10/2024</c:v>
                  </c:pt>
                  <c:pt idx="24">
                    <c:v>N/A</c:v>
                  </c:pt>
                  <c:pt idx="25">
                    <c:v>8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16/10/2024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547</c:v>
                  </c:pt>
                  <c:pt idx="1">
                    <c:v>003-2024-00627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GUILLERMO - SERNA ZULUAGA</c:v>
                  </c:pt>
                  <c:pt idx="8">
                    <c:v>2</c:v>
                  </c:pt>
                  <c:pt idx="9">
                    <c:v>1</c:v>
                  </c:pt>
                  <c:pt idx="10">
                    <c:v>SILVIA LUZ SANCHEZ GALLO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14/03/2025</c:v>
                  </c:pt>
                  <c:pt idx="24">
                    <c:v>N/A</c:v>
                  </c:pt>
                  <c:pt idx="25">
                    <c:v>156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2025-1</c:v>
                  </c:pt>
                  <c:pt idx="29">
                    <c:v>RECHAZA POR COMPETENCIA</c:v>
                  </c:pt>
                  <c:pt idx="30">
                    <c:v>14/03/2025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REMITIDO EL 17/03/2025 - SE TRASLADA TITULOS A JUZGADO 1 CIVIL MUNICIPAL </c:v>
                  </c:pt>
                </c:lvl>
                <c:lvl>
                  <c:pt idx="0">
                    <c:v>546</c:v>
                  </c:pt>
                  <c:pt idx="1">
                    <c:v>003-2024-00631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ZORAIDA VILLADA ZAPATA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24/04/2025</c:v>
                  </c:pt>
                  <c:pt idx="24">
                    <c:v>N/A</c:v>
                  </c:pt>
                  <c:pt idx="25">
                    <c:v>196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NO ACEPTA RENUNCIA PODER </c:v>
                  </c:pt>
                  <c:pt idx="30">
                    <c:v>11/07/2025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545</c:v>
                  </c:pt>
                  <c:pt idx="1">
                    <c:v>003-2024-00639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COTRAFA COOPERATIVA FINANCIERA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GERARDO DE JESUS IDARRAGA ACEVEDO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03/02/2025</c:v>
                  </c:pt>
                  <c:pt idx="24">
                    <c:v>N/A</c:v>
                  </c:pt>
                  <c:pt idx="25">
                    <c:v>115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INCORPORA Y DISPONE TRÁMITE </c:v>
                  </c:pt>
                  <c:pt idx="30">
                    <c:v>20/06/2025</c:v>
                  </c:pt>
                  <c:pt idx="31">
                    <c:v>LACIDES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544</c:v>
                  </c:pt>
                  <c:pt idx="1">
                    <c:v>003-2024-00648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VIVIANA ZARAMA JIMENEZ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12/05/2025</c:v>
                  </c:pt>
                  <c:pt idx="24">
                    <c:v>N/A</c:v>
                  </c:pt>
                  <c:pt idx="25">
                    <c:v>214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2025-2</c:v>
                  </c:pt>
                  <c:pt idx="29">
                    <c:v>TERMINA PROCESO POR PAGO SIN OSAE</c:v>
                  </c:pt>
                  <c:pt idx="30">
                    <c:v>12/05/2025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19/05/2025</c:v>
                  </c:pt>
                  <c:pt idx="38">
                    <c:v>NO SE HACE LA SUBCOMISIÓN, EN ATENCION A QUE PRESENTÓ SOLICITUD TERMINACIÓN </c:v>
                  </c:pt>
                </c:lvl>
                <c:lvl>
                  <c:pt idx="0">
                    <c:v>543</c:v>
                  </c:pt>
                  <c:pt idx="1">
                    <c:v>003-2024-00663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COOPERATIVA JHON F. KENNEDY</c:v>
                  </c:pt>
                  <c:pt idx="8">
                    <c:v>2</c:v>
                  </c:pt>
                  <c:pt idx="9">
                    <c:v>1</c:v>
                  </c:pt>
                  <c:pt idx="10">
                    <c:v>MAGDA LORENA CABRERA AGUDELO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11/03/2025</c:v>
                  </c:pt>
                  <c:pt idx="24">
                    <c:v>N/A</c:v>
                  </c:pt>
                  <c:pt idx="25">
                    <c:v>153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11/03/2025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542</c:v>
                  </c:pt>
                  <c:pt idx="1">
                    <c:v>003-2024-00673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SANTIAGO -  RAVE HENAO</c:v>
                  </c:pt>
                  <c:pt idx="8">
                    <c:v>1</c:v>
                  </c:pt>
                  <c:pt idx="9">
                    <c:v>0</c:v>
                  </c:pt>
                  <c:pt idx="10">
                    <c:v>RENTA INVERSIONES INMOBILIARIAS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MEDIDA EMBARGO - OFICIA</c:v>
                  </c:pt>
                  <c:pt idx="30">
                    <c:v>11/04/2025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541</c:v>
                  </c:pt>
                  <c:pt idx="1">
                    <c:v>003-2024-00680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SUPRECREDITO 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GABRIEL MONTOYA GONZALEZ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CONOCIMEINTO</c:v>
                  </c:pt>
                  <c:pt idx="30">
                    <c:v>30/07/2025</c:v>
                  </c:pt>
                  <c:pt idx="31">
                    <c:v>LACIDES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540</c:v>
                  </c:pt>
                  <c:pt idx="1">
                    <c:v>003-2024-00685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COOPEREN COOPERATIVA DE AHORRO Y CREDITO</c:v>
                  </c:pt>
                  <c:pt idx="8">
                    <c:v>1</c:v>
                  </c:pt>
                  <c:pt idx="9">
                    <c:v>0</c:v>
                  </c:pt>
                  <c:pt idx="10">
                    <c:v>WILSON CLARET ARRIETA PALENCIA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PONE CONOCIMIENTO</c:v>
                  </c:pt>
                  <c:pt idx="30">
                    <c:v>26/05/2025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539</c:v>
                  </c:pt>
                  <c:pt idx="1">
                    <c:v>003-2024-00690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ARRENDAMIENTOS DEL SUR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ANDRES SANTOS LEAL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11/03/2025</c:v>
                  </c:pt>
                  <c:pt idx="24">
                    <c:v>N/A</c:v>
                  </c:pt>
                  <c:pt idx="25">
                    <c:v>153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AUTORIZA RETIRO </c:v>
                  </c:pt>
                  <c:pt idx="30">
                    <c:v>11/03/2025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21/03/2025</c:v>
                  </c:pt>
                </c:lvl>
                <c:lvl>
                  <c:pt idx="0">
                    <c:v>538</c:v>
                  </c:pt>
                  <c:pt idx="1">
                    <c:v>003-2024-00700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BBVA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 MIGUEL MARQUEZ BEDOYA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11/07/2025</c:v>
                  </c:pt>
                  <c:pt idx="24">
                    <c:v>N/A</c:v>
                  </c:pt>
                  <c:pt idx="25">
                    <c:v>273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2025-3</c:v>
                  </c:pt>
                  <c:pt idx="29">
                    <c:v>DECRETA SECUESTRO</c:v>
                  </c:pt>
                  <c:pt idx="30">
                    <c:v>11/07/2025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REMISION COMISION J.PROMISCUO MPAL DE LA UNION - 25//8/2025
REMISIÓN A JUZGADO LA CEJA : HECHO EL 27/5/2025</c:v>
                  </c:pt>
                </c:lvl>
                <c:lvl>
                  <c:pt idx="0">
                    <c:v>537</c:v>
                  </c:pt>
                  <c:pt idx="1">
                    <c:v>003-2024-00713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CMT ELECTRODOMESTICOS S.A.</c:v>
                  </c:pt>
                  <c:pt idx="8">
                    <c:v>1</c:v>
                  </c:pt>
                  <c:pt idx="9">
                    <c:v>1</c:v>
                  </c:pt>
                  <c:pt idx="10">
                    <c:v>FABIAN DE JESUS FLOREZ TORO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29/05/2025</c:v>
                  </c:pt>
                  <c:pt idx="24">
                    <c:v>N/A</c:v>
                  </c:pt>
                  <c:pt idx="25">
                    <c:v>231</c:v>
                  </c:pt>
                  <c:pt idx="26">
                    <c:v>N/A</c:v>
                  </c:pt>
                  <c:pt idx="27">
                    <c:v>DESISTIMIENTO TACITO </c:v>
                  </c:pt>
                  <c:pt idx="28">
                    <c:v>2025-2</c:v>
                  </c:pt>
                  <c:pt idx="29">
                    <c:v>TERMINA X DESISTIMIENTO TACITO </c:v>
                  </c:pt>
                  <c:pt idx="30">
                    <c:v>29/05/2025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536</c:v>
                  </c:pt>
                  <c:pt idx="1">
                    <c:v>003-2024-00715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CMT ELECTRODOMESTICOS S.A.</c:v>
                  </c:pt>
                  <c:pt idx="8">
                    <c:v>1</c:v>
                  </c:pt>
                  <c:pt idx="9">
                    <c:v>2</c:v>
                  </c:pt>
                  <c:pt idx="10">
                    <c:v>LINA PAOLA MERLANO SALAZAR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11/07/2025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535</c:v>
                  </c:pt>
                  <c:pt idx="1">
                    <c:v>003-2024-00724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BLANCA DORIS - RAMIREZ DE ROMAN</c:v>
                  </c:pt>
                  <c:pt idx="8">
                    <c:v>2</c:v>
                  </c:pt>
                  <c:pt idx="9">
                    <c:v>1</c:v>
                  </c:pt>
                  <c:pt idx="10">
                    <c:v>PEDRO HERIBERTO ROMAN CARDONA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DESIGNA CURADOR </c:v>
                  </c:pt>
                  <c:pt idx="30">
                    <c:v>23/07/2025</c:v>
                  </c:pt>
                  <c:pt idx="31">
                    <c:v>LACIDES 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534</c:v>
                  </c:pt>
                  <c:pt idx="1">
                    <c:v>003-2024-00735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COOPERATIVA JHON F. KENNEDY </c:v>
                  </c:pt>
                  <c:pt idx="8">
                    <c:v>1</c:v>
                  </c:pt>
                  <c:pt idx="9">
                    <c:v>0</c:v>
                  </c:pt>
                  <c:pt idx="10">
                    <c:v>FERNEL ALBERTO MONTALVO BENITEZ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09/06/2025</c:v>
                  </c:pt>
                  <c:pt idx="24">
                    <c:v>N/A</c:v>
                  </c:pt>
                  <c:pt idx="25">
                    <c:v>241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ORDENA CORRER TRASLADO LIQUIDACION </c:v>
                  </c:pt>
                  <c:pt idx="30">
                    <c:v>11/07/2025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533</c:v>
                  </c:pt>
                  <c:pt idx="1">
                    <c:v>003-2024-00738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CMT ELECTRODOMESTICOS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JULY ANDREA VILLA MONSALVE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20/06/2025</c:v>
                  </c:pt>
                  <c:pt idx="24">
                    <c:v>N/A</c:v>
                  </c:pt>
                  <c:pt idx="25">
                    <c:v>252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2025-2</c:v>
                  </c:pt>
                  <c:pt idx="29">
                    <c:v>TERMINA POR PAGO  CON OSAE</c:v>
                  </c:pt>
                  <c:pt idx="30">
                    <c:v>03/07/2025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532</c:v>
                  </c:pt>
                  <c:pt idx="1">
                    <c:v>003-2024-00743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2</c:v>
                  </c:pt>
                  <c:pt idx="10">
                    <c:v>VIVIANA ZARAMA JIMENEZ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CORRIGE MANDAMIENTO</c:v>
                  </c:pt>
                  <c:pt idx="30">
                    <c:v>03/04/2025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531</c:v>
                  </c:pt>
                  <c:pt idx="1">
                    <c:v>003-2024-00757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RICARDO PIEDRAHITA MONTOYA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31/01/2025</c:v>
                  </c:pt>
                  <c:pt idx="24">
                    <c:v>N/A</c:v>
                  </c:pt>
                  <c:pt idx="25">
                    <c:v>113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REMITE ENLACE Y REQUIERE </c:v>
                  </c:pt>
                  <c:pt idx="30">
                    <c:v>30/07/2025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530</c:v>
                  </c:pt>
                  <c:pt idx="1">
                    <c:v>003-2024-00762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NELSON MONTOYA PRESIGA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01/04/2025</c:v>
                  </c:pt>
                  <c:pt idx="24">
                    <c:v>N/A</c:v>
                  </c:pt>
                  <c:pt idx="25">
                    <c:v>173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APRUEBA LIQUIDACION CREDITO /DECRETA MEDIDA </c:v>
                  </c:pt>
                  <c:pt idx="30">
                    <c:v>11/06/2025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529</c:v>
                  </c:pt>
                  <c:pt idx="1">
                    <c:v>003-2024-00763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DANIELA ALEXANDRA LOPEZ SANCHEZ</c:v>
                  </c:pt>
                  <c:pt idx="8">
                    <c:v>0</c:v>
                  </c:pt>
                  <c:pt idx="9">
                    <c:v>1</c:v>
                  </c:pt>
                  <c:pt idx="10">
                    <c:v>WILLIAM ALBERTO ZORRILLA DIAZ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24/07/2025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528</c:v>
                  </c:pt>
                  <c:pt idx="1">
                    <c:v>003-2024-00764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FONDO DE EMPLEADOS - FEISA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MARIA ELENA CALDERON MEJIA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DEMANDANTE</c:v>
                  </c:pt>
                  <c:pt idx="30">
                    <c:v>01/04/2025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RECURSO REPOSICION</c:v>
                  </c:pt>
                </c:lvl>
                <c:lvl>
                  <c:pt idx="0">
                    <c:v>527</c:v>
                  </c:pt>
                  <c:pt idx="1">
                    <c:v>003-2024-00771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SCOTIABANK COLPATRIA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JUN PABLO CASTAÑO RUIZ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03/04/2025</c:v>
                  </c:pt>
                  <c:pt idx="24">
                    <c:v>N/A</c:v>
                  </c:pt>
                  <c:pt idx="25">
                    <c:v>175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APRUEBA LIQUIDACION CREDITO </c:v>
                  </c:pt>
                  <c:pt idx="30">
                    <c:v>30/07/2025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526</c:v>
                  </c:pt>
                  <c:pt idx="1">
                    <c:v>003-2024-00774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BANCOOMEVA</c:v>
                  </c:pt>
                  <c:pt idx="8">
                    <c:v>1</c:v>
                  </c:pt>
                  <c:pt idx="9">
                    <c:v>0</c:v>
                  </c:pt>
                  <c:pt idx="10">
                    <c:v>KAREN MARIA OROZCO SANTANA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10/07/2025</c:v>
                  </c:pt>
                  <c:pt idx="24">
                    <c:v>N/A</c:v>
                  </c:pt>
                  <c:pt idx="25">
                    <c:v>272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10/07/2025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525</c:v>
                  </c:pt>
                  <c:pt idx="1">
                    <c:v>003-2024-00782</c:v>
                  </c:pt>
                  <c:pt idx="2">
                    <c:v>PERTENENCIA </c:v>
                  </c:pt>
                  <c:pt idx="3">
                    <c:v>VERBAL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LUZ AMERICA NARANJO GIRALDO</c:v>
                  </c:pt>
                  <c:pt idx="8">
                    <c:v>0</c:v>
                  </c:pt>
                  <c:pt idx="9">
                    <c:v>1</c:v>
                  </c:pt>
                  <c:pt idx="10">
                    <c:v>LILIANA GIRALDO MOLINA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15/01/2025</c:v>
                  </c:pt>
                  <c:pt idx="24">
                    <c:v>N/A</c:v>
                  </c:pt>
                  <c:pt idx="25">
                    <c:v>97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15/01/2025</c:v>
                  </c:pt>
                  <c:pt idx="31">
                    <c:v>CAMILA 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524</c:v>
                  </c:pt>
                  <c:pt idx="1">
                    <c:v>003-2024-00783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CATALINA FERNANDEZ RESTREPO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AUTO ACLARACION CORRECCION Y ADICION</c:v>
                  </c:pt>
                  <c:pt idx="30">
                    <c:v>10/04/2025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523</c:v>
                  </c:pt>
                  <c:pt idx="1">
                    <c:v>003-2024-00785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CENTRO EMPRESARIAL S-48 TOWER P.H.</c:v>
                  </c:pt>
                  <c:pt idx="8">
                    <c:v>2</c:v>
                  </c:pt>
                  <c:pt idx="9">
                    <c:v>1</c:v>
                  </c:pt>
                  <c:pt idx="10">
                    <c:v>ANDRES FELIPE - DAZA RESTREPO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AUTORIZA NOTIFICACION AVISO </c:v>
                  </c:pt>
                  <c:pt idx="30">
                    <c:v>05/05/2025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522</c:v>
                  </c:pt>
                  <c:pt idx="1">
                    <c:v>003-2024-00786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CENTRO EMPRESARIAL S-48 TOWER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BEATRIZ ELENA SANTAMARIA CUADROS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31/01/2025</c:v>
                  </c:pt>
                  <c:pt idx="24">
                    <c:v>N/A</c:v>
                  </c:pt>
                  <c:pt idx="25">
                    <c:v>113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TERMINA POR PAGO CON OSAE</c:v>
                  </c:pt>
                  <c:pt idx="30">
                    <c:v>07/05/2025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521</c:v>
                  </c:pt>
                  <c:pt idx="1">
                    <c:v>003-2024-00790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CIUDADELA SAN PABLO</c:v>
                  </c:pt>
                  <c:pt idx="8">
                    <c:v>0</c:v>
                  </c:pt>
                  <c:pt idx="9">
                    <c:v>1</c:v>
                  </c:pt>
                  <c:pt idx="10">
                    <c:v>BEATRIZ ELENA SANTAMARIA CUADROS</c:v>
                  </c:pt>
                  <c:pt idx="11">
                    <c:v>2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27/05/2025</c:v>
                  </c:pt>
                  <c:pt idx="24">
                    <c:v>N/A</c:v>
                  </c:pt>
                  <c:pt idx="25">
                    <c:v>229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2025-2</c:v>
                  </c:pt>
                  <c:pt idx="29">
                    <c:v>TERMINA PROCESO POR PAGO SIN OSAE</c:v>
                  </c:pt>
                  <c:pt idx="30">
                    <c:v>27/05/2025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VENCE EL 22/11/2024</c:v>
                  </c:pt>
                </c:lvl>
                <c:lvl>
                  <c:pt idx="0">
                    <c:v>520</c:v>
                  </c:pt>
                  <c:pt idx="1">
                    <c:v>003-2024-00797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MI LUGAR INMOBILIARIO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FERNANDO MONTOYA OBANDO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10/03/2025</c:v>
                  </c:pt>
                  <c:pt idx="24">
                    <c:v>N/A</c:v>
                  </c:pt>
                  <c:pt idx="25">
                    <c:v>152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APRUBA LIQUIDACION </c:v>
                  </c:pt>
                  <c:pt idx="30">
                    <c:v>30/05/2025</c:v>
                  </c:pt>
                  <c:pt idx="31">
                    <c:v>CAMILA</c:v>
                  </c:pt>
                  <c:pt idx="32">
                    <c:v>03 CIVIL MCPAL</c:v>
                  </c:pt>
                  <c:pt idx="33">
                    <c:v>ELECTRONICO</c:v>
                  </c:pt>
                  <c:pt idx="38">
                    <c:v>SE REMITE COMISION A JUZGADO 001 PROMISCUO MUNICIPAL DE BETULIA - ANTIOQUIA -09/6/2025</c:v>
                  </c:pt>
                </c:lvl>
                <c:lvl>
                  <c:pt idx="0">
                    <c:v>519</c:v>
                  </c:pt>
                  <c:pt idx="1">
                    <c:v>003-2024-00804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CORDIANDIONA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DANNY JOHAO MUÑOZ FERNANDEZ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POR 5 DIAS</c:v>
                  </c:pt>
                  <c:pt idx="30">
                    <c:v>02/04/2025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518</c:v>
                  </c:pt>
                  <c:pt idx="1">
                    <c:v>003-2024-00814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COOPERATIVA JHON F. KENNEDY</c:v>
                  </c:pt>
                  <c:pt idx="8">
                    <c:v>1</c:v>
                  </c:pt>
                  <c:pt idx="9">
                    <c:v>0</c:v>
                  </c:pt>
                  <c:pt idx="10">
                    <c:v>WILLIAM DARIO - TIRADO BOLIVAR</c:v>
                  </c:pt>
                  <c:pt idx="11">
                    <c:v>1</c:v>
                  </c:pt>
                  <c:pt idx="12">
                    <c:v>0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28/01/2025</c:v>
                  </c:pt>
                  <c:pt idx="24">
                    <c:v>N/A</c:v>
                  </c:pt>
                  <c:pt idx="25">
                    <c:v>110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28/01/2025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517</c:v>
                  </c:pt>
                  <c:pt idx="1">
                    <c:v>003-2024-00815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 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CRISTIAN FELIPE FERNANDEZ BUITRAGO </c:v>
                  </c:pt>
                  <c:pt idx="8">
                    <c:v>1</c:v>
                  </c:pt>
                  <c:pt idx="9">
                    <c:v>1</c:v>
                  </c:pt>
                  <c:pt idx="11">
                    <c:v>1</c:v>
                  </c:pt>
                  <c:pt idx="12">
                    <c:v>1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TRASLADO INVENTARIOS </c:v>
                  </c:pt>
                  <c:pt idx="30">
                    <c:v>29/07/2025</c:v>
                  </c:pt>
                  <c:pt idx="31">
                    <c:v>LACIDES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516</c:v>
                  </c:pt>
                  <c:pt idx="1">
                    <c:v>003-2024-00827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RCI COLOMBIA  S.A.  COMPAÑIA DE FINANCIAMIENTO</c:v>
                  </c:pt>
                  <c:pt idx="8">
                    <c:v>1</c:v>
                  </c:pt>
                  <c:pt idx="9">
                    <c:v>2</c:v>
                  </c:pt>
                  <c:pt idx="10">
                    <c:v>ANDERSON DAVID PEÑARANDA</c:v>
                  </c:pt>
                  <c:pt idx="11">
                    <c:v>1</c:v>
                  </c:pt>
                  <c:pt idx="12">
                    <c:v>2</c:v>
                  </c:pt>
                  <c:pt idx="13">
                    <c:v>08/10/2024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31/03/2025</c:v>
                  </c:pt>
                  <c:pt idx="24">
                    <c:v>N/A</c:v>
                  </c:pt>
                  <c:pt idx="25">
                    <c:v>173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AUTO PONE EN CONOCIMIENTO </c:v>
                  </c:pt>
                  <c:pt idx="30">
                    <c:v>31/03/2025</c:v>
                  </c:pt>
                  <c:pt idx="31">
                    <c:v>CAROLINA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515</c:v>
                  </c:pt>
                  <c:pt idx="1">
                    <c:v>003-2024-00834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08/10/2024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TOMAS MORENO RUIZ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18/10/2024</c:v>
                  </c:pt>
                  <c:pt idx="24">
                    <c:v>N/A</c:v>
                  </c:pt>
                  <c:pt idx="25">
                    <c:v>10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 </c:v>
                  </c:pt>
                  <c:pt idx="30">
                    <c:v>18/10/2024</c:v>
                  </c:pt>
                  <c:pt idx="31">
                    <c:v>LUISA</c:v>
                  </c:pt>
                  <c:pt idx="32">
                    <c:v>03 CIVIL MCPAL</c:v>
                  </c:pt>
                  <c:pt idx="33">
                    <c:v>ELECTRONICO</c:v>
                  </c:pt>
                </c:lvl>
                <c:lvl>
                  <c:pt idx="0">
                    <c:v>514</c:v>
                  </c:pt>
                  <c:pt idx="1">
                    <c:v>002-2024-00726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TATIANA CORRALES RAMIREZ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10/07/2025</c:v>
                  </c:pt>
                  <c:pt idx="24">
                    <c:v>N/A</c:v>
                  </c:pt>
                  <c:pt idx="25">
                    <c:v>262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 </c:v>
                  </c:pt>
                  <c:pt idx="30">
                    <c:v>10/07/2025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513</c:v>
                  </c:pt>
                  <c:pt idx="1">
                    <c:v>002-2024-00725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ENVIGADO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ASTRID RUBIELA HENAO DE LONDOÑO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03/12/2024</c:v>
                  </c:pt>
                  <c:pt idx="24">
                    <c:v>N/A</c:v>
                  </c:pt>
                  <c:pt idx="25">
                    <c:v>45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24/02/2025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SALE</c:v>
                  </c:pt>
                </c:lvl>
                <c:lvl>
                  <c:pt idx="0">
                    <c:v>512</c:v>
                  </c:pt>
                  <c:pt idx="1">
                    <c:v>002-2024-00724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MARIA OLGA ARANGO VASQUEZ</c:v>
                  </c:pt>
                  <c:pt idx="8">
                    <c:v>1</c:v>
                  </c:pt>
                  <c:pt idx="9">
                    <c:v>2</c:v>
                  </c:pt>
                  <c:pt idx="10">
                    <c:v>CARLOS HUMBERTO VELEZ VILLEGAS</c:v>
                  </c:pt>
                  <c:pt idx="11">
                    <c:v>1</c:v>
                  </c:pt>
                  <c:pt idx="12">
                    <c:v>2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18/06/2025</c:v>
                  </c:pt>
                  <c:pt idx="24">
                    <c:v>N/A</c:v>
                  </c:pt>
                  <c:pt idx="25">
                    <c:v>240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ORDENA CORRER TRASLADO LIQUIDACION CREDITO</c:v>
                  </c:pt>
                  <c:pt idx="30">
                    <c:v>30/07/2025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511</c:v>
                  </c:pt>
                  <c:pt idx="1">
                    <c:v>002-2024-00722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DE TRABAJADORES EDATEL - COEDA</c:v>
                  </c:pt>
                  <c:pt idx="8">
                    <c:v>2</c:v>
                  </c:pt>
                  <c:pt idx="9">
                    <c:v>1</c:v>
                  </c:pt>
                  <c:pt idx="10">
                    <c:v>ANDREY GABRIEL SANCHEZ GONZALEZ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16/07/2025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510</c:v>
                  </c:pt>
                  <c:pt idx="1">
                    <c:v>002-2024-00721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ELIZABETH BUSTOS GIRALDO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03/04/2025</c:v>
                  </c:pt>
                  <c:pt idx="24">
                    <c:v>N/A</c:v>
                  </c:pt>
                  <c:pt idx="25">
                    <c:v>165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MODIFICA LIQUIDACION </c:v>
                  </c:pt>
                  <c:pt idx="30">
                    <c:v>29/07/2025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509</c:v>
                  </c:pt>
                  <c:pt idx="1">
                    <c:v>002-2024-00720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SOCIEDAD COLOMBIANA DE ANESTESIOLOGIA Y REANIMACION SCARE</c:v>
                  </c:pt>
                  <c:pt idx="8">
                    <c:v>0</c:v>
                  </c:pt>
                  <c:pt idx="9">
                    <c:v>1</c:v>
                  </c:pt>
                  <c:pt idx="10">
                    <c:v>LEIDY CAROLINA SOTO PADILLA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03/04/2025</c:v>
                  </c:pt>
                  <c:pt idx="24">
                    <c:v>N/A</c:v>
                  </c:pt>
                  <c:pt idx="25">
                    <c:v>165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2025-2</c:v>
                  </c:pt>
                  <c:pt idx="29">
                    <c:v>TERMINA PROCESO POR PAGO TOTAL</c:v>
                  </c:pt>
                  <c:pt idx="30">
                    <c:v>03/04/2025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508</c:v>
                  </c:pt>
                  <c:pt idx="1">
                    <c:v>002-2024-00717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MARIA EUGENIA RAMIREZ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10/07/2025</c:v>
                  </c:pt>
                  <c:pt idx="24">
                    <c:v>N/A</c:v>
                  </c:pt>
                  <c:pt idx="25">
                    <c:v>262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 </c:v>
                  </c:pt>
                  <c:pt idx="30">
                    <c:v>10/07/2025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507</c:v>
                  </c:pt>
                  <c:pt idx="1">
                    <c:v>002-2024-00716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AGRARIO DE COLOMBIA</c:v>
                  </c:pt>
                  <c:pt idx="8">
                    <c:v>2</c:v>
                  </c:pt>
                  <c:pt idx="9">
                    <c:v>1</c:v>
                  </c:pt>
                  <c:pt idx="10">
                    <c:v>VIVIANA BRAND OCHOA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RESULVE Y REQUIERE </c:v>
                  </c:pt>
                  <c:pt idx="30">
                    <c:v>24/07/2025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506</c:v>
                  </c:pt>
                  <c:pt idx="1">
                    <c:v>002-2024-00712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AGRARIO DE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EIDELVER OROZCO ACOSTA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02/04/2025</c:v>
                  </c:pt>
                  <c:pt idx="24">
                    <c:v>N/A</c:v>
                  </c:pt>
                  <c:pt idx="25">
                    <c:v>164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ORDENA CORRER TRASLADO LIQUIDACION CREDITO</c:v>
                  </c:pt>
                  <c:pt idx="30">
                    <c:v>29/07/2025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505</c:v>
                  </c:pt>
                  <c:pt idx="1">
                    <c:v>002-2024-00711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AGRARIO DE COLOMBIA</c:v>
                  </c:pt>
                  <c:pt idx="8">
                    <c:v>0</c:v>
                  </c:pt>
                  <c:pt idx="9">
                    <c:v>1</c:v>
                  </c:pt>
                  <c:pt idx="10">
                    <c:v>REINALDO DE JESUS - BOLIVAR OCHOA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12/03/2025</c:v>
                  </c:pt>
                  <c:pt idx="24">
                    <c:v>N/A</c:v>
                  </c:pt>
                  <c:pt idx="25">
                    <c:v>144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AUTORIZA RETIRO </c:v>
                  </c:pt>
                  <c:pt idx="30">
                    <c:v>12/03/2025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21/03/2025</c:v>
                  </c:pt>
                </c:lvl>
                <c:lvl>
                  <c:pt idx="0">
                    <c:v>504</c:v>
                  </c:pt>
                  <c:pt idx="1">
                    <c:v>002-2024-00708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ROBERTO ANTONIO GOMEZ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EMBARGO/OFICIA</c:v>
                  </c:pt>
                  <c:pt idx="30">
                    <c:v>09/07/2025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503</c:v>
                  </c:pt>
                  <c:pt idx="1">
                    <c:v>002-2024-00707</c:v>
                  </c:pt>
                  <c:pt idx="2">
                    <c:v>PERTENENCIA</c:v>
                  </c:pt>
                  <c:pt idx="3">
                    <c:v>VERBAL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RAUL EDUARDO RIOS ZAPATA</c:v>
                  </c:pt>
                  <c:pt idx="8">
                    <c:v>2</c:v>
                  </c:pt>
                  <c:pt idx="9">
                    <c:v>1</c:v>
                  </c:pt>
                  <c:pt idx="10">
                    <c:v>PERSONAS INDETERMINADAS 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AV. CONOCIMIENTO</c:v>
                  </c:pt>
                  <c:pt idx="30">
                    <c:v>18/10/2024</c:v>
                  </c:pt>
                  <c:pt idx="31">
                    <c:v>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502</c:v>
                  </c:pt>
                  <c:pt idx="1">
                    <c:v>002-2024-00703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DEL SUR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DORALBA TOBON 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12/12/2024</c:v>
                  </c:pt>
                  <c:pt idx="24">
                    <c:v>N/A</c:v>
                  </c:pt>
                  <c:pt idx="25">
                    <c:v>54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12/12/2024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501</c:v>
                  </c:pt>
                  <c:pt idx="1">
                    <c:v>002-2024-00702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DEL SUR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DE LA S.A.S. 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12/12/2024</c:v>
                  </c:pt>
                  <c:pt idx="24">
                    <c:v>N/A</c:v>
                  </c:pt>
                  <c:pt idx="25">
                    <c:v>54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12/12/2024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500</c:v>
                  </c:pt>
                  <c:pt idx="1">
                    <c:v>002-2024-00699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CIUDADELA SAN PABLO</c:v>
                  </c:pt>
                  <c:pt idx="8">
                    <c:v>1</c:v>
                  </c:pt>
                  <c:pt idx="9">
                    <c:v>0</c:v>
                  </c:pt>
                  <c:pt idx="10">
                    <c:v>ARLEDY ESTELLA - URIBE RIOS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24/02/2025</c:v>
                  </c:pt>
                  <c:pt idx="24">
                    <c:v>N/A</c:v>
                  </c:pt>
                  <c:pt idx="25">
                    <c:v>126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15/11/2024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  <c:pt idx="38">
                    <c:v>HACER OFICIO DESEMBARGO</c:v>
                  </c:pt>
                </c:lvl>
                <c:lvl>
                  <c:pt idx="0">
                    <c:v>499</c:v>
                  </c:pt>
                  <c:pt idx="1">
                    <c:v>002-2024-00698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OSCAR RAUL ZAPATA ALVAREZ</c:v>
                  </c:pt>
                  <c:pt idx="8">
                    <c:v>1</c:v>
                  </c:pt>
                  <c:pt idx="9">
                    <c:v>0</c:v>
                  </c:pt>
                  <c:pt idx="10">
                    <c:v>JULIO CESAR - ARENAS ARANGO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04/03/2025</c:v>
                  </c:pt>
                  <c:pt idx="24">
                    <c:v>N/A</c:v>
                  </c:pt>
                  <c:pt idx="25">
                    <c:v>136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ORDENA ENTREGA DE TITULOS </c:v>
                  </c:pt>
                  <c:pt idx="30">
                    <c:v>09/06/2025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ENTREGA DE  413590000817140 - $315.629
413590000828634 - $27.815
413590000837331 - $27.815
413590000851672 - $316.257
413590000864529 - $336.980
413590000870682 - $336.980
413590000896919 - $336.980
413590000913378 - $336.980</c:v>
                  </c:pt>
                </c:lvl>
                <c:lvl>
                  <c:pt idx="0">
                    <c:v>498</c:v>
                  </c:pt>
                  <c:pt idx="1">
                    <c:v>002-2024-00696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MI BANCO-BANCO DE LA MICROEMPRESA DE COLOMBIA  S.A.</c:v>
                  </c:pt>
                  <c:pt idx="8">
                    <c:v>1</c:v>
                  </c:pt>
                  <c:pt idx="9">
                    <c:v>1</c:v>
                  </c:pt>
                  <c:pt idx="10">
                    <c:v>EFRAÌN  HERNÁNDEZ SALDARRIAGA</c:v>
                  </c:pt>
                  <c:pt idx="11">
                    <c:v>1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</c:v>
                  </c:pt>
                  <c:pt idx="30">
                    <c:v>29/07/2025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497</c:v>
                  </c:pt>
                  <c:pt idx="1">
                    <c:v>002-2024-00694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2</c:v>
                  </c:pt>
                  <c:pt idx="10">
                    <c:v>JOSE FERNANDO RIOS MONTOYA</c:v>
                  </c:pt>
                  <c:pt idx="11">
                    <c:v>1</c:v>
                  </c:pt>
                  <c:pt idx="12">
                    <c:v>2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10/02/2025</c:v>
                  </c:pt>
                  <c:pt idx="24">
                    <c:v>N/A</c:v>
                  </c:pt>
                  <c:pt idx="25">
                    <c:v>112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10/02/2025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19/02/2025</c:v>
                  </c:pt>
                </c:lvl>
                <c:lvl>
                  <c:pt idx="0">
                    <c:v>496</c:v>
                  </c:pt>
                  <c:pt idx="1">
                    <c:v>002-2024-00691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LINA MARIA - CORDOBA CASTAÑEDA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28/03/2025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495</c:v>
                  </c:pt>
                  <c:pt idx="1">
                    <c:v>002-2024-00689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FINANDINA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JHONY AMAYA ARDILA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21/11/2024</c:v>
                  </c:pt>
                  <c:pt idx="24">
                    <c:v>N/A</c:v>
                  </c:pt>
                  <c:pt idx="25">
                    <c:v>33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PROPONE CONFLICTO 
INCORPORA Y RESUELVE </c:v>
                  </c:pt>
                  <c:pt idx="30">
                    <c:v>21/11/2024
14/05/2025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05/12/2024,  COMPETENCIA ASIGNADA AL JUZGADO DE PEQUEÑAS CAUSAS MEDELLIN</c:v>
                  </c:pt>
                </c:lvl>
                <c:lvl>
                  <c:pt idx="0">
                    <c:v>494</c:v>
                  </c:pt>
                  <c:pt idx="1">
                    <c:v>002-2024-00687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LUZ STELLA - URIBE BEDOYA</c:v>
                  </c:pt>
                  <c:pt idx="8">
                    <c:v>0</c:v>
                  </c:pt>
                  <c:pt idx="9">
                    <c:v>1</c:v>
                  </c:pt>
                  <c:pt idx="10">
                    <c:v>JULIAN RODRIGO PIAMBA BURBANO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22/11/2024</c:v>
                  </c:pt>
                  <c:pt idx="24">
                    <c:v>N/A</c:v>
                  </c:pt>
                  <c:pt idx="25">
                    <c:v>34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22/11/2024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09/12/2024</c:v>
                  </c:pt>
                </c:lvl>
                <c:lvl>
                  <c:pt idx="0">
                    <c:v>493</c:v>
                  </c:pt>
                  <c:pt idx="1">
                    <c:v>002-2024-00686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ITAU CORPBANCA COLOMBIA S.A.</c:v>
                  </c:pt>
                  <c:pt idx="8">
                    <c:v>1</c:v>
                  </c:pt>
                  <c:pt idx="9">
                    <c:v>2</c:v>
                  </c:pt>
                  <c:pt idx="10">
                    <c:v>JUAN ALBERTO GOMEZ PINEDA</c:v>
                  </c:pt>
                  <c:pt idx="11">
                    <c:v>1</c:v>
                  </c:pt>
                  <c:pt idx="12">
                    <c:v>2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CORRIGE MANDAMIENTO DE PAGO</c:v>
                  </c:pt>
                  <c:pt idx="30">
                    <c:v>16/06/2025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492</c:v>
                  </c:pt>
                  <c:pt idx="1">
                    <c:v>002-2024-00682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UNION 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JOSE HERNAN DAVILA MEDINA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18/11/2024</c:v>
                  </c:pt>
                  <c:pt idx="24">
                    <c:v>N/A</c:v>
                  </c:pt>
                  <c:pt idx="25">
                    <c:v>30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PROPONE CONFLICTO COMPETENCIA </c:v>
                  </c:pt>
                  <c:pt idx="30">
                    <c:v>18/11/2024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05/12/2024. COMPETENCIA ASIGNADA AL JUZGADO 12 CIVIL MUNICIPAL DE ORALIDAD MEDELLIN</c:v>
                  </c:pt>
                </c:lvl>
                <c:lvl>
                  <c:pt idx="0">
                    <c:v>491</c:v>
                  </c:pt>
                  <c:pt idx="1">
                    <c:v>002-2024-00680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 DE BOGOTA</c:v>
                  </c:pt>
                  <c:pt idx="8">
                    <c:v>1</c:v>
                  </c:pt>
                  <c:pt idx="9">
                    <c:v>0</c:v>
                  </c:pt>
                  <c:pt idx="10">
                    <c:v>MAURICIO RESTREPO LOPEZ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21/11/2024</c:v>
                  </c:pt>
                  <c:pt idx="24">
                    <c:v>N/A</c:v>
                  </c:pt>
                  <c:pt idx="25">
                    <c:v>33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
AUTO PONE EN CONOCIMIENTO</c:v>
                  </c:pt>
                  <c:pt idx="30">
                    <c:v>04/12/2024
04/04/2025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490</c:v>
                  </c:pt>
                  <c:pt idx="1">
                    <c:v>002-2024-00679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JOHN HENRI ESCOBAR ESCOBAR</c:v>
                  </c:pt>
                  <c:pt idx="8">
                    <c:v>0</c:v>
                  </c:pt>
                  <c:pt idx="9">
                    <c:v>1</c:v>
                  </c:pt>
                  <c:pt idx="10">
                    <c:v>LUZ ESTELLA - MONTOYA VELASQUEZ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14/07/2025</c:v>
                  </c:pt>
                  <c:pt idx="24">
                    <c:v>N/A</c:v>
                  </c:pt>
                  <c:pt idx="25">
                    <c:v>266</c:v>
                  </c:pt>
                  <c:pt idx="26">
                    <c:v>N/A</c:v>
                  </c:pt>
                  <c:pt idx="27">
                    <c:v>REMITIDOS A OTROS DESPACHOS </c:v>
                  </c:pt>
                  <c:pt idx="28">
                    <c:v>2025-3</c:v>
                  </c:pt>
                  <c:pt idx="29">
                    <c:v>RECHAZA - FALTA COMPETENCIA </c:v>
                  </c:pt>
                  <c:pt idx="30">
                    <c:v>14/07/2025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EL 22/7/25 - POR ALFRESCO </c:v>
                  </c:pt>
                </c:lvl>
                <c:lvl>
                  <c:pt idx="0">
                    <c:v>489</c:v>
                  </c:pt>
                  <c:pt idx="1">
                    <c:v>002-2024-00678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SISTECREDITO S.A.S</c:v>
                  </c:pt>
                  <c:pt idx="8">
                    <c:v>1</c:v>
                  </c:pt>
                  <c:pt idx="9">
                    <c:v>0</c:v>
                  </c:pt>
                  <c:pt idx="10">
                    <c:v>JOSE DAVID RIVERA LOPEZ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28/03/2025</c:v>
                  </c:pt>
                  <c:pt idx="24">
                    <c:v>N/A</c:v>
                  </c:pt>
                  <c:pt idx="25">
                    <c:v>160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2025-1</c:v>
                  </c:pt>
                  <c:pt idx="29">
                    <c:v>RECHAZA POR COMPETENCIA</c:v>
                  </c:pt>
                  <c:pt idx="30">
                    <c:v>28/03/2025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488</c:v>
                  </c:pt>
                  <c:pt idx="1">
                    <c:v>002-2024-00675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GRUPO  CYMAIRES  S.A.S.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 </c:v>
                  </c:pt>
                  <c:pt idx="30">
                    <c:v>28/07/2025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487</c:v>
                  </c:pt>
                  <c:pt idx="1">
                    <c:v>002-2024-00673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QUALIFY  U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CANAL VIRTUAL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01/07/2025</c:v>
                  </c:pt>
                  <c:pt idx="24">
                    <c:v>N/A</c:v>
                  </c:pt>
                  <c:pt idx="25">
                    <c:v>253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2025-3</c:v>
                  </c:pt>
                  <c:pt idx="29">
                    <c:v>TERMINA POR PAGO</c:v>
                  </c:pt>
                  <c:pt idx="30">
                    <c:v>01/07/2025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486</c:v>
                  </c:pt>
                  <c:pt idx="1">
                    <c:v>002-2024-00671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MARIA AMPARO LOPEZ VILLA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RAUL POSADA JARAMILLO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24/02/2025</c:v>
                  </c:pt>
                  <c:pt idx="24">
                    <c:v>N/A</c:v>
                  </c:pt>
                  <c:pt idx="25">
                    <c:v>126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24/02/2025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  <c:pt idx="38">
                    <c:v>RECHAZADA LA DEMANDA POR NO SUBSANAR</c:v>
                  </c:pt>
                </c:lvl>
                <c:lvl>
                  <c:pt idx="0">
                    <c:v>485</c:v>
                  </c:pt>
                  <c:pt idx="1">
                    <c:v>002-2024-00670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JULIAN ANDRES LOPEZ HOYOS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21/07/2025</c:v>
                  </c:pt>
                  <c:pt idx="24">
                    <c:v>N/A</c:v>
                  </c:pt>
                  <c:pt idx="25">
                    <c:v>273</c:v>
                  </c:pt>
                  <c:pt idx="26">
                    <c:v>N/A</c:v>
                  </c:pt>
                  <c:pt idx="27">
                    <c:v>RETIRADOS O RECHAZADOS </c:v>
                  </c:pt>
                  <c:pt idx="28">
                    <c:v>2025-3</c:v>
                  </c:pt>
                  <c:pt idx="29">
                    <c:v>AUTORIZA RETIRO</c:v>
                  </c:pt>
                  <c:pt idx="30">
                    <c:v>21/07/2025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484</c:v>
                  </c:pt>
                  <c:pt idx="1">
                    <c:v>002-2024-00669</c:v>
                  </c:pt>
                  <c:pt idx="2">
                    <c:v>ACCION PROTECCION AL CONSUMIDOR </c:v>
                  </c:pt>
                  <c:pt idx="3">
                    <c:v>DECLARATIVO VERBAL SUMARIO OTROS PROCESO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ANTONIO ARANGO ARISTIZABAL</c:v>
                  </c:pt>
                  <c:pt idx="8">
                    <c:v>2</c:v>
                  </c:pt>
                  <c:pt idx="9">
                    <c:v>1</c:v>
                  </c:pt>
                  <c:pt idx="10">
                    <c:v>ICETEX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09/12/2024</c:v>
                  </c:pt>
                  <c:pt idx="24">
                    <c:v>N/A</c:v>
                  </c:pt>
                  <c:pt idx="25">
                    <c:v>51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09/12/2024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483</c:v>
                  </c:pt>
                  <c:pt idx="1">
                    <c:v>002-2024-00665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BOGOTA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JORGE DILBER GIL SALINAS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03/03/2025</c:v>
                  </c:pt>
                  <c:pt idx="24">
                    <c:v>N/A</c:v>
                  </c:pt>
                  <c:pt idx="25">
                    <c:v>135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 DE CREDITO </c:v>
                  </c:pt>
                  <c:pt idx="30">
                    <c:v>23/04/2025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482</c:v>
                  </c:pt>
                  <c:pt idx="1">
                    <c:v>002-2024-00662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BEATRIZ ELENA - NOREÑA VELEZ</c:v>
                  </c:pt>
                  <c:pt idx="8">
                    <c:v>0</c:v>
                  </c:pt>
                  <c:pt idx="9">
                    <c:v>1</c:v>
                  </c:pt>
                  <c:pt idx="10">
                    <c:v>ASTRID ELENA HENAO CANO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19/05/2025</c:v>
                  </c:pt>
                  <c:pt idx="24">
                    <c:v>N/A</c:v>
                  </c:pt>
                  <c:pt idx="25">
                    <c:v>211</c:v>
                  </c:pt>
                  <c:pt idx="26">
                    <c:v>N/A</c:v>
                  </c:pt>
                  <c:pt idx="27">
                    <c:v>ORDENA SEGUIR ADELANTE LA EJECUCIÓN </c:v>
                  </c:pt>
                  <c:pt idx="28">
                    <c:v>2025-2</c:v>
                  </c:pt>
                  <c:pt idx="29">
                    <c:v>OSAE - COSTAS </c:v>
                  </c:pt>
                  <c:pt idx="30">
                    <c:v>19/05/2025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481</c:v>
                  </c:pt>
                  <c:pt idx="1">
                    <c:v>002-2024-00661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NICOLAS ALFREDO RAMIREZ BARRERA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18/06/2025</c:v>
                  </c:pt>
                  <c:pt idx="24">
                    <c:v>N/A</c:v>
                  </c:pt>
                  <c:pt idx="25">
                    <c:v>240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18/06/2025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480</c:v>
                  </c:pt>
                  <c:pt idx="1">
                    <c:v>002-2024-00659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JORGE ELIECER CAICEDO LOPEZ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12/12/2024</c:v>
                  </c:pt>
                  <c:pt idx="24">
                    <c:v>N/A</c:v>
                  </c:pt>
                  <c:pt idx="25">
                    <c:v>54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19/11/2024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479</c:v>
                  </c:pt>
                  <c:pt idx="1">
                    <c:v>002-2024-00658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BBVA COLOMBIA</c:v>
                  </c:pt>
                  <c:pt idx="8">
                    <c:v>1</c:v>
                  </c:pt>
                  <c:pt idx="9">
                    <c:v>1</c:v>
                  </c:pt>
                  <c:pt idx="10">
                    <c:v>HERED. IND. DE ELVIA INES VALDERRAMA MARTINEZ</c:v>
                  </c:pt>
                  <c:pt idx="11">
                    <c:v>1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09/12/2024</c:v>
                  </c:pt>
                  <c:pt idx="24">
                    <c:v>N/A</c:v>
                  </c:pt>
                  <c:pt idx="25">
                    <c:v>51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09/12/2024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478</c:v>
                  </c:pt>
                  <c:pt idx="1">
                    <c:v>002-2024-00657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FONDO DE EMPLEADOS ALMACENES EXITO - PRESENTE</c:v>
                  </c:pt>
                  <c:pt idx="8">
                    <c:v>1</c:v>
                  </c:pt>
                  <c:pt idx="9">
                    <c:v>2</c:v>
                  </c:pt>
                  <c:pt idx="10">
                    <c:v>YENI PAOLA LOPEZ ZULUAGA</c:v>
                  </c:pt>
                  <c:pt idx="11">
                    <c:v>1</c:v>
                  </c:pt>
                  <c:pt idx="12">
                    <c:v>2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DÍAS </c:v>
                  </c:pt>
                  <c:pt idx="30">
                    <c:v>15/05/2025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477</c:v>
                  </c:pt>
                  <c:pt idx="1">
                    <c:v>002-2024-00653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MARIA INES VELEZ ESCOBAR</c:v>
                  </c:pt>
                  <c:pt idx="8">
                    <c:v>2</c:v>
                  </c:pt>
                  <c:pt idx="9">
                    <c:v>1</c:v>
                  </c:pt>
                  <c:pt idx="10">
                    <c:v>MY INCORPORATED GROUP  S.A.S.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09/07/2025</c:v>
                  </c:pt>
                  <c:pt idx="24">
                    <c:v>N/A</c:v>
                  </c:pt>
                  <c:pt idx="25">
                    <c:v>261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09/07/2025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476</c:v>
                  </c:pt>
                  <c:pt idx="1">
                    <c:v>002-2024-00652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AGRARIO DE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MANUEL PULGARIN GUTIERREZ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27/05/2025</c:v>
                  </c:pt>
                  <c:pt idx="24">
                    <c:v>N/A</c:v>
                  </c:pt>
                  <c:pt idx="25">
                    <c:v>219</c:v>
                  </c:pt>
                  <c:pt idx="26">
                    <c:v>N/A</c:v>
                  </c:pt>
                  <c:pt idx="27">
                    <c:v>ORDENA SEGUIR ADELANTE CON  LA EJECUCIÓN </c:v>
                  </c:pt>
                  <c:pt idx="28">
                    <c:v>2025-2</c:v>
                  </c:pt>
                  <c:pt idx="29">
                    <c:v>OSAE - COSTAS </c:v>
                  </c:pt>
                  <c:pt idx="30">
                    <c:v>27/05/2025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475</c:v>
                  </c:pt>
                  <c:pt idx="1">
                    <c:v>002-2024-00651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TANANY FIGUEROA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15/05/2025</c:v>
                  </c:pt>
                  <c:pt idx="24">
                    <c:v>N/A</c:v>
                  </c:pt>
                  <c:pt idx="25">
                    <c:v>207</c:v>
                  </c:pt>
                  <c:pt idx="26">
                    <c:v>N/A</c:v>
                  </c:pt>
                  <c:pt idx="27">
                    <c:v>ORDENA SEGUIR ADELANTE CON  LA EJECUCIÓN 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21/03/2025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474</c:v>
                  </c:pt>
                  <c:pt idx="1">
                    <c:v>002-2024-00650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2</c:v>
                  </c:pt>
                  <c:pt idx="10">
                    <c:v>DIANA CRISTINA - ACOSTA POSADA</c:v>
                  </c:pt>
                  <c:pt idx="11">
                    <c:v>1</c:v>
                  </c:pt>
                  <c:pt idx="12">
                    <c:v>2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08/07/2025</c:v>
                  </c:pt>
                  <c:pt idx="24">
                    <c:v>N/A</c:v>
                  </c:pt>
                  <c:pt idx="25">
                    <c:v>260</c:v>
                  </c:pt>
                  <c:pt idx="26">
                    <c:v>N/A</c:v>
                  </c:pt>
                  <c:pt idx="27">
                    <c:v>ORDENA SEGUIR ADELANTE CON LA EJECUCIÓN </c:v>
                  </c:pt>
                  <c:pt idx="28">
                    <c:v>2025-3</c:v>
                  </c:pt>
                  <c:pt idx="29">
                    <c:v>DECRETA MEDIDA</c:v>
                  </c:pt>
                  <c:pt idx="30">
                    <c:v>29/07/2025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473</c:v>
                  </c:pt>
                  <c:pt idx="1">
                    <c:v>002-2024-00648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DAVIVIENDA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SEBASTIAN HERRERA TORRES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22/05/2025</c:v>
                  </c:pt>
                  <c:pt idx="24">
                    <c:v>N/A</c:v>
                  </c:pt>
                  <c:pt idx="25">
                    <c:v>214</c:v>
                  </c:pt>
                  <c:pt idx="26">
                    <c:v>N/A</c:v>
                  </c:pt>
                  <c:pt idx="27">
                    <c:v>ORDENA SEGUIR ADELANTE CON LA EJECUCIÓN </c:v>
                  </c:pt>
                  <c:pt idx="28">
                    <c:v>2025-2</c:v>
                  </c:pt>
                  <c:pt idx="29">
                    <c:v>OSAE - COSTAS </c:v>
                  </c:pt>
                  <c:pt idx="30">
                    <c:v>22/05/2025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472</c:v>
                  </c:pt>
                  <c:pt idx="1">
                    <c:v>002-2024-00647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PATRICIA DEL ROSARIO ACEVEDO PENAGOS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14/03/2025</c:v>
                  </c:pt>
                  <c:pt idx="24">
                    <c:v>N/A</c:v>
                  </c:pt>
                  <c:pt idx="25">
                    <c:v>146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14/03/2025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471</c:v>
                  </c:pt>
                  <c:pt idx="1">
                    <c:v>002-2024-00644</c:v>
                  </c:pt>
                  <c:pt idx="2">
                    <c:v>PERTENENCIA</c:v>
                  </c:pt>
                  <c:pt idx="3">
                    <c:v>VERBAL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ERNESTO ANTONIO - BEDOYA ROSSO</c:v>
                  </c:pt>
                  <c:pt idx="8">
                    <c:v>0</c:v>
                  </c:pt>
                  <c:pt idx="9">
                    <c:v>1</c:v>
                  </c:pt>
                  <c:pt idx="10">
                    <c:v>JORGE ELIECER BEDOYA ROZO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15/01/2025</c:v>
                  </c:pt>
                  <c:pt idx="24">
                    <c:v>N/A</c:v>
                  </c:pt>
                  <c:pt idx="25">
                    <c:v>87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AUTORIZA RETIRO </c:v>
                  </c:pt>
                  <c:pt idx="30">
                    <c:v>15/01/2025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470</c:v>
                  </c:pt>
                  <c:pt idx="1">
                    <c:v>002-2024-00643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BOGOTA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MANUEL ALBERTO - LEMA FERNANDEZ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29/01/2025</c:v>
                  </c:pt>
                  <c:pt idx="24">
                    <c:v>N/A</c:v>
                  </c:pt>
                  <c:pt idx="25">
                    <c:v>101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</c:v>
                  </c:pt>
                  <c:pt idx="30">
                    <c:v>09/05/2025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469</c:v>
                  </c:pt>
                  <c:pt idx="1">
                    <c:v>002-2024-00642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DAVIVIENDA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OSCAR JORDY URIBE OTALVARO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28/07/2025</c:v>
                  </c:pt>
                  <c:pt idx="24">
                    <c:v>N/A</c:v>
                  </c:pt>
                  <c:pt idx="25">
                    <c:v>280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28/07/2025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468</c:v>
                  </c:pt>
                  <c:pt idx="1">
                    <c:v>002-2024-00639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ANDRES FELIPE - GIRALDO CIRO</c:v>
                  </c:pt>
                  <c:pt idx="8">
                    <c:v>1</c:v>
                  </c:pt>
                  <c:pt idx="9">
                    <c:v>0</c:v>
                  </c:pt>
                  <c:pt idx="10">
                    <c:v>PARCELACION ALDEA DE LAS PALMAS  P.H.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12/12/2024</c:v>
                  </c:pt>
                  <c:pt idx="24">
                    <c:v>N/A</c:v>
                  </c:pt>
                  <c:pt idx="25">
                    <c:v>54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NO REPONE </c:v>
                  </c:pt>
                  <c:pt idx="30">
                    <c:v>15/01/2025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467</c:v>
                  </c:pt>
                  <c:pt idx="1">
                    <c:v>002-2024-00637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 PICHINCHA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PAULA ANDREA CASTAÑEDA MORA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11/03/2025</c:v>
                  </c:pt>
                  <c:pt idx="24">
                    <c:v>N/A</c:v>
                  </c:pt>
                  <c:pt idx="25">
                    <c:v>143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11/03/2025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466</c:v>
                  </c:pt>
                  <c:pt idx="1">
                    <c:v>002-2024-00636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AGRARIO DE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WILSON DE JESUS GOMEZ NARANJO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COMPLEMENTA AUTO DECRETA MEDIDAS</c:v>
                  </c:pt>
                  <c:pt idx="30">
                    <c:v>11/06/2025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465</c:v>
                  </c:pt>
                  <c:pt idx="1">
                    <c:v>002-2024-00635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JHON F. KENNEDY</c:v>
                  </c:pt>
                  <c:pt idx="8">
                    <c:v>2</c:v>
                  </c:pt>
                  <c:pt idx="9">
                    <c:v>1</c:v>
                  </c:pt>
                  <c:pt idx="10">
                    <c:v>LILIAN MARIA LOPERA CASTAÑEDA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28/07/2025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464</c:v>
                  </c:pt>
                  <c:pt idx="1">
                    <c:v>002-2024-00633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URBANIZACION CEREZOS DE LA ABADIA 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JULIANA FERNANDEZ MONSALVE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31/03/2025</c:v>
                  </c:pt>
                  <c:pt idx="24">
                    <c:v>N/A</c:v>
                  </c:pt>
                  <c:pt idx="25">
                    <c:v>163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2024-1</c:v>
                  </c:pt>
                  <c:pt idx="29">
                    <c:v>RECHAZA DEMANDA </c:v>
                  </c:pt>
                  <c:pt idx="30">
                    <c:v>14/11/2024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463</c:v>
                  </c:pt>
                  <c:pt idx="1">
                    <c:v>002-2024-00629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FIRE DEALER COLOMBIA 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SUMINISTROS CONTRA INCENDIOS UL/FM 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DEMANDA</c:v>
                  </c:pt>
                  <c:pt idx="30">
                    <c:v>05/02/2025</c:v>
                  </c:pt>
                  <c:pt idx="31">
                    <c:v>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462</c:v>
                  </c:pt>
                  <c:pt idx="1">
                    <c:v>002-2024-00628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MAURICIO PUERTA RESTREPO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MARIO - GONZALEZ MONTOYA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04/03/2025</c:v>
                  </c:pt>
                  <c:pt idx="24">
                    <c:v>N/A</c:v>
                  </c:pt>
                  <c:pt idx="25">
                    <c:v>136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COSTAS</c:v>
                  </c:pt>
                  <c:pt idx="30">
                    <c:v>04/03/2025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461</c:v>
                  </c:pt>
                  <c:pt idx="1">
                    <c:v>002-2024-00627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BOGOTA S.A.</c:v>
                  </c:pt>
                  <c:pt idx="8">
                    <c:v>1</c:v>
                  </c:pt>
                  <c:pt idx="9">
                    <c:v>1</c:v>
                  </c:pt>
                  <c:pt idx="10">
                    <c:v>ROQUE RANGEL ARDILA</c:v>
                  </c:pt>
                  <c:pt idx="11">
                    <c:v>1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14/11/2024</c:v>
                  </c:pt>
                  <c:pt idx="24">
                    <c:v>N/A</c:v>
                  </c:pt>
                  <c:pt idx="25">
                    <c:v>26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14/11/2024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EL 05-12-2024</c:v>
                  </c:pt>
                </c:lvl>
                <c:lvl>
                  <c:pt idx="0">
                    <c:v>460</c:v>
                  </c:pt>
                  <c:pt idx="1">
                    <c:v>002-2024-00626</c:v>
                  </c:pt>
                  <c:pt idx="2">
                    <c:v>SUCESION</c:v>
                  </c:pt>
                  <c:pt idx="3">
                    <c:v>LIQUIDATORIO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ORLANDO DE JESUS JARAMILLO</c:v>
                  </c:pt>
                  <c:pt idx="8">
                    <c:v>1</c:v>
                  </c:pt>
                  <c:pt idx="9">
                    <c:v>0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DESIGNA TERNA DE CURADORES </c:v>
                  </c:pt>
                  <c:pt idx="30">
                    <c:v>16/07/2025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459</c:v>
                  </c:pt>
                  <c:pt idx="1">
                    <c:v>002-2024-00625</c:v>
                  </c:pt>
                  <c:pt idx="2">
                    <c:v>ENRIQUECIMIENTO SIN CAUSA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WILLIAM OSWALDO - TORO CANTILLO</c:v>
                  </c:pt>
                  <c:pt idx="8">
                    <c:v>1</c:v>
                  </c:pt>
                  <c:pt idx="9">
                    <c:v>1</c:v>
                  </c:pt>
                  <c:pt idx="10">
                    <c:v>ALIMENTOS DG S.A.S.</c:v>
                  </c:pt>
                  <c:pt idx="11">
                    <c:v>1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14/11/2024</c:v>
                  </c:pt>
                  <c:pt idx="24">
                    <c:v>N/A</c:v>
                  </c:pt>
                  <c:pt idx="25">
                    <c:v>26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18/10/2024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EL 05-12-2024</c:v>
                  </c:pt>
                </c:lvl>
                <c:lvl>
                  <c:pt idx="0">
                    <c:v>458</c:v>
                  </c:pt>
                  <c:pt idx="1">
                    <c:v>002-2024-00624</c:v>
                  </c:pt>
                  <c:pt idx="2">
                    <c:v>MONITORIO</c:v>
                  </c:pt>
                  <c:pt idx="3">
                    <c:v>MONITORIO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CLAUDIA PATRICIA ACOSTA AGUILAR</c:v>
                  </c:pt>
                  <c:pt idx="8">
                    <c:v>1</c:v>
                  </c:pt>
                  <c:pt idx="9">
                    <c:v>2</c:v>
                  </c:pt>
                  <c:pt idx="10">
                    <c:v>JULIAN ESTEBAN CORREA MAYUNGO</c:v>
                  </c:pt>
                  <c:pt idx="11">
                    <c:v>1</c:v>
                  </c:pt>
                  <c:pt idx="12">
                    <c:v>2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23/05/2025</c:v>
                  </c:pt>
                  <c:pt idx="24">
                    <c:v>N/A</c:v>
                  </c:pt>
                  <c:pt idx="25">
                    <c:v>215</c:v>
                  </c:pt>
                  <c:pt idx="26">
                    <c:v>N/A</c:v>
                  </c:pt>
                  <c:pt idx="27">
                    <c:v>SENTENCIA </c:v>
                  </c:pt>
                  <c:pt idx="28">
                    <c:v>2025-2</c:v>
                  </c:pt>
                  <c:pt idx="29">
                    <c:v>SENTENCIA MONITORIO </c:v>
                  </c:pt>
                  <c:pt idx="30">
                    <c:v>23/05/2025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27/05/2025</c:v>
                  </c:pt>
                </c:lvl>
                <c:lvl>
                  <c:pt idx="0">
                    <c:v>457</c:v>
                  </c:pt>
                  <c:pt idx="1">
                    <c:v>002-2024-00623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JUAN ESTEBAN RICO LOPERA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08/07/2025</c:v>
                  </c:pt>
                  <c:pt idx="24">
                    <c:v>N/A</c:v>
                  </c:pt>
                  <c:pt idx="25">
                    <c:v>260</c:v>
                  </c:pt>
                  <c:pt idx="26">
                    <c:v>N/A</c:v>
                  </c:pt>
                  <c:pt idx="27">
                    <c:v>ORDENA SEGUIR ADELANTE CON  LA EJECUCIÓN </c:v>
                  </c:pt>
                  <c:pt idx="28">
                    <c:v>2025-3</c:v>
                  </c:pt>
                  <c:pt idx="29">
                    <c:v>ORDENA TRASLADO LIQUIDACION CREDITO </c:v>
                  </c:pt>
                  <c:pt idx="30">
                    <c:v>29/07/2025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456</c:v>
                  </c:pt>
                  <c:pt idx="1">
                    <c:v>002-2024-00621</c:v>
                  </c:pt>
                  <c:pt idx="2">
                    <c:v>RESOLUCION DE CONTRATO </c:v>
                  </c:pt>
                  <c:pt idx="3">
                    <c:v>DECLARATIVO VERBAL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ALEJANDRO RESTREPO CARDONA</c:v>
                  </c:pt>
                  <c:pt idx="8">
                    <c:v>1</c:v>
                  </c:pt>
                  <c:pt idx="9">
                    <c:v>0</c:v>
                  </c:pt>
                  <c:pt idx="10">
                    <c:v>ESCOBAR MEJIA ABOGADOS ASOCIADOS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46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04/12/2024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455</c:v>
                  </c:pt>
                  <c:pt idx="1">
                    <c:v>002-2024-00617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CMT ELECTRODOMESTICOS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MARIA LUCELLY CAICEDO DE MORALES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28/05/2025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454</c:v>
                  </c:pt>
                  <c:pt idx="1">
                    <c:v>002-2024-00616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CMT ELECTRODOMESTICOS S.A.</c:v>
                  </c:pt>
                  <c:pt idx="8">
                    <c:v>1</c:v>
                  </c:pt>
                  <c:pt idx="9">
                    <c:v>2</c:v>
                  </c:pt>
                  <c:pt idx="10">
                    <c:v>JHONNY ANDRES OSPINA HENAO</c:v>
                  </c:pt>
                  <c:pt idx="11">
                    <c:v>1</c:v>
                  </c:pt>
                  <c:pt idx="12">
                    <c:v>2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08/07/2025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LIBRA MANDAMIENTO </c:v>
                  </c:pt>
                </c:lvl>
                <c:lvl>
                  <c:pt idx="0">
                    <c:v>453</c:v>
                  </c:pt>
                  <c:pt idx="1">
                    <c:v>002-2024-00615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CMT ELECTRODOMESTICOS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JORDAN ANGEL PEREZ QUIROZ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31/01/2025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452</c:v>
                  </c:pt>
                  <c:pt idx="1">
                    <c:v>002-2024-00610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WILSON DAVID JARAMILLO ZAPATA</c:v>
                  </c:pt>
                  <c:pt idx="8">
                    <c:v>1</c:v>
                  </c:pt>
                  <c:pt idx="9">
                    <c:v>0</c:v>
                  </c:pt>
                  <c:pt idx="10">
                    <c:v>GABRIEL JAIME QUICENO MUÑOZ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DESISTIMIENTO MEDIDA / REQUIERE ART. 317</c:v>
                  </c:pt>
                  <c:pt idx="30">
                    <c:v>19/05/2025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451</c:v>
                  </c:pt>
                  <c:pt idx="1">
                    <c:v>002-2024-00607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FINANDINA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KARINA MARINA RUIZ DE LA HOZ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31/03/2025</c:v>
                  </c:pt>
                  <c:pt idx="24">
                    <c:v>N/A</c:v>
                  </c:pt>
                  <c:pt idx="25">
                    <c:v>163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TERMINACIÓN POR PAGO CON OSAE</c:v>
                  </c:pt>
                  <c:pt idx="30">
                    <c:v>29/05/2025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20/06/2025</c:v>
                  </c:pt>
                </c:lvl>
                <c:lvl>
                  <c:pt idx="0">
                    <c:v>450</c:v>
                  </c:pt>
                  <c:pt idx="1">
                    <c:v>002-2024-00605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AYURA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YEISON CANO RESTREPO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19/05/2025</c:v>
                  </c:pt>
                  <c:pt idx="24">
                    <c:v>N/A</c:v>
                  </c:pt>
                  <c:pt idx="25">
                    <c:v>211</c:v>
                  </c:pt>
                  <c:pt idx="26">
                    <c:v>N/A</c:v>
                  </c:pt>
                  <c:pt idx="27">
                    <c:v>DESISTIMIENTO TACITO </c:v>
                  </c:pt>
                  <c:pt idx="28">
                    <c:v>2025-2</c:v>
                  </c:pt>
                  <c:pt idx="29">
                    <c:v>TERMINA POR DESISTIMIENTO TACITO </c:v>
                  </c:pt>
                  <c:pt idx="30">
                    <c:v>19/05/2025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27/05/2025</c:v>
                  </c:pt>
                  <c:pt idx="38">
                    <c:v>DT</c:v>
                  </c:pt>
                </c:lvl>
                <c:lvl>
                  <c:pt idx="0">
                    <c:v>449</c:v>
                  </c:pt>
                  <c:pt idx="1">
                    <c:v>002-2024-00604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ALBERTO ALONSO MEJIA RAMIREZ</c:v>
                  </c:pt>
                  <c:pt idx="8">
                    <c:v>2</c:v>
                  </c:pt>
                  <c:pt idx="9">
                    <c:v>1</c:v>
                  </c:pt>
                  <c:pt idx="10">
                    <c:v>ASTRID ELENA MUNERA CORREA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06/05/2025</c:v>
                  </c:pt>
                  <c:pt idx="24">
                    <c:v>N/A</c:v>
                  </c:pt>
                  <c:pt idx="25">
                    <c:v>198</c:v>
                  </c:pt>
                  <c:pt idx="26">
                    <c:v>N/A</c:v>
                  </c:pt>
                  <c:pt idx="27">
                    <c:v>TERMINACION PAGO </c:v>
                  </c:pt>
                  <c:pt idx="28">
                    <c:v>2025-2</c:v>
                  </c:pt>
                  <c:pt idx="29">
                    <c:v>TERMINACION POR PAGO </c:v>
                  </c:pt>
                  <c:pt idx="30">
                    <c:v>06/05/2025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12/05/2025</c:v>
                  </c:pt>
                </c:lvl>
                <c:lvl>
                  <c:pt idx="0">
                    <c:v>448</c:v>
                  </c:pt>
                  <c:pt idx="1">
                    <c:v>002-2024-00601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I.P.S. SU SALUD INTEGRAL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ALMAVID  SALUD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</c:v>
                  </c:pt>
                  <c:pt idx="30">
                    <c:v>25/03/2025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447</c:v>
                  </c:pt>
                  <c:pt idx="1">
                    <c:v>002-2024-00597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BOGOTA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RICARDO ANDRES PEREZ MESA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02/07/2025</c:v>
                  </c:pt>
                  <c:pt idx="24">
                    <c:v>N/A</c:v>
                  </c:pt>
                  <c:pt idx="25">
                    <c:v>254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14/11/2024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446</c:v>
                  </c:pt>
                  <c:pt idx="1">
                    <c:v>002-2024-00596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BELEN AHORRO Y CREDITO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ANDRES OSPINA GOEZ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AV. CONOCIMIENTO</c:v>
                  </c:pt>
                  <c:pt idx="30">
                    <c:v>18/10/2024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445</c:v>
                  </c:pt>
                  <c:pt idx="1">
                    <c:v>002-2024-00594</c:v>
                  </c:pt>
                  <c:pt idx="2">
                    <c:v>RESPONSABILIDAD CIVIL CONTRACTUAL</c:v>
                  </c:pt>
                  <c:pt idx="3">
                    <c:v>DECLARATIVO VERBAL OTROS PROCESO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BEATRIZ ELENA MEJIA GALLEGO</c:v>
                  </c:pt>
                  <c:pt idx="8">
                    <c:v>2</c:v>
                  </c:pt>
                  <c:pt idx="9">
                    <c:v>1</c:v>
                  </c:pt>
                  <c:pt idx="10">
                    <c:v>ARQUITECTURA  Y CONCRETO S.A.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DOCUMENTACION</c:v>
                  </c:pt>
                  <c:pt idx="30">
                    <c:v>27/06/2025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444</c:v>
                  </c:pt>
                  <c:pt idx="1">
                    <c:v>002-2024-00592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WILSON DE JESUS MONTOYA RODRIGUEZ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CARLOS - ARBOLEDA LONDOÑO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25/10/2024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25/10/2024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443</c:v>
                  </c:pt>
                  <c:pt idx="1">
                    <c:v>002-2024-00588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MARISCOS ATLANTIC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MALCRIADO SOCIAL CLUB 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CORRIGE MANDAMIENTO </c:v>
                  </c:pt>
                  <c:pt idx="30">
                    <c:v>01/07/2025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442</c:v>
                  </c:pt>
                  <c:pt idx="1">
                    <c:v>002-2024-00587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GRUPO EMPRESARIAL MERCURY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MUNDO GRIFOS Y ACABADOS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PONE EN CONOCIMIENTO </c:v>
                  </c:pt>
                  <c:pt idx="30">
                    <c:v>08/07/2025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441</c:v>
                  </c:pt>
                  <c:pt idx="1">
                    <c:v>002-2024-00586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FINANDINA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OVIDIO BUITRAGO ALZATE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01/04/2025</c:v>
                  </c:pt>
                  <c:pt idx="24">
                    <c:v>N/A</c:v>
                  </c:pt>
                  <c:pt idx="25">
                    <c:v>163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01/04/2025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440</c:v>
                  </c:pt>
                  <c:pt idx="1">
                    <c:v>002-2024-00584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CORPORACION  INTERACTUAR</c:v>
                  </c:pt>
                  <c:pt idx="8">
                    <c:v>1</c:v>
                  </c:pt>
                  <c:pt idx="9">
                    <c:v>0</c:v>
                  </c:pt>
                  <c:pt idx="10">
                    <c:v>VICTOR HUGO SALAZAR MONTOYA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44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 </c:v>
                  </c:pt>
                  <c:pt idx="30">
                    <c:v>02/12/2024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439</c:v>
                  </c:pt>
                  <c:pt idx="1">
                    <c:v>002-2024-00583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CONFIAR COOPERATIVA FINANCIERA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HUGO ALBERTO  - CORRALES  HENAO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18/03/2025</c:v>
                  </c:pt>
                  <c:pt idx="24">
                    <c:v>N/A</c:v>
                  </c:pt>
                  <c:pt idx="25">
                    <c:v>150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18/03/2025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438</c:v>
                  </c:pt>
                  <c:pt idx="1">
                    <c:v>002-2024-00578</c:v>
                  </c:pt>
                  <c:pt idx="2">
                    <c:v>IMPUGNACION ACTA ASAMBLEA</c:v>
                  </c:pt>
                  <c:pt idx="3">
                    <c:v>DECLARATIVO VERBAL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DIEGO EDIDSON CANO OSSA</c:v>
                  </c:pt>
                  <c:pt idx="8">
                    <c:v>1</c:v>
                  </c:pt>
                  <c:pt idx="9">
                    <c:v>0</c:v>
                  </c:pt>
                  <c:pt idx="10">
                    <c:v>DECO ENTREGAS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20/11/2024</c:v>
                  </c:pt>
                  <c:pt idx="24">
                    <c:v>N/A</c:v>
                  </c:pt>
                  <c:pt idx="25">
                    <c:v>32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20/11/2024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437</c:v>
                  </c:pt>
                  <c:pt idx="1">
                    <c:v>002-2024-00576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2</c:v>
                  </c:pt>
                  <c:pt idx="9">
                    <c:v>1</c:v>
                  </c:pt>
                  <c:pt idx="10">
                    <c:v>JULIAN FELIPE MARIN RESTREPO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20/02/2025</c:v>
                  </c:pt>
                  <c:pt idx="24">
                    <c:v>N/A</c:v>
                  </c:pt>
                  <c:pt idx="25">
                    <c:v>122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20/02/2025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436</c:v>
                  </c:pt>
                  <c:pt idx="1">
                    <c:v>002-2024-00573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GERMAN ALONSO JIMENEZ OSORIO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21/01/2025</c:v>
                  </c:pt>
                  <c:pt idx="24">
                    <c:v>N/A</c:v>
                  </c:pt>
                  <c:pt idx="25">
                    <c:v>93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ACEPTA RENUNCIA </c:v>
                  </c:pt>
                  <c:pt idx="30">
                    <c:v>19/06/2025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435</c:v>
                  </c:pt>
                  <c:pt idx="1">
                    <c:v>002-2024-00572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INMOBILIARIA Y ADMINISTRACIONES PROTEGER LTDA</c:v>
                  </c:pt>
                  <c:pt idx="8">
                    <c:v>0</c:v>
                  </c:pt>
                  <c:pt idx="9">
                    <c:v>1</c:v>
                  </c:pt>
                  <c:pt idx="10">
                    <c:v>KELLY YOHANA OCHOA CUARTAS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04/07/2025</c:v>
                  </c:pt>
                  <c:pt idx="24">
                    <c:v>N/A</c:v>
                  </c:pt>
                  <c:pt idx="25">
                    <c:v>256</c:v>
                  </c:pt>
                  <c:pt idx="26">
                    <c:v>N/A</c:v>
                  </c:pt>
                  <c:pt idx="27">
                    <c:v>DESISTIMIENTO TACITO </c:v>
                  </c:pt>
                  <c:pt idx="28">
                    <c:v>2025-3</c:v>
                  </c:pt>
                  <c:pt idx="29">
                    <c:v>DESISTIMIENTO TACITO</c:v>
                  </c:pt>
                  <c:pt idx="30">
                    <c:v>04/07/2025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434</c:v>
                  </c:pt>
                  <c:pt idx="1">
                    <c:v>002-2024-00570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CONINSA &amp; RAMON H.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CLAUDIA CRISTINA HERRERA TOBÒN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06/12/2024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06/12/2024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433</c:v>
                  </c:pt>
                  <c:pt idx="1">
                    <c:v>002-2024-00568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AGRARIO DE COLOMBIA</c:v>
                  </c:pt>
                  <c:pt idx="8">
                    <c:v>0</c:v>
                  </c:pt>
                  <c:pt idx="9">
                    <c:v>1</c:v>
                  </c:pt>
                  <c:pt idx="10">
                    <c:v>ALEJANDRO - MORENO HERNANDEZ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EMBARGO</c:v>
                  </c:pt>
                  <c:pt idx="30">
                    <c:v>06/12/2024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432</c:v>
                  </c:pt>
                  <c:pt idx="1">
                    <c:v>002-2024-00566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FINANDINA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SANDRA LUCIA RIOZ CORTES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20/05/2025</c:v>
                  </c:pt>
                  <c:pt idx="24">
                    <c:v>N/A</c:v>
                  </c:pt>
                  <c:pt idx="25">
                    <c:v>212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2025-2</c:v>
                  </c:pt>
                  <c:pt idx="29">
                    <c:v>ORDENA CORRER TRASLADO </c:v>
                  </c:pt>
                  <c:pt idx="30">
                    <c:v>02/07/2025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431</c:v>
                  </c:pt>
                  <c:pt idx="1">
                    <c:v>002-2024-00565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CONFIAR COOPERATIVA FINANCIERA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MARIA ELENA - ARIAS GALEANO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06/12/2024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430</c:v>
                  </c:pt>
                  <c:pt idx="1">
                    <c:v>002-2024-00561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CORPORACION  INTERACTUAR</c:v>
                  </c:pt>
                  <c:pt idx="8">
                    <c:v>1</c:v>
                  </c:pt>
                  <c:pt idx="9">
                    <c:v>0</c:v>
                  </c:pt>
                  <c:pt idx="10">
                    <c:v>SENCOARQ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30 DIAS </c:v>
                  </c:pt>
                  <c:pt idx="30">
                    <c:v>18/06/2025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429</c:v>
                  </c:pt>
                  <c:pt idx="1">
                    <c:v>002-2024-00559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JHON ALEXANDER CARMONA LEYTON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04/03/2025</c:v>
                  </c:pt>
                  <c:pt idx="24">
                    <c:v>N/A</c:v>
                  </c:pt>
                  <c:pt idx="25">
                    <c:v>136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04/03/2025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428</c:v>
                  </c:pt>
                  <c:pt idx="1">
                    <c:v>002-2024-00557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RODRIGO DE JESUS - RESTREPO RESTREPO</c:v>
                  </c:pt>
                  <c:pt idx="8">
                    <c:v>1</c:v>
                  </c:pt>
                  <c:pt idx="9">
                    <c:v>0</c:v>
                  </c:pt>
                  <c:pt idx="10">
                    <c:v>GRUPO ALCANCE INMOBILIARIO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13/01/2025</c:v>
                  </c:pt>
                  <c:pt idx="24">
                    <c:v>N/A</c:v>
                  </c:pt>
                  <c:pt idx="25">
                    <c:v>85</c:v>
                  </c:pt>
                  <c:pt idx="26">
                    <c:v>N/A</c:v>
                  </c:pt>
                  <c:pt idx="27">
                    <c:v>OTRAS TERMINACIONES EFECTIVAS DEL PROCESO </c:v>
                  </c:pt>
                  <c:pt idx="28">
                    <c:v>2025-1</c:v>
                  </c:pt>
                  <c:pt idx="29">
                    <c:v>NIEGA MANDAMIENTO DE PAGO</c:v>
                  </c:pt>
                  <c:pt idx="30">
                    <c:v>13/01/2025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427</c:v>
                  </c:pt>
                  <c:pt idx="1">
                    <c:v>002-2024-00556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CIRCULO INMOBILIARIO DEL SUR</c:v>
                  </c:pt>
                  <c:pt idx="8">
                    <c:v>0</c:v>
                  </c:pt>
                  <c:pt idx="9">
                    <c:v>1</c:v>
                  </c:pt>
                  <c:pt idx="10">
                    <c:v>LUIS EDUARDO FRANCO GOMEZ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20/05/2025</c:v>
                  </c:pt>
                  <c:pt idx="24">
                    <c:v>N/A</c:v>
                  </c:pt>
                  <c:pt idx="26">
                    <c:v>N/A</c:v>
                  </c:pt>
                  <c:pt idx="27">
                    <c:v>TERMINACION PAGO TOTAL </c:v>
                  </c:pt>
                  <c:pt idx="28">
                    <c:v>2025-2</c:v>
                  </c:pt>
                  <c:pt idx="29">
                    <c:v>TERMINACION POR PAGO </c:v>
                  </c:pt>
                  <c:pt idx="30">
                    <c:v>20/05/2025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27/05/2025</c:v>
                  </c:pt>
                  <c:pt idx="38">
                    <c:v>SE ENETREGA TITULOS 27/05/2025</c:v>
                  </c:pt>
                </c:lvl>
                <c:lvl>
                  <c:pt idx="0">
                    <c:v>426</c:v>
                  </c:pt>
                  <c:pt idx="1">
                    <c:v>002-2024-00555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TUYA 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JULIO CESAR GONZALEZ FERNANDEZ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05/12/2024</c:v>
                  </c:pt>
                  <c:pt idx="24">
                    <c:v>N/A</c:v>
                  </c:pt>
                  <c:pt idx="25">
                    <c:v>47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05/12/2024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425</c:v>
                  </c:pt>
                  <c:pt idx="1">
                    <c:v>002-2024-00554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TUYA 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GLORIA MILENA - TABARES GONZALEZ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5">
                    <c:v>NO</c:v>
                  </c:pt>
                  <c:pt idx="16">
                    <c:v>NO</c:v>
                  </c:pt>
                  <c:pt idx="22">
                    <c:v>05/02/2025</c:v>
                  </c:pt>
                  <c:pt idx="24">
                    <c:v>N/A</c:v>
                  </c:pt>
                  <c:pt idx="25">
                    <c:v>107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2025-1</c:v>
                  </c:pt>
                  <c:pt idx="29">
                    <c:v>RECHAZA POR COMPETENCIA</c:v>
                  </c:pt>
                  <c:pt idx="30">
                    <c:v>05/02/2025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24/02/2025</c:v>
                  </c:pt>
                  <c:pt idx="38">
                    <c:v>SE REMITE A CS PARA SU REPARTO Y REMISION</c:v>
                  </c:pt>
                </c:lvl>
                <c:lvl>
                  <c:pt idx="0">
                    <c:v>424</c:v>
                  </c:pt>
                  <c:pt idx="1">
                    <c:v>002-2024-00553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 FERNANDO GOMEZ YARCE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05/12/2024</c:v>
                  </c:pt>
                  <c:pt idx="31">
                    <c:v>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423</c:v>
                  </c:pt>
                  <c:pt idx="1">
                    <c:v>002-2024-00549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SUMINISTROS CONTRA INCENDIOS UL/FM 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18/03/2025</c:v>
                  </c:pt>
                  <c:pt idx="24">
                    <c:v>N/A</c:v>
                  </c:pt>
                  <c:pt idx="25">
                    <c:v>150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</c:v>
                  </c:pt>
                  <c:pt idx="30">
                    <c:v>18/03/2025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422</c:v>
                  </c:pt>
                  <c:pt idx="1">
                    <c:v>002-2024-00547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ANGELA MARIA CHALARCA SALAZAR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02/07/2025</c:v>
                  </c:pt>
                  <c:pt idx="24">
                    <c:v>N/A</c:v>
                  </c:pt>
                  <c:pt idx="25">
                    <c:v>254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2025-3</c:v>
                  </c:pt>
                  <c:pt idx="29">
                    <c:v>REQUIERE 5 DIAS </c:v>
                  </c:pt>
                  <c:pt idx="30">
                    <c:v>29/07/2025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421</c:v>
                  </c:pt>
                  <c:pt idx="1">
                    <c:v>002-2024-00544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FONDO DE EMPLEADOS ALMACENES EXITO -</c:v>
                  </c:pt>
                  <c:pt idx="8">
                    <c:v>0</c:v>
                  </c:pt>
                  <c:pt idx="9">
                    <c:v>1</c:v>
                  </c:pt>
                  <c:pt idx="10">
                    <c:v>SANTIAGO BOLIVAR MORENO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05/02/2025</c:v>
                  </c:pt>
                  <c:pt idx="24">
                    <c:v>N/A</c:v>
                  </c:pt>
                  <c:pt idx="25">
                    <c:v>107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2025-1</c:v>
                  </c:pt>
                  <c:pt idx="29">
                    <c:v>RECHAZA POR COMPETENCIA</c:v>
                  </c:pt>
                  <c:pt idx="30">
                    <c:v>05/02/2025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420</c:v>
                  </c:pt>
                  <c:pt idx="1">
                    <c:v>002-2024-00536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CONJUNTO MULTIFAMILIAR PORTAL DEL NORTE 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RODRIGO - CORREA PEREZ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25/10/2024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25/10/2024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419</c:v>
                  </c:pt>
                  <c:pt idx="1">
                    <c:v>002-2024-00535</c:v>
                  </c:pt>
                  <c:pt idx="2">
                    <c:v>DIVISORIO</c:v>
                  </c:pt>
                  <c:pt idx="3">
                    <c:v>DIVISORIO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CLAUDIA PATRICIA MAYA ECHAVARRIA</c:v>
                  </c:pt>
                  <c:pt idx="8">
                    <c:v>2</c:v>
                  </c:pt>
                  <c:pt idx="9">
                    <c:v>0</c:v>
                  </c:pt>
                  <c:pt idx="10">
                    <c:v>JOSE ROGER CELIS SANTAMARIA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09/12/2024</c:v>
                  </c:pt>
                  <c:pt idx="24">
                    <c:v>N/A</c:v>
                  </c:pt>
                  <c:pt idx="25">
                    <c:v>51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09/12/2024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RECHAZA - NO SUBSANA </c:v>
                  </c:pt>
                </c:lvl>
                <c:lvl>
                  <c:pt idx="0">
                    <c:v>418</c:v>
                  </c:pt>
                  <c:pt idx="1">
                    <c:v>002-2024-00534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BEATRIZ EUGENIA - RIOS</c:v>
                  </c:pt>
                  <c:pt idx="8">
                    <c:v>1</c:v>
                  </c:pt>
                  <c:pt idx="9">
                    <c:v>0</c:v>
                  </c:pt>
                  <c:pt idx="10">
                    <c:v>CHOOSEEASY MEDELLIN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28/05/2025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417</c:v>
                  </c:pt>
                  <c:pt idx="1">
                    <c:v>002-2024-00530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AYURA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MARIA INES CORTES DURAN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24/04/2025</c:v>
                  </c:pt>
                  <c:pt idx="24">
                    <c:v>N/A</c:v>
                  </c:pt>
                  <c:pt idx="25">
                    <c:v>186</c:v>
                  </c:pt>
                  <c:pt idx="26">
                    <c:v>N/A</c:v>
                  </c:pt>
                  <c:pt idx="27">
                    <c:v>SENTENCIA </c:v>
                  </c:pt>
                  <c:pt idx="28">
                    <c:v>2025-2</c:v>
                  </c:pt>
                  <c:pt idx="29">
                    <c:v>SENTENCIA RIA </c:v>
                  </c:pt>
                  <c:pt idx="30">
                    <c:v>24/04/2025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416</c:v>
                  </c:pt>
                  <c:pt idx="1">
                    <c:v>002-2024-00527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JHON F. KENNEDY</c:v>
                  </c:pt>
                  <c:pt idx="8">
                    <c:v>1</c:v>
                  </c:pt>
                  <c:pt idx="9">
                    <c:v>0</c:v>
                  </c:pt>
                  <c:pt idx="10">
                    <c:v>IVAN DARIO JARAMILLO FLOREZ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05/12/2024</c:v>
                  </c:pt>
                  <c:pt idx="31">
                    <c:v>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415</c:v>
                  </c:pt>
                  <c:pt idx="1">
                    <c:v>002-2024-00523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INTER RAPIDISIMO 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AGRO BLOCKCHAIN 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21/02/2025</c:v>
                  </c:pt>
                  <c:pt idx="24">
                    <c:v>N/A</c:v>
                  </c:pt>
                  <c:pt idx="25">
                    <c:v>123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RESUELVE RECURSO - RECHAZA NO SUBSANA </c:v>
                  </c:pt>
                  <c:pt idx="30">
                    <c:v>26/03/2025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24/02/2025 INTERPONE RECURSO</c:v>
                  </c:pt>
                </c:lvl>
                <c:lvl>
                  <c:pt idx="0">
                    <c:v>414</c:v>
                  </c:pt>
                  <c:pt idx="1">
                    <c:v>002-2024-00520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ASTORGA MANAGEMENT 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ANA LUCIA AMARILES P.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02/12/2024</c:v>
                  </c:pt>
                  <c:pt idx="31">
                    <c:v>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413</c:v>
                  </c:pt>
                  <c:pt idx="1">
                    <c:v>002-2024-00519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CRHISTIAN DAVID GUATUZMAL BEDOYA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AV. CONOCIMIENTO</c:v>
                  </c:pt>
                  <c:pt idx="30">
                    <c:v>18/10/2024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412</c:v>
                  </c:pt>
                  <c:pt idx="1">
                    <c:v>002-2024-00518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FERNANDO PARRA SALAZAR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</c:v>
                  </c:pt>
                  <c:pt idx="30">
                    <c:v>27/03/2025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411</c:v>
                  </c:pt>
                  <c:pt idx="1">
                    <c:v>002-2024-00517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DAYENU  DC 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CORRIGE MANDAMIENTO</c:v>
                  </c:pt>
                  <c:pt idx="30">
                    <c:v>04/02/2025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410</c:v>
                  </c:pt>
                  <c:pt idx="1">
                    <c:v>002-2024-00516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BBVA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PAOLA ANDREA SERRANO RIVERO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DEMANDA</c:v>
                  </c:pt>
                  <c:pt idx="30">
                    <c:v>28/01/2025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409</c:v>
                  </c:pt>
                  <c:pt idx="1">
                    <c:v>002-2024-00515</c:v>
                  </c:pt>
                  <c:pt idx="2">
                    <c:v>NEGOCIACION DE DEUDAS - OBJECION 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MARINA DE JESUS CARDONA DIEZ</c:v>
                  </c:pt>
                  <c:pt idx="8">
                    <c:v>2</c:v>
                  </c:pt>
                  <c:pt idx="9">
                    <c:v>0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18/11/2025</c:v>
                  </c:pt>
                  <c:pt idx="24">
                    <c:v>N/A</c:v>
                  </c:pt>
                  <c:pt idx="25">
                    <c:v>390</c:v>
                  </c:pt>
                  <c:pt idx="26">
                    <c:v>N/A</c:v>
                  </c:pt>
                  <c:pt idx="27">
                    <c:v>TERMINA - YA FUE RESUESTO</c:v>
                  </c:pt>
                  <c:pt idx="28">
                    <c:v>2025-3</c:v>
                  </c:pt>
                  <c:pt idx="29">
                    <c:v>RESUELVE OBJECIONES - SE DEVUELVE PARA CCONCILIACION</c:v>
                  </c:pt>
                  <c:pt idx="30">
                    <c:v>18/11/2024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29/07/2025</c:v>
                  </c:pt>
                  <c:pt idx="38">
                    <c:v>REMITIDO AL CENTRO DE CONCILIACION - EL 29/7/2025</c:v>
                  </c:pt>
                </c:lvl>
                <c:lvl>
                  <c:pt idx="0">
                    <c:v>408</c:v>
                  </c:pt>
                  <c:pt idx="1">
                    <c:v>002-2024-00514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JADER ADRIAN OROZCO LUJAN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19/02/2025</c:v>
                  </c:pt>
                  <c:pt idx="24">
                    <c:v>N/A</c:v>
                  </c:pt>
                  <c:pt idx="25">
                    <c:v>121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TERMINA POR PAGO - CON OSAE</c:v>
                  </c:pt>
                  <c:pt idx="30">
                    <c:v>11/07/2025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18/07/2025</c:v>
                  </c:pt>
                </c:lvl>
                <c:lvl>
                  <c:pt idx="0">
                    <c:v>407</c:v>
                  </c:pt>
                  <c:pt idx="1">
                    <c:v>002-2024-00513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BBVA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DIEGO ALBERTO FRANCISCO - TRUJILLO TURIZO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03/12/2024</c:v>
                  </c:pt>
                  <c:pt idx="24">
                    <c:v>N/A</c:v>
                  </c:pt>
                  <c:pt idx="25">
                    <c:v>45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03/12/2024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406</c:v>
                  </c:pt>
                  <c:pt idx="1">
                    <c:v>002-2024-00511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GRUPO SAN PIO S.A.S.</c:v>
                  </c:pt>
                  <c:pt idx="8">
                    <c:v>2</c:v>
                  </c:pt>
                  <c:pt idx="9">
                    <c:v>1</c:v>
                  </c:pt>
                  <c:pt idx="10">
                    <c:v>CONSTRUCTORA ARBEN  S.A.S.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24/02/2025</c:v>
                  </c:pt>
                  <c:pt idx="24">
                    <c:v>N/A</c:v>
                  </c:pt>
                  <c:pt idx="25">
                    <c:v>126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 </c:v>
                  </c:pt>
                  <c:pt idx="30">
                    <c:v>24/02/2025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405</c:v>
                  </c:pt>
                  <c:pt idx="1">
                    <c:v>002-2024-00510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JUAN CARLOS CALLE MUNERA</c:v>
                  </c:pt>
                  <c:pt idx="8">
                    <c:v>1</c:v>
                  </c:pt>
                  <c:pt idx="9">
                    <c:v>0</c:v>
                  </c:pt>
                  <c:pt idx="10">
                    <c:v>JULIAN ESTEBAN MESA GIL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MEDIDA</c:v>
                  </c:pt>
                  <c:pt idx="30">
                    <c:v>07/11/2024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404</c:v>
                  </c:pt>
                  <c:pt idx="1">
                    <c:v>002-2024-00509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JOSE LUIS SUAZA VELEZ</c:v>
                  </c:pt>
                  <c:pt idx="8">
                    <c:v>1</c:v>
                  </c:pt>
                  <c:pt idx="9">
                    <c:v>0</c:v>
                  </c:pt>
                  <c:pt idx="10">
                    <c:v>RUBEN DARIO SUAZA CORREA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</c:v>
                  </c:pt>
                  <c:pt idx="30">
                    <c:v>31/03/2025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403</c:v>
                  </c:pt>
                  <c:pt idx="1">
                    <c:v>002-2024-00508</c:v>
                  </c:pt>
                  <c:pt idx="2">
                    <c:v>PERTENENCIA </c:v>
                  </c:pt>
                  <c:pt idx="3">
                    <c:v>VERBAL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SERGIO PEDRO TAMAYO RESTREPO</c:v>
                  </c:pt>
                  <c:pt idx="8">
                    <c:v>0</c:v>
                  </c:pt>
                  <c:pt idx="9">
                    <c:v>1</c:v>
                  </c:pt>
                  <c:pt idx="10">
                    <c:v>DARIO MEJIA 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ACTA AUDIENCIA </c:v>
                  </c:pt>
                  <c:pt idx="30">
                    <c:v>25/07/2025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FIJA AUDIENCIA 9: 00AM -Julio/24/2025</c:v>
                  </c:pt>
                </c:lvl>
                <c:lvl>
                  <c:pt idx="0">
                    <c:v>402</c:v>
                  </c:pt>
                  <c:pt idx="1">
                    <c:v>002-2024-00506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JULIAN DARIO HENAO MARTINEZ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REQUIRE DEMANDANTE</c:v>
                  </c:pt>
                  <c:pt idx="30">
                    <c:v>04/04/2025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401</c:v>
                  </c:pt>
                  <c:pt idx="1">
                    <c:v>002-2024-00505</c:v>
                  </c:pt>
                  <c:pt idx="2">
                    <c:v>PERTENENCIA</c:v>
                  </c:pt>
                  <c:pt idx="3">
                    <c:v>VERBAL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MARIA CONSUELO - CONTRERAS GARZON</c:v>
                  </c:pt>
                  <c:pt idx="8">
                    <c:v>0</c:v>
                  </c:pt>
                  <c:pt idx="9">
                    <c:v>1</c:v>
                  </c:pt>
                  <c:pt idx="10">
                    <c:v>JOSE ANIBAL CASTAÑEDA LOPERA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12/11/2024</c:v>
                  </c:pt>
                  <c:pt idx="24">
                    <c:v>N/A</c:v>
                  </c:pt>
                  <c:pt idx="25">
                    <c:v>24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18/10/2024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05-12-2024 - asignado A JUZGADO PROMISCUO MUNICIPAL DE RETIRO - PROCESO 2025-00674</c:v>
                  </c:pt>
                </c:lvl>
                <c:lvl>
                  <c:pt idx="0">
                    <c:v>400</c:v>
                  </c:pt>
                  <c:pt idx="1">
                    <c:v>002-2024-00504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COLVANES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AGRO BLOCKCHAIN  S.A.S.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20/11/2024</c:v>
                  </c:pt>
                  <c:pt idx="24">
                    <c:v>N/A</c:v>
                  </c:pt>
                  <c:pt idx="25">
                    <c:v>32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20/11/2024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399</c:v>
                  </c:pt>
                  <c:pt idx="1">
                    <c:v>002-2024-00502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BRAYAN STIWAR RUIZ RUIZ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27/01/2025</c:v>
                  </c:pt>
                  <c:pt idx="24">
                    <c:v>N/A</c:v>
                  </c:pt>
                  <c:pt idx="25">
                    <c:v>99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ART. 317 CAUTELAS</c:v>
                  </c:pt>
                  <c:pt idx="30">
                    <c:v>11/07/2025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398</c:v>
                  </c:pt>
                  <c:pt idx="1">
                    <c:v>002-2024-00501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YESID DARIO HERRERA OCHOA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13/03/2025</c:v>
                  </c:pt>
                  <c:pt idx="24">
                    <c:v>N/A</c:v>
                  </c:pt>
                  <c:pt idx="25">
                    <c:v>145</c:v>
                  </c:pt>
                  <c:pt idx="26">
                    <c:v>Pendiente de sentencia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 </c:v>
                  </c:pt>
                  <c:pt idx="30">
                    <c:v>13/03/2025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397</c:v>
                  </c:pt>
                  <c:pt idx="1">
                    <c:v>002-2024-00497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SEMPLI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WALLOOM  S.A.S.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25/10/2024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25/10/2024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396</c:v>
                  </c:pt>
                  <c:pt idx="1">
                    <c:v>002-2024-00496</c:v>
                  </c:pt>
                  <c:pt idx="2">
                    <c:v>MONITORIO</c:v>
                  </c:pt>
                  <c:pt idx="3">
                    <c:v>MONITORIO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ANGELICA VILLA BOLIVAR</c:v>
                  </c:pt>
                  <c:pt idx="11">
                    <c:v>0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19/11/2024</c:v>
                  </c:pt>
                  <c:pt idx="24">
                    <c:v>N/A</c:v>
                  </c:pt>
                  <c:pt idx="25">
                    <c:v>31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19/11/2024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395</c:v>
                  </c:pt>
                  <c:pt idx="1">
                    <c:v>002-2024-00495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S.A.</c:v>
                  </c:pt>
                  <c:pt idx="8">
                    <c:v>0</c:v>
                  </c:pt>
                  <c:pt idx="9">
                    <c:v>0</c:v>
                  </c:pt>
                  <c:pt idx="10">
                    <c:v>LUIS JAVIER SOLANO RUIZ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28/07/2025</c:v>
                  </c:pt>
                  <c:pt idx="24">
                    <c:v>N/A</c:v>
                  </c:pt>
                  <c:pt idx="25">
                    <c:v>280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28/07/2025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394</c:v>
                  </c:pt>
                  <c:pt idx="1">
                    <c:v>002-2024-00490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DE TRABAJADORES EDATEL -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FERNANDO - GONZALEZ MUÑOZ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22/01/2025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393</c:v>
                  </c:pt>
                  <c:pt idx="1">
                    <c:v>002-2024-00488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BOGOTA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SANTIAGO MARTINEZ HOYOS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20/11/2024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392</c:v>
                  </c:pt>
                  <c:pt idx="1">
                    <c:v>002-2024-00487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CARLOS MARIO LOPEZ HENAO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DECRETA MEDIDA</c:v>
                  </c:pt>
                  <c:pt idx="30">
                    <c:v>02/07/2025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391</c:v>
                  </c:pt>
                  <c:pt idx="1">
                    <c:v>002-2024-00483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LINA MARIA DURANGO GIL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13/03/2025</c:v>
                  </c:pt>
                  <c:pt idx="24">
                    <c:v>N/A</c:v>
                  </c:pt>
                  <c:pt idx="25">
                    <c:v>145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 </c:v>
                  </c:pt>
                  <c:pt idx="30">
                    <c:v>13/03/2025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390</c:v>
                  </c:pt>
                  <c:pt idx="1">
                    <c:v>002-2024-00481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IVAN ALFONSO - AMAYA MAZO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21/01/2025</c:v>
                  </c:pt>
                  <c:pt idx="24">
                    <c:v>N/A</c:v>
                  </c:pt>
                  <c:pt idx="25">
                    <c:v>93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21/01/2025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389</c:v>
                  </c:pt>
                  <c:pt idx="1">
                    <c:v>002-2024-00480</c:v>
                  </c:pt>
                  <c:pt idx="2">
                    <c:v>RESOLUCION DE CONTRATO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JORGE LUIS SAN CAYETANO</c:v>
                  </c:pt>
                  <c:pt idx="8">
                    <c:v>0</c:v>
                  </c:pt>
                  <c:pt idx="9">
                    <c:v>1</c:v>
                  </c:pt>
                  <c:pt idx="10">
                    <c:v>JAIRO ALONSO JURADO MARTINEZ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</c:v>
                  </c:pt>
                  <c:pt idx="30">
                    <c:v>16/07/2025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388</c:v>
                  </c:pt>
                  <c:pt idx="1">
                    <c:v>002-2024-00475</c:v>
                  </c:pt>
                  <c:pt idx="2">
                    <c:v>MONITORIO</c:v>
                  </c:pt>
                  <c:pt idx="3">
                    <c:v>MONITORIO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MARIA CRISTINA ZAPATA CEBALLOS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23/05/2025</c:v>
                  </c:pt>
                  <c:pt idx="24">
                    <c:v>N/A</c:v>
                  </c:pt>
                  <c:pt idx="25">
                    <c:v>215</c:v>
                  </c:pt>
                  <c:pt idx="26">
                    <c:v>N/A</c:v>
                  </c:pt>
                  <c:pt idx="27">
                    <c:v>SENTENCIA </c:v>
                  </c:pt>
                  <c:pt idx="28">
                    <c:v>2025-2</c:v>
                  </c:pt>
                  <c:pt idx="29">
                    <c:v>SENTENCIA </c:v>
                  </c:pt>
                  <c:pt idx="30">
                    <c:v>23/05/2025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387</c:v>
                  </c:pt>
                  <c:pt idx="1">
                    <c:v>002-2024-00473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CHRISTIAN GIOVANNI QUIÑONES VALERO</c:v>
                  </c:pt>
                  <c:pt idx="8">
                    <c:v>1</c:v>
                  </c:pt>
                  <c:pt idx="9">
                    <c:v>0</c:v>
                  </c:pt>
                  <c:pt idx="10">
                    <c:v>MAS RAPIDO MOTOS  S.A.S.</c:v>
                  </c:pt>
                  <c:pt idx="11">
                    <c:v>0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24/04/2025</c:v>
                  </c:pt>
                  <c:pt idx="24">
                    <c:v>N/A</c:v>
                  </c:pt>
                  <c:pt idx="25">
                    <c:v>186</c:v>
                  </c:pt>
                  <c:pt idx="26">
                    <c:v>N/A</c:v>
                  </c:pt>
                  <c:pt idx="27">
                    <c:v>OTRAS TERMINACIONES EFECTIVAS DEL PROCESO </c:v>
                  </c:pt>
                  <c:pt idx="28">
                    <c:v>2025-2</c:v>
                  </c:pt>
                  <c:pt idx="29">
                    <c:v>NIEGA MANDAMIENTO DE PAGO</c:v>
                  </c:pt>
                  <c:pt idx="30">
                    <c:v>24/04/2025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30/04/2025</c:v>
                  </c:pt>
                </c:lvl>
                <c:lvl>
                  <c:pt idx="0">
                    <c:v>386</c:v>
                  </c:pt>
                  <c:pt idx="1">
                    <c:v>002-2024-00472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ALBERTO ALONSO MEJIA RAMIREZ</c:v>
                  </c:pt>
                  <c:pt idx="8">
                    <c:v>2</c:v>
                  </c:pt>
                  <c:pt idx="9">
                    <c:v>0</c:v>
                  </c:pt>
                  <c:pt idx="10">
                    <c:v>NORMA ADRIANA  PASTOR SANCHEZ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RESUELVE RECURSO  </c:v>
                  </c:pt>
                  <c:pt idx="30">
                    <c:v>27/03/2025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RESUELVE RECUSO - NO REPONE </c:v>
                  </c:pt>
                </c:lvl>
                <c:lvl>
                  <c:pt idx="0">
                    <c:v>385</c:v>
                  </c:pt>
                  <c:pt idx="1">
                    <c:v>002-2024-00471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DEL SUR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FREDY ALBERTO CARDONA MARIN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25/11/2024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384</c:v>
                  </c:pt>
                  <c:pt idx="1">
                    <c:v>002-2024-00470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DEL SUR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FREDY ALBERTO CARDONA MARIN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03/12/2024</c:v>
                  </c:pt>
                  <c:pt idx="24">
                    <c:v>N/A</c:v>
                  </c:pt>
                  <c:pt idx="25">
                    <c:v>45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 </c:v>
                  </c:pt>
                  <c:pt idx="30">
                    <c:v>03/12/2024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383</c:v>
                  </c:pt>
                  <c:pt idx="1">
                    <c:v>002-2024-00465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JHON F. KENNEDY</c:v>
                  </c:pt>
                  <c:pt idx="8">
                    <c:v>2</c:v>
                  </c:pt>
                  <c:pt idx="9">
                    <c:v>1</c:v>
                  </c:pt>
                  <c:pt idx="10">
                    <c:v>ALBEIRO ALVAREZ MARTINEZ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03/07/2025</c:v>
                  </c:pt>
                  <c:pt idx="24">
                    <c:v>N/A</c:v>
                  </c:pt>
                  <c:pt idx="25">
                    <c:v>255</c:v>
                  </c:pt>
                  <c:pt idx="26">
                    <c:v>N/A</c:v>
                  </c:pt>
                  <c:pt idx="27">
                    <c:v>TERMINA POR PAGO TOTAL </c:v>
                  </c:pt>
                  <c:pt idx="28">
                    <c:v>2025-3</c:v>
                  </c:pt>
                  <c:pt idx="29">
                    <c:v>TERMINA POR PAGO TOTAL </c:v>
                  </c:pt>
                  <c:pt idx="30">
                    <c:v>03/07/2025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382</c:v>
                  </c:pt>
                  <c:pt idx="1">
                    <c:v>002-2024-00464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AGRARIO DE COLOMBIA</c:v>
                  </c:pt>
                  <c:pt idx="8">
                    <c:v>0</c:v>
                  </c:pt>
                  <c:pt idx="9">
                    <c:v>0</c:v>
                  </c:pt>
                  <c:pt idx="10">
                    <c:v>JOSE DARIO RESTREPO JARAMILLO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03/12/2024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381</c:v>
                  </c:pt>
                  <c:pt idx="1">
                    <c:v>002-2024-00460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ELECTROBELLO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ESTEBAN MONTOYA RESTREPO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REQ. ART. 137</c:v>
                  </c:pt>
                  <c:pt idx="30">
                    <c:v>27/02/2025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380</c:v>
                  </c:pt>
                  <c:pt idx="1">
                    <c:v>002-2024-00458</c:v>
                  </c:pt>
                  <c:pt idx="2">
                    <c:v>ENTREGA TRADENTE AL ADQUIRENTE</c:v>
                  </c:pt>
                  <c:pt idx="3">
                    <c:v>DECLARATIVO VERBAL OTROS PROCESO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CAMILO OSPINA RENGIFO</c:v>
                  </c:pt>
                  <c:pt idx="8">
                    <c:v>2</c:v>
                  </c:pt>
                  <c:pt idx="9">
                    <c:v>0</c:v>
                  </c:pt>
                  <c:pt idx="10">
                    <c:v>MARIA NELLY - DUQUE QUINTERO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RECONOCE PERSONERIA </c:v>
                  </c:pt>
                  <c:pt idx="30">
                    <c:v>16/07/2025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379</c:v>
                  </c:pt>
                  <c:pt idx="1">
                    <c:v>002-2024-00457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SEGURIDAD ATLAS LTDA</c:v>
                  </c:pt>
                  <c:pt idx="8">
                    <c:v>0</c:v>
                  </c:pt>
                  <c:pt idx="9">
                    <c:v>1</c:v>
                  </c:pt>
                  <c:pt idx="10">
                    <c:v>INVERSIONES DE MARCA INC SAS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21/01/2025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378</c:v>
                  </c:pt>
                  <c:pt idx="1">
                    <c:v>002-2024-00456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VICTOR DE JESUS VERGARA CONDE</c:v>
                  </c:pt>
                  <c:pt idx="11">
                    <c:v>0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07/02/2025</c:v>
                  </c:pt>
                  <c:pt idx="24">
                    <c:v>N/A</c:v>
                  </c:pt>
                  <c:pt idx="25">
                    <c:v>109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2025-1</c:v>
                  </c:pt>
                  <c:pt idx="29">
                    <c:v>RECHAZA POR COMPETENCIA</c:v>
                  </c:pt>
                  <c:pt idx="30">
                    <c:v>10/02/2025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  <c:pt idx="38">
                    <c:v>REMITIDO 24/02/2025</c:v>
                  </c:pt>
                </c:lvl>
                <c:lvl>
                  <c:pt idx="0">
                    <c:v>377</c:v>
                  </c:pt>
                  <c:pt idx="1">
                    <c:v>002-2024-00455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JAIRO EDUARDO - CABRERA HIDALGO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06/05/2025</c:v>
                  </c:pt>
                  <c:pt idx="24">
                    <c:v>N/A</c:v>
                  </c:pt>
                  <c:pt idx="25">
                    <c:v>198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ORDENA CORRER TRASLADO </c:v>
                  </c:pt>
                  <c:pt idx="30">
                    <c:v>30/05/2025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376</c:v>
                  </c:pt>
                  <c:pt idx="1">
                    <c:v>002-2024-00452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ANA MARIA HENRIQUEZ MARIN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24/02/2025</c:v>
                  </c:pt>
                  <c:pt idx="24">
                    <c:v>N/A</c:v>
                  </c:pt>
                  <c:pt idx="25">
                    <c:v>126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24/02/2025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375</c:v>
                  </c:pt>
                  <c:pt idx="1">
                    <c:v>002-2024-00451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ELECTROBELLO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MARTHA INES ESCOBAR RINCON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10/06/2025</c:v>
                  </c:pt>
                  <c:pt idx="24">
                    <c:v>N/A</c:v>
                  </c:pt>
                  <c:pt idx="25">
                    <c:v>232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OSAE- COSTAS</c:v>
                  </c:pt>
                  <c:pt idx="30">
                    <c:v>10/06/2025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374</c:v>
                  </c:pt>
                  <c:pt idx="1">
                    <c:v>002-2024-00449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FONDO DE EMPLEADOS ALMACENES EXITO </c:v>
                  </c:pt>
                  <c:pt idx="8">
                    <c:v>1</c:v>
                  </c:pt>
                  <c:pt idx="9">
                    <c:v>0</c:v>
                  </c:pt>
                  <c:pt idx="10">
                    <c:v>EMILSE MENDIVELSO GOMEZ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21/01/2025</c:v>
                  </c:pt>
                  <c:pt idx="24">
                    <c:v>N/A</c:v>
                  </c:pt>
                  <c:pt idx="25">
                    <c:v>93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2025-1</c:v>
                  </c:pt>
                  <c:pt idx="29">
                    <c:v>RECHAZA POR COMPETENCIA</c:v>
                  </c:pt>
                  <c:pt idx="30">
                    <c:v>21/01/2025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  <c:pt idx="38">
                    <c:v>REMITEN ACTA REDIRECCIONAMIENTO - 10/3/2025</c:v>
                  </c:pt>
                </c:lvl>
                <c:lvl>
                  <c:pt idx="0">
                    <c:v>373</c:v>
                  </c:pt>
                  <c:pt idx="1">
                    <c:v>002-2024-00448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SISTECREDITO S.A.S</c:v>
                  </c:pt>
                  <c:pt idx="8">
                    <c:v>2</c:v>
                  </c:pt>
                  <c:pt idx="9">
                    <c:v>0</c:v>
                  </c:pt>
                  <c:pt idx="10">
                    <c:v>CARLOS MARIO LEDESMA IBARGUEN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10/06/2025</c:v>
                  </c:pt>
                  <c:pt idx="24">
                    <c:v>N/A</c:v>
                  </c:pt>
                  <c:pt idx="25">
                    <c:v>232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 </c:v>
                  </c:pt>
                  <c:pt idx="30">
                    <c:v>10/06/2025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372</c:v>
                  </c:pt>
                  <c:pt idx="1">
                    <c:v>002-2024-00445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ALBERTO ALONSO MEJIA RAMIREZ</c:v>
                  </c:pt>
                  <c:pt idx="8">
                    <c:v>0</c:v>
                  </c:pt>
                  <c:pt idx="9">
                    <c:v>1</c:v>
                  </c:pt>
                  <c:pt idx="10">
                    <c:v>HECTOR ANTONIO GONZALEZ GARZON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REQUIERE PREVIO A TERMINAR </c:v>
                  </c:pt>
                  <c:pt idx="30">
                    <c:v>21/05/2025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371</c:v>
                  </c:pt>
                  <c:pt idx="1">
                    <c:v>002-2024-00442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ELECTROBELLO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LEONARDO ALONSO GOMEZ GONZALEZ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14/07/2025</c:v>
                  </c:pt>
                  <c:pt idx="24">
                    <c:v>N/A</c:v>
                  </c:pt>
                  <c:pt idx="25">
                    <c:v>266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14/07/2025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370</c:v>
                  </c:pt>
                  <c:pt idx="1">
                    <c:v>002-2024-00439</c:v>
                  </c:pt>
                  <c:pt idx="2">
                    <c:v>PRESCRIPCIÓN EXTINTIVA OBLIGACION HIPOTECARIA</c:v>
                  </c:pt>
                  <c:pt idx="3">
                    <c:v>DECLARATIVO VERBAL SUMARIO OTROS PROCESO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WILLIAM DE JESUS GARCIA CORRALES</c:v>
                  </c:pt>
                  <c:pt idx="8">
                    <c:v>2</c:v>
                  </c:pt>
                  <c:pt idx="9">
                    <c:v>1</c:v>
                  </c:pt>
                  <c:pt idx="10">
                    <c:v>MARIA YANETH RESTREPO SALAS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07/11/2024</c:v>
                  </c:pt>
                  <c:pt idx="24">
                    <c:v>N/A</c:v>
                  </c:pt>
                  <c:pt idx="25">
                    <c:v>19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07/11/2024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19/11/2024</c:v>
                  </c:pt>
                </c:lvl>
                <c:lvl>
                  <c:pt idx="0">
                    <c:v>369</c:v>
                  </c:pt>
                  <c:pt idx="1">
                    <c:v>002-2024-00438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MAYRA ALEJANDRA GUZMAN HINESTROZA</c:v>
                  </c:pt>
                  <c:pt idx="8">
                    <c:v>0</c:v>
                  </c:pt>
                  <c:pt idx="9">
                    <c:v>0</c:v>
                  </c:pt>
                  <c:pt idx="10">
                    <c:v>ADELA DEL SOCORRO ALVAREZ DE GUZMAN</c:v>
                  </c:pt>
                  <c:pt idx="11">
                    <c:v>0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13/01/2025</c:v>
                  </c:pt>
                  <c:pt idx="24">
                    <c:v>N/A</c:v>
                  </c:pt>
                  <c:pt idx="25">
                    <c:v>85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AUTORIZA RETIRO </c:v>
                  </c:pt>
                  <c:pt idx="30">
                    <c:v>13/01/2025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368</c:v>
                  </c:pt>
                  <c:pt idx="1">
                    <c:v>002-2024-00437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COOPANTEX COOPERATIVA ESPECIALIZADA DE AHORRO Y CREDITO</c:v>
                  </c:pt>
                  <c:pt idx="8">
                    <c:v>1</c:v>
                  </c:pt>
                  <c:pt idx="9">
                    <c:v>0</c:v>
                  </c:pt>
                  <c:pt idx="10">
                    <c:v>SERGIO JARAMILLO CASTAÑO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02/04/2025</c:v>
                  </c:pt>
                  <c:pt idx="24">
                    <c:v>N/A</c:v>
                  </c:pt>
                  <c:pt idx="25">
                    <c:v>164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02/04/2025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367</c:v>
                  </c:pt>
                  <c:pt idx="1">
                    <c:v>002-2024-00434</c:v>
                  </c:pt>
                  <c:pt idx="2">
                    <c:v>PERTENENCIA</c:v>
                  </c:pt>
                  <c:pt idx="3">
                    <c:v>VERBAL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ANGELA MARIA MOSCOSO BALZAN</c:v>
                  </c:pt>
                  <c:pt idx="8">
                    <c:v>2</c:v>
                  </c:pt>
                  <c:pt idx="9">
                    <c:v>0</c:v>
                  </c:pt>
                  <c:pt idx="10">
                    <c:v>MARICELA RIVERA ESTRADA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</c:v>
                  </c:pt>
                  <c:pt idx="30">
                    <c:v>16/07/2025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366</c:v>
                  </c:pt>
                  <c:pt idx="1">
                    <c:v>002-2024-00432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NACIONAL DE TRABAJADORES COOPETRABAN</c:v>
                  </c:pt>
                  <c:pt idx="8">
                    <c:v>0</c:v>
                  </c:pt>
                  <c:pt idx="9">
                    <c:v>1</c:v>
                  </c:pt>
                  <c:pt idx="10">
                    <c:v>HECTOR AURELIO LOPERA ESCOBAR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CONOCIMIENTO Y ORDENA REPETIR OFICIO </c:v>
                  </c:pt>
                  <c:pt idx="30">
                    <c:v>01/07/2025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365</c:v>
                  </c:pt>
                  <c:pt idx="1">
                    <c:v>002-2024-00430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LUIS HERNANDO BETANCUR CALDERON</c:v>
                  </c:pt>
                  <c:pt idx="8">
                    <c:v>1</c:v>
                  </c:pt>
                  <c:pt idx="9">
                    <c:v>0</c:v>
                  </c:pt>
                  <c:pt idx="10">
                    <c:v>JOSE ARNALDO BETANCUR CALDERON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APODERADO</c:v>
                  </c:pt>
                  <c:pt idx="30">
                    <c:v>28/07/2025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364</c:v>
                  </c:pt>
                  <c:pt idx="1">
                    <c:v>002-2024-00429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LINA MARIA FERNANDEZ GUZMAN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44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 </c:v>
                  </c:pt>
                  <c:pt idx="30">
                    <c:v>02/12/2024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363</c:v>
                  </c:pt>
                  <c:pt idx="1">
                    <c:v>002-2024-00427</c:v>
                  </c:pt>
                  <c:pt idx="2">
                    <c:v>RESPONSABILIDAD CIVIL EXTRACONTRACTUAL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JULIANA CALLE RESTREPO</c:v>
                  </c:pt>
                  <c:pt idx="8">
                    <c:v>0</c:v>
                  </c:pt>
                  <c:pt idx="9">
                    <c:v>1</c:v>
                  </c:pt>
                  <c:pt idx="10">
                    <c:v>GUSTAVO ADOLFO TORO OCHOA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ORDENA CORRER TRASLADO </c:v>
                  </c:pt>
                  <c:pt idx="30">
                    <c:v>02/07/2025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362</c:v>
                  </c:pt>
                  <c:pt idx="1">
                    <c:v>002-2024-00426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BANCOOMEVA</c:v>
                  </c:pt>
                  <c:pt idx="8">
                    <c:v>0</c:v>
                  </c:pt>
                  <c:pt idx="9">
                    <c:v>1</c:v>
                  </c:pt>
                  <c:pt idx="10">
                    <c:v>DANY DE JESUS GUZMAN ZABALA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26/02/2025</c:v>
                  </c:pt>
                  <c:pt idx="24">
                    <c:v>N/A</c:v>
                  </c:pt>
                  <c:pt idx="25">
                    <c:v>128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30 DIAS CAUTELAS</c:v>
                  </c:pt>
                  <c:pt idx="30">
                    <c:v>11/07/2025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361</c:v>
                  </c:pt>
                  <c:pt idx="1">
                    <c:v>002-2024-00425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AYURA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DIEGO ALEJANDRO - CATAÑO DUQUE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06/12/2024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06/12/2024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360</c:v>
                  </c:pt>
                  <c:pt idx="1">
                    <c:v>002-2024-00422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RUSSELL BEDFORD GCT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INGENIERIA Y OBRAS ELECTRICAS S.A.S.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22/08/2025</c:v>
                  </c:pt>
                  <c:pt idx="24">
                    <c:v>N/A</c:v>
                  </c:pt>
                  <c:pt idx="25">
                    <c:v>304</c:v>
                  </c:pt>
                  <c:pt idx="26">
                    <c:v>N/A</c:v>
                  </c:pt>
                  <c:pt idx="27">
                    <c:v>TEMRINA POR PAGO TOTAL </c:v>
                  </c:pt>
                  <c:pt idx="28">
                    <c:v>2025-3</c:v>
                  </c:pt>
                  <c:pt idx="29">
                    <c:v>TERMINA PROCESO X PAGO TOTAL </c:v>
                  </c:pt>
                  <c:pt idx="30">
                    <c:v>22/08/2025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INTERPONE RECURSO EL 26/02/2025</c:v>
                  </c:pt>
                </c:lvl>
                <c:lvl>
                  <c:pt idx="0">
                    <c:v>359</c:v>
                  </c:pt>
                  <c:pt idx="1">
                    <c:v>002-2024-00420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CONFIAR COOPERATIVA FINANCIERA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NATALIA MARTINEZ VILLA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13/02/2025</c:v>
                  </c:pt>
                  <c:pt idx="24">
                    <c:v>N/A</c:v>
                  </c:pt>
                  <c:pt idx="25">
                    <c:v>115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PROCESO</c:v>
                  </c:pt>
                  <c:pt idx="30">
                    <c:v>13/02/2025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358</c:v>
                  </c:pt>
                  <c:pt idx="1">
                    <c:v>002-2024-00419</c:v>
                  </c:pt>
                  <c:pt idx="2">
                    <c:v>JURISDICCION VOLUNTARIA </c:v>
                  </c:pt>
                  <c:pt idx="3">
                    <c:v>JURISDICCION VOLUNTARIA </c:v>
                  </c:pt>
                  <c:pt idx="4">
                    <c:v>SIN CUANTIA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RUBI ESTER NARANJO LONDOÑO</c:v>
                  </c:pt>
                  <c:pt idx="8">
                    <c:v>1</c:v>
                  </c:pt>
                  <c:pt idx="9">
                    <c:v>0</c:v>
                  </c:pt>
                  <c:pt idx="10">
                    <c:v> 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22/05/2025</c:v>
                  </c:pt>
                  <c:pt idx="24">
                    <c:v>N/A</c:v>
                  </c:pt>
                  <c:pt idx="25">
                    <c:v>214</c:v>
                  </c:pt>
                  <c:pt idx="26">
                    <c:v>N/A</c:v>
                  </c:pt>
                  <c:pt idx="27">
                    <c:v>SENTENCIA </c:v>
                  </c:pt>
                  <c:pt idx="28">
                    <c:v>2025-2</c:v>
                  </c:pt>
                  <c:pt idx="29">
                    <c:v>SENTENCIA ORDENA CORRECCION REGISTRO CIVIL </c:v>
                  </c:pt>
                  <c:pt idx="30">
                    <c:v>09/04/2025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SENTENCIA - ORDENA MODIFICACION CORRECCION DE REGISTRO CIVIL</c:v>
                  </c:pt>
                </c:lvl>
                <c:lvl>
                  <c:pt idx="0">
                    <c:v>357</c:v>
                  </c:pt>
                  <c:pt idx="1">
                    <c:v>002-2024-00417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BELEN AHORRO Y CREDITO</c:v>
                  </c:pt>
                  <c:pt idx="8">
                    <c:v>2</c:v>
                  </c:pt>
                  <c:pt idx="9">
                    <c:v>1</c:v>
                  </c:pt>
                  <c:pt idx="10">
                    <c:v>DAVID ALEJANDRO PATIÑO NARANJO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24/01/2025</c:v>
                  </c:pt>
                  <c:pt idx="24">
                    <c:v>N/A</c:v>
                  </c:pt>
                  <c:pt idx="25">
                    <c:v>96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AUTO MODIFICA LIQUIDACION </c:v>
                  </c:pt>
                  <c:pt idx="30">
                    <c:v>11/04/2025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356</c:v>
                  </c:pt>
                  <c:pt idx="1">
                    <c:v>002-2024-00412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ELECTROBELLO S.A.</c:v>
                  </c:pt>
                  <c:pt idx="8">
                    <c:v>0</c:v>
                  </c:pt>
                  <c:pt idx="9">
                    <c:v>0</c:v>
                  </c:pt>
                  <c:pt idx="10">
                    <c:v>CINDY ANDREA MONCADA ZAPATA</c:v>
                  </c:pt>
                  <c:pt idx="11">
                    <c:v>0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CORRIGE AUTO DECRETA MEDIDAS</c:v>
                  </c:pt>
                  <c:pt idx="30">
                    <c:v>21/05/2025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355</c:v>
                  </c:pt>
                  <c:pt idx="1">
                    <c:v>002-2024-00407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FONDO DE EMPLEADOS ALMACENES EXITO -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ALBERTO TORRES NARANJO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21/01/2025</c:v>
                  </c:pt>
                  <c:pt idx="24">
                    <c:v>N/A</c:v>
                  </c:pt>
                  <c:pt idx="25">
                    <c:v>93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2025-1</c:v>
                  </c:pt>
                  <c:pt idx="29">
                    <c:v>RECHAZA POR COMPETENCIA</c:v>
                  </c:pt>
                  <c:pt idx="30">
                    <c:v>21/01/2025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354</c:v>
                  </c:pt>
                  <c:pt idx="1">
                    <c:v>002-2024-00406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FONDO DE EMPLEADOS ALMACENES EXITO </c:v>
                  </c:pt>
                  <c:pt idx="8">
                    <c:v>2</c:v>
                  </c:pt>
                  <c:pt idx="9">
                    <c:v>0</c:v>
                  </c:pt>
                  <c:pt idx="10">
                    <c:v>JONATHAN SAUL ORTIZ MONTOYA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</c:v>
                  </c:pt>
                  <c:pt idx="30">
                    <c:v>26/03/2025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353</c:v>
                  </c:pt>
                  <c:pt idx="1">
                    <c:v>002-2024-00405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INMOBILIARIA COLPROPIEDADES 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ANDERSON DAVID PEÑARANDA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03/06/2025</c:v>
                  </c:pt>
                  <c:pt idx="24">
                    <c:v>N/A</c:v>
                  </c:pt>
                  <c:pt idx="25">
                    <c:v>225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03/06/2025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352</c:v>
                  </c:pt>
                  <c:pt idx="1">
                    <c:v>002-2024-00404</c:v>
                  </c:pt>
                  <c:pt idx="2">
                    <c:v>EJECUTIVO </c:v>
                  </c:pt>
                  <c:pt idx="3">
                    <c:v>POR OBLIGACIÓN DE SUSCRIBIR DOCUMENTO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GLORIA PATRICIA - PRADA HINCAPIE</c:v>
                  </c:pt>
                  <c:pt idx="8">
                    <c:v>1</c:v>
                  </c:pt>
                  <c:pt idx="9">
                    <c:v>0</c:v>
                  </c:pt>
                  <c:pt idx="10">
                    <c:v>ACIERTO INMOBILIARIO S.A.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19/11/2024</c:v>
                  </c:pt>
                  <c:pt idx="24">
                    <c:v>N/A</c:v>
                  </c:pt>
                  <c:pt idx="25">
                    <c:v>31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19/11/2024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351</c:v>
                  </c:pt>
                  <c:pt idx="1">
                    <c:v>002-2024-00403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ELECTROBELLO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JAVIER JOSE LONDOÑO PULGARIN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24/01/2025</c:v>
                  </c:pt>
                  <c:pt idx="24">
                    <c:v>N/A</c:v>
                  </c:pt>
                  <c:pt idx="25">
                    <c:v>96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24/01/2025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12/02/2025</c:v>
                  </c:pt>
                </c:lvl>
                <c:lvl>
                  <c:pt idx="0">
                    <c:v>350</c:v>
                  </c:pt>
                  <c:pt idx="1">
                    <c:v>002-2024-00401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UNION 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CLAUDIA PATRICIA ROJAS CAMARGO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27/03/2025</c:v>
                  </c:pt>
                  <c:pt idx="24">
                    <c:v>N/A</c:v>
                  </c:pt>
                  <c:pt idx="25">
                    <c:v>159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27/03/2025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349</c:v>
                  </c:pt>
                  <c:pt idx="1">
                    <c:v>002-2024-00400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BNCO UNION 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CAROLINA - ARANGO MARTINEZ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REMISION PROCESO AL JUZGADO 33 CIVIL MEDELLIN</c:v>
                  </c:pt>
                  <c:pt idx="30">
                    <c:v>27/03/2025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SE REMITE AL JUZGADO 33 CIVIL MUNICIPAL DE MEDELLIN - 27/03/2025</c:v>
                  </c:pt>
                </c:lvl>
                <c:lvl>
                  <c:pt idx="0">
                    <c:v>348</c:v>
                  </c:pt>
                  <c:pt idx="1">
                    <c:v>002-2024-00397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FONDO DE EMPLEADOS ALMACENES EXITO -</c:v>
                  </c:pt>
                  <c:pt idx="8">
                    <c:v>1</c:v>
                  </c:pt>
                  <c:pt idx="9">
                    <c:v>0</c:v>
                  </c:pt>
                  <c:pt idx="10">
                    <c:v>WILDER ALFREDO RAMIREZ BRITO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28/02/2025</c:v>
                  </c:pt>
                  <c:pt idx="24">
                    <c:v>N/A</c:v>
                  </c:pt>
                  <c:pt idx="25">
                    <c:v>130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28/02/2025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347</c:v>
                  </c:pt>
                  <c:pt idx="1">
                    <c:v>002-2024-00395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FONDO DE EMPLEADOS ALMACENES EXITO </c:v>
                  </c:pt>
                  <c:pt idx="8">
                    <c:v>2</c:v>
                  </c:pt>
                  <c:pt idx="9">
                    <c:v>0</c:v>
                  </c:pt>
                  <c:pt idx="10">
                    <c:v>MAURICIO ANDRES GARCIA SANCHEZ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26/02/2025</c:v>
                  </c:pt>
                  <c:pt idx="24">
                    <c:v>N/A</c:v>
                  </c:pt>
                  <c:pt idx="25">
                    <c:v>128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SECUESTRO DECRETADO</c:v>
                  </c:pt>
                  <c:pt idx="30">
                    <c:v>02/07/2025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346</c:v>
                  </c:pt>
                  <c:pt idx="1">
                    <c:v>002-2024-00393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FALABELLA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MONICA MARCELA ARENAS CARDONA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14/03/2025</c:v>
                  </c:pt>
                  <c:pt idx="24">
                    <c:v>N/A</c:v>
                  </c:pt>
                  <c:pt idx="25">
                    <c:v>146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14/03/2025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345</c:v>
                  </c:pt>
                  <c:pt idx="1">
                    <c:v>002-2024-00389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INMOBILIARIA Y ADMINISTRACIONES PROTEGER LTDA</c:v>
                  </c:pt>
                  <c:pt idx="8">
                    <c:v>1</c:v>
                  </c:pt>
                  <c:pt idx="9">
                    <c:v>0</c:v>
                  </c:pt>
                  <c:pt idx="10">
                    <c:v>OSCAR DAVID ALZATE REDONDO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13/01/2025</c:v>
                  </c:pt>
                  <c:pt idx="24">
                    <c:v>N/A</c:v>
                  </c:pt>
                  <c:pt idx="25">
                    <c:v>85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AUTORIZA RETIRO </c:v>
                  </c:pt>
                  <c:pt idx="30">
                    <c:v>13/01/2025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20/02/2025</c:v>
                  </c:pt>
                </c:lvl>
                <c:lvl>
                  <c:pt idx="0">
                    <c:v>344</c:v>
                  </c:pt>
                  <c:pt idx="1">
                    <c:v>002-2024-00384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FEMFUTURO</c:v>
                  </c:pt>
                  <c:pt idx="8">
                    <c:v>2</c:v>
                  </c:pt>
                  <c:pt idx="9">
                    <c:v>1</c:v>
                  </c:pt>
                  <c:pt idx="10">
                    <c:v>ELIZABETH CRISTINA - MENA CUARTAS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18/11/2024</c:v>
                  </c:pt>
                  <c:pt idx="24">
                    <c:v>N/A</c:v>
                  </c:pt>
                  <c:pt idx="25">
                    <c:v>30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 </c:v>
                  </c:pt>
                  <c:pt idx="30">
                    <c:v>18/10/2024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05-12-2024</c:v>
                  </c:pt>
                </c:lvl>
                <c:lvl>
                  <c:pt idx="0">
                    <c:v>343</c:v>
                  </c:pt>
                  <c:pt idx="1">
                    <c:v>002-2024-00381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JULIANA CASTRILLON FLOREZ</c:v>
                  </c:pt>
                  <c:pt idx="8">
                    <c:v>0</c:v>
                  </c:pt>
                  <c:pt idx="9">
                    <c:v>0</c:v>
                  </c:pt>
                  <c:pt idx="10">
                    <c:v>DIEGO ALEJANDRO ANTONIO CORREA MUÑOZ</c:v>
                  </c:pt>
                  <c:pt idx="11">
                    <c:v>0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POSESIONA CURADOR </c:v>
                  </c:pt>
                  <c:pt idx="30">
                    <c:v>25/07/2025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342</c:v>
                  </c:pt>
                  <c:pt idx="1">
                    <c:v>002-2024-00379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SOCIEDAD DANKO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LUISA FERNANDA LONDOÑO MONTOYA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06/12/2024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PONE EN CONOCIMIENTO </c:v>
                  </c:pt>
                  <c:pt idx="30">
                    <c:v>24/07/2025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341</c:v>
                  </c:pt>
                  <c:pt idx="1">
                    <c:v>002-2024-00377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CORPORACION  INTERACTUAR</c:v>
                  </c:pt>
                  <c:pt idx="8">
                    <c:v>2</c:v>
                  </c:pt>
                  <c:pt idx="9">
                    <c:v>0</c:v>
                  </c:pt>
                  <c:pt idx="10">
                    <c:v>DISTRIZAVA  S.A.S.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03/02/2025</c:v>
                  </c:pt>
                  <c:pt idx="24">
                    <c:v>N/A</c:v>
                  </c:pt>
                  <c:pt idx="25">
                    <c:v>105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03/02/2025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20/02/2025</c:v>
                  </c:pt>
                </c:lvl>
                <c:lvl>
                  <c:pt idx="0">
                    <c:v>340</c:v>
                  </c:pt>
                  <c:pt idx="1">
                    <c:v>002-2024-00376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SOCIEDAD DANKO 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WILLIAM HUMBERTO TATIS MERCADO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24/01/2025</c:v>
                  </c:pt>
                  <c:pt idx="24">
                    <c:v>N/A</c:v>
                  </c:pt>
                  <c:pt idx="25">
                    <c:v>96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REQUIEERE CAJERO PAGADOR</c:v>
                  </c:pt>
                  <c:pt idx="30">
                    <c:v>14/07/2025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339</c:v>
                  </c:pt>
                  <c:pt idx="1">
                    <c:v>002-2024-00375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BANCOLDEX</c:v>
                  </c:pt>
                  <c:pt idx="8">
                    <c:v>1</c:v>
                  </c:pt>
                  <c:pt idx="9">
                    <c:v>0</c:v>
                  </c:pt>
                  <c:pt idx="10">
                    <c:v>LUBRIEQUIP  EXPRESS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02/07/2025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338</c:v>
                  </c:pt>
                  <c:pt idx="1">
                    <c:v>002-2024-00373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CORPORACION  INTERACTUAR</c:v>
                  </c:pt>
                  <c:pt idx="8">
                    <c:v>2</c:v>
                  </c:pt>
                  <c:pt idx="9">
                    <c:v>0</c:v>
                  </c:pt>
                  <c:pt idx="10">
                    <c:v>DANIEL EDUARDO TORO RESTREPO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30/10/2024</c:v>
                  </c:pt>
                  <c:pt idx="24">
                    <c:v>N/A</c:v>
                  </c:pt>
                  <c:pt idx="25">
                    <c:v>12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30/10/2024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05-12-2024</c:v>
                  </c:pt>
                </c:lvl>
                <c:lvl>
                  <c:pt idx="0">
                    <c:v>337</c:v>
                  </c:pt>
                  <c:pt idx="1">
                    <c:v>002-2024-00372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FINANDINA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PEDRO ENRIQUE MEJIA MANJARRES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09/04/2025</c:v>
                  </c:pt>
                  <c:pt idx="24">
                    <c:v>N/A</c:v>
                  </c:pt>
                  <c:pt idx="25">
                    <c:v>171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MODIFICA LIQUIDACION CREDITO</c:v>
                  </c:pt>
                  <c:pt idx="30">
                    <c:v>22/07/2025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336</c:v>
                  </c:pt>
                  <c:pt idx="1">
                    <c:v>002-2024-00371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ALBERTO ALVAREZ S.   S.A</c:v>
                  </c:pt>
                  <c:pt idx="8">
                    <c:v>0</c:v>
                  </c:pt>
                  <c:pt idx="9">
                    <c:v>1</c:v>
                  </c:pt>
                  <c:pt idx="10">
                    <c:v>VALENTINA CHICA VARGAS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12/12/2024</c:v>
                  </c:pt>
                  <c:pt idx="24">
                    <c:v>N/A</c:v>
                  </c:pt>
                  <c:pt idx="25">
                    <c:v>54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12/12/2024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335</c:v>
                  </c:pt>
                  <c:pt idx="1">
                    <c:v>002-2024-00369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AGRARIO DE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DANIEL FELIPE PEREZ PALACIO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26/05/2025</c:v>
                  </c:pt>
                  <c:pt idx="24">
                    <c:v>N/A</c:v>
                  </c:pt>
                  <c:pt idx="25">
                    <c:v>218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26/05/2025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334</c:v>
                  </c:pt>
                  <c:pt idx="1">
                    <c:v>002-2024-00367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2</c:v>
                  </c:pt>
                  <c:pt idx="9">
                    <c:v>0</c:v>
                  </c:pt>
                  <c:pt idx="10">
                    <c:v>JULIAN DAVID - DURANGO RUA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30/04/2025</c:v>
                  </c:pt>
                  <c:pt idx="24">
                    <c:v>N/A</c:v>
                  </c:pt>
                  <c:pt idx="25">
                    <c:v>192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INCORPORA Y ORDENA TRASLADO LIQUIDACION C</c:v>
                  </c:pt>
                  <c:pt idx="30">
                    <c:v>26/05/2025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333</c:v>
                  </c:pt>
                  <c:pt idx="1">
                    <c:v>002-2024-00365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NACIONAL DE TRABAJADORES COOPETRABAN</c:v>
                  </c:pt>
                  <c:pt idx="8">
                    <c:v>0</c:v>
                  </c:pt>
                  <c:pt idx="9">
                    <c:v>1</c:v>
                  </c:pt>
                  <c:pt idx="10">
                    <c:v>FELIPE GONZALEZ CORREA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26/05/2025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332</c:v>
                  </c:pt>
                  <c:pt idx="1">
                    <c:v>002-2024-00360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COOVIPROC</c:v>
                  </c:pt>
                  <c:pt idx="8">
                    <c:v>1</c:v>
                  </c:pt>
                  <c:pt idx="9">
                    <c:v>0</c:v>
                  </c:pt>
                  <c:pt idx="10">
                    <c:v>NELSON DE JESUS - RESTREPO SALAZAR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18/10/2024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331</c:v>
                  </c:pt>
                  <c:pt idx="1">
                    <c:v>002-2024-00356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URBITIERRAS  S.A.S.</c:v>
                  </c:pt>
                  <c:pt idx="8">
                    <c:v>2</c:v>
                  </c:pt>
                  <c:pt idx="9">
                    <c:v>1</c:v>
                  </c:pt>
                  <c:pt idx="10">
                    <c:v>NELSON DE JESUS OCAMPO CARDONA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24/01/2025</c:v>
                  </c:pt>
                  <c:pt idx="24">
                    <c:v>N/A</c:v>
                  </c:pt>
                  <c:pt idx="25">
                    <c:v>96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RECHAZA NO SUBSANA</c:v>
                  </c:pt>
                  <c:pt idx="30">
                    <c:v>24/01/2025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20/02/2025</c:v>
                  </c:pt>
                </c:lvl>
                <c:lvl>
                  <c:pt idx="0">
                    <c:v>330</c:v>
                  </c:pt>
                  <c:pt idx="1">
                    <c:v>002-2024-00353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0</c:v>
                  </c:pt>
                  <c:pt idx="9">
                    <c:v>0</c:v>
                  </c:pt>
                  <c:pt idx="10">
                    <c:v>MARIA ANGELICA ENCISO RODRIGUEZ</c:v>
                  </c:pt>
                  <c:pt idx="11">
                    <c:v>0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AV. CONOCIMIENTO</c:v>
                  </c:pt>
                  <c:pt idx="30">
                    <c:v>18/10/2024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329</c:v>
                  </c:pt>
                  <c:pt idx="1">
                    <c:v>002-2024-00350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AUTECO MOBILITY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HUMBERTO ROMERO PALMAR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10/03/2025</c:v>
                  </c:pt>
                  <c:pt idx="24">
                    <c:v>N/A</c:v>
                  </c:pt>
                  <c:pt idx="25">
                    <c:v>142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2025-1</c:v>
                  </c:pt>
                  <c:pt idx="29">
                    <c:v>TERMINA POR DESISTIMIENTO TACITO</c:v>
                  </c:pt>
                  <c:pt idx="30">
                    <c:v>10/03/2025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328</c:v>
                  </c:pt>
                  <c:pt idx="1">
                    <c:v>002-2024-00348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URBANIZACION BOSQUE ADENTRO P.H.</c:v>
                  </c:pt>
                  <c:pt idx="8">
                    <c:v>2</c:v>
                  </c:pt>
                  <c:pt idx="9">
                    <c:v>0</c:v>
                  </c:pt>
                  <c:pt idx="10">
                    <c:v>ALEJANDRA MARIA LEMA ZAPATA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44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 </c:v>
                  </c:pt>
                  <c:pt idx="30">
                    <c:v>02/12/2024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09/12/2024</c:v>
                  </c:pt>
                </c:lvl>
                <c:lvl>
                  <c:pt idx="0">
                    <c:v>327</c:v>
                  </c:pt>
                  <c:pt idx="1">
                    <c:v>002-2024-00347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COOVIPROC</c:v>
                  </c:pt>
                  <c:pt idx="8">
                    <c:v>0</c:v>
                  </c:pt>
                  <c:pt idx="9">
                    <c:v>1</c:v>
                  </c:pt>
                  <c:pt idx="10">
                    <c:v>LUIS TAIRON MEDINA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07/11/2024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326</c:v>
                  </c:pt>
                  <c:pt idx="1">
                    <c:v>002-2024-00345</c:v>
                  </c:pt>
                  <c:pt idx="2">
                    <c:v>RESPONSABILIDAD CIVIL EXTRACONTRACTUAL</c:v>
                  </c:pt>
                  <c:pt idx="3">
                    <c:v>DECLARATIVO VERBAL OTROS PROCESO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ELKIN DE JESUS ARENAS VALLEJO</c:v>
                  </c:pt>
                  <c:pt idx="8">
                    <c:v>1</c:v>
                  </c:pt>
                  <c:pt idx="9">
                    <c:v>0</c:v>
                  </c:pt>
                  <c:pt idx="10">
                    <c:v>S.B.S.SEGUROS COLOMBIA S.A.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CONCEDE AMPARO</c:v>
                  </c:pt>
                  <c:pt idx="30">
                    <c:v>23/01/2025</c:v>
                  </c:pt>
                  <c:pt idx="31">
                    <c:v>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325</c:v>
                  </c:pt>
                  <c:pt idx="1">
                    <c:v>002-2024-00334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AV VILLAS</c:v>
                  </c:pt>
                  <c:pt idx="8">
                    <c:v>2</c:v>
                  </c:pt>
                  <c:pt idx="9">
                    <c:v>0</c:v>
                  </c:pt>
                  <c:pt idx="10">
                    <c:v>CARLOS ALEJANDRO AHUMADA MEJIA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23/01/2025</c:v>
                  </c:pt>
                  <c:pt idx="24">
                    <c:v>N/A</c:v>
                  </c:pt>
                  <c:pt idx="25">
                    <c:v>95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 DE CREDITO </c:v>
                  </c:pt>
                  <c:pt idx="30">
                    <c:v>24/07/2025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324</c:v>
                  </c:pt>
                  <c:pt idx="1">
                    <c:v>002-2024-00332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SILVIA PAULINA CHICA RODAS</c:v>
                  </c:pt>
                  <c:pt idx="8">
                    <c:v>0</c:v>
                  </c:pt>
                  <c:pt idx="9">
                    <c:v>1</c:v>
                  </c:pt>
                  <c:pt idx="10">
                    <c:v>JULIAN ZULUAGA ARROYAVE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06/12/2024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06/12/2024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323</c:v>
                  </c:pt>
                  <c:pt idx="1">
                    <c:v>002-2024-00331</c:v>
                  </c:pt>
                  <c:pt idx="2">
                    <c:v>RESOLUCION DE CONTRATO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KOALA 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ANA CELINA ARROYAVE ACEVEDO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03/12/2024</c:v>
                  </c:pt>
                  <c:pt idx="24">
                    <c:v>N/A</c:v>
                  </c:pt>
                  <c:pt idx="25">
                    <c:v>45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01/11/2024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322</c:v>
                  </c:pt>
                  <c:pt idx="1">
                    <c:v>002-2024-00327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FUNDACION DE LAMUJER COLOMBIA 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WILMER FLOREZ DELGADO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EMBARGO</c:v>
                  </c:pt>
                  <c:pt idx="30">
                    <c:v>03/02/2025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321</c:v>
                  </c:pt>
                  <c:pt idx="1">
                    <c:v>002-2024-00326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MARIA ASCENETH - DUQUE URREA</c:v>
                  </c:pt>
                  <c:pt idx="8">
                    <c:v>1</c:v>
                  </c:pt>
                  <c:pt idx="9">
                    <c:v>0</c:v>
                  </c:pt>
                  <c:pt idx="10">
                    <c:v>EDWIN FERNANDO MATOMA MORA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06/06/2025</c:v>
                  </c:pt>
                  <c:pt idx="24">
                    <c:v>N/A</c:v>
                  </c:pt>
                  <c:pt idx="25">
                    <c:v>228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ORDENA CORRER TRASLADO </c:v>
                  </c:pt>
                  <c:pt idx="30">
                    <c:v>28/07/2025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320</c:v>
                  </c:pt>
                  <c:pt idx="1">
                    <c:v>002-2024-00323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FONDO DE EMPLEADOS DE PELDAR  FONDELPAR</c:v>
                  </c:pt>
                  <c:pt idx="8">
                    <c:v>2</c:v>
                  </c:pt>
                  <c:pt idx="9">
                    <c:v>0</c:v>
                  </c:pt>
                  <c:pt idx="10">
                    <c:v>LUIS ALVARO YEPES VILLADA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18/11/2024</c:v>
                  </c:pt>
                  <c:pt idx="24">
                    <c:v>N/A</c:v>
                  </c:pt>
                  <c:pt idx="25">
                    <c:v>30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 </c:v>
                  </c:pt>
                  <c:pt idx="30">
                    <c:v>18/11/2024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05/12/2024</c:v>
                  </c:pt>
                </c:lvl>
                <c:lvl>
                  <c:pt idx="0">
                    <c:v>319</c:v>
                  </c:pt>
                  <c:pt idx="1">
                    <c:v>002-2024-00320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SANTIAGO RODRIGUEZ ATEHORTUA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AUTO RQEUIERE </c:v>
                  </c:pt>
                  <c:pt idx="30">
                    <c:v>26/03/2025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318</c:v>
                  </c:pt>
                  <c:pt idx="1">
                    <c:v>002-2024-00318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COLEGIO FONTAN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DAYENU  DC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24/07/2025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317</c:v>
                  </c:pt>
                  <c:pt idx="1">
                    <c:v>002-2024-00313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SISTECREDITO S.A.S</c:v>
                  </c:pt>
                  <c:pt idx="8">
                    <c:v>2</c:v>
                  </c:pt>
                  <c:pt idx="9">
                    <c:v>1</c:v>
                  </c:pt>
                  <c:pt idx="10">
                    <c:v>YULY ANDREA ARROYAVE HURTADO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22/01/2025</c:v>
                  </c:pt>
                  <c:pt idx="24">
                    <c:v>N/A</c:v>
                  </c:pt>
                  <c:pt idx="25">
                    <c:v>94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REQUIRE 5 DIAS </c:v>
                  </c:pt>
                  <c:pt idx="30">
                    <c:v>23/07/2025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TRASLADO LIQUIDACION CREDITO - FIJA EL 19 - TEMRINA EL 25/03/2025</c:v>
                  </c:pt>
                </c:lvl>
                <c:lvl>
                  <c:pt idx="0">
                    <c:v>316</c:v>
                  </c:pt>
                  <c:pt idx="1">
                    <c:v>002-2024-00312</c:v>
                  </c:pt>
                  <c:pt idx="2">
                    <c:v>RESOLUCION DE CONTRATO</c:v>
                  </c:pt>
                  <c:pt idx="3">
                    <c:v>DECLARATIVO VERBAL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SANTA MARIA Y ASOCIADOS S A</c:v>
                  </c:pt>
                  <c:pt idx="8">
                    <c:v>0</c:v>
                  </c:pt>
                  <c:pt idx="9">
                    <c:v>0</c:v>
                  </c:pt>
                  <c:pt idx="10">
                    <c:v>BABINTON DARIO FLOREZ MORENO</c:v>
                  </c:pt>
                  <c:pt idx="11">
                    <c:v>0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01/11/2024</c:v>
                  </c:pt>
                  <c:pt idx="24">
                    <c:v>N/A</c:v>
                  </c:pt>
                  <c:pt idx="25">
                    <c:v>13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01/11/2024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315</c:v>
                  </c:pt>
                  <c:pt idx="1">
                    <c:v>002-2024-00307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FINANDINA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JONATAN SALAZAR CARVAJAL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</c:v>
                  </c:pt>
                  <c:pt idx="30">
                    <c:v>28/03/2025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314</c:v>
                  </c:pt>
                  <c:pt idx="1">
                    <c:v>002-2024-00306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MANUEL SALVADOR - PEREZ MADRID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20/02/2025</c:v>
                  </c:pt>
                  <c:pt idx="24">
                    <c:v>N/A</c:v>
                  </c:pt>
                  <c:pt idx="25">
                    <c:v>122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20/02/2025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31/2/2025</c:v>
                  </c:pt>
                </c:lvl>
                <c:lvl>
                  <c:pt idx="0">
                    <c:v>313</c:v>
                  </c:pt>
                  <c:pt idx="1">
                    <c:v>002-2024-00304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MANUELA RODRIGUEZ AREIZA</c:v>
                  </c:pt>
                  <c:pt idx="8">
                    <c:v>0</c:v>
                  </c:pt>
                  <c:pt idx="9">
                    <c:v>1</c:v>
                  </c:pt>
                  <c:pt idx="10">
                    <c:v>MIGUEL ANGEL GIRALDO QUINTERO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24/04/2025</c:v>
                  </c:pt>
                  <c:pt idx="24">
                    <c:v>N/A</c:v>
                  </c:pt>
                  <c:pt idx="25">
                    <c:v>186</c:v>
                  </c:pt>
                  <c:pt idx="26">
                    <c:v>N/A</c:v>
                  </c:pt>
                  <c:pt idx="27">
                    <c:v>REMITIDOS A OTROS DESPACHOS </c:v>
                  </c:pt>
                  <c:pt idx="28">
                    <c:v>2025-2</c:v>
                  </c:pt>
                  <c:pt idx="29">
                    <c:v>RECHAZA DEMANDA - COMPETENCIA</c:v>
                  </c:pt>
                  <c:pt idx="30">
                    <c:v>24/04/2025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312</c:v>
                  </c:pt>
                  <c:pt idx="1">
                    <c:v>002-2024-00298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JHON F. KENNEDY</c:v>
                  </c:pt>
                  <c:pt idx="8">
                    <c:v>1</c:v>
                  </c:pt>
                  <c:pt idx="9">
                    <c:v>0</c:v>
                  </c:pt>
                  <c:pt idx="10">
                    <c:v>HUMBERTO ESPINOSA CASTAÑO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AUTO PONE EN CONOCIMIENTO</c:v>
                  </c:pt>
                  <c:pt idx="30">
                    <c:v>07/04/2025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311</c:v>
                  </c:pt>
                  <c:pt idx="1">
                    <c:v>002-2024-00296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DE AHORRO Y CREDITO CREARCOOP</c:v>
                  </c:pt>
                  <c:pt idx="8">
                    <c:v>2</c:v>
                  </c:pt>
                  <c:pt idx="9">
                    <c:v>0</c:v>
                  </c:pt>
                  <c:pt idx="10">
                    <c:v>MICHAEL NARANJO OSSA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01/04/2025</c:v>
                  </c:pt>
                  <c:pt idx="24">
                    <c:v>N/A</c:v>
                  </c:pt>
                  <c:pt idx="25">
                    <c:v>163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2025-2</c:v>
                  </c:pt>
                  <c:pt idx="29">
                    <c:v>REMITE PROCESO - A PROCESO LIQUIDATORIOS </c:v>
                  </c:pt>
                  <c:pt idx="30">
                    <c:v>01/04/2025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SE REMITE PROCESO SUSPENDIDO AL JUZGADO 24 Y 01 CIVIL MUNICIPAL DE MEDELLIN - A PROCESO LIQUIDATORIOS </c:v>
                  </c:pt>
                </c:lvl>
                <c:lvl>
                  <c:pt idx="0">
                    <c:v>310</c:v>
                  </c:pt>
                  <c:pt idx="1">
                    <c:v>002-2024-00294</c:v>
                  </c:pt>
                  <c:pt idx="2">
                    <c:v>CANCELACION Y/O REPOSICIÓN TITULO VALOR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IVAN DARIO LOPERA PASTOR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22/07/2025</c:v>
                  </c:pt>
                  <c:pt idx="24">
                    <c:v>N/A</c:v>
                  </c:pt>
                  <c:pt idx="25">
                    <c:v>274</c:v>
                  </c:pt>
                  <c:pt idx="26">
                    <c:v>N/A</c:v>
                  </c:pt>
                  <c:pt idx="27">
                    <c:v>SENTENCIA ANTICIPADA </c:v>
                  </c:pt>
                  <c:pt idx="28">
                    <c:v>2025-3</c:v>
                  </c:pt>
                  <c:pt idx="29">
                    <c:v>SENTENCIA ANTICIPADA - ORDENA EXPEDIR COPIA AUTENTICA</c:v>
                  </c:pt>
                  <c:pt idx="30">
                    <c:v>22/07/2025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29/07/2025</c:v>
                  </c:pt>
                </c:lvl>
                <c:lvl>
                  <c:pt idx="0">
                    <c:v>309</c:v>
                  </c:pt>
                  <c:pt idx="1">
                    <c:v>002-2024-00289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FONDO DE EMPLEADOS ALMACENES EXITO - PRESENTE</c:v>
                  </c:pt>
                  <c:pt idx="8">
                    <c:v>1</c:v>
                  </c:pt>
                  <c:pt idx="9">
                    <c:v>0</c:v>
                  </c:pt>
                  <c:pt idx="10">
                    <c:v>JOAQUIN FERNANDO BERNAL OLAYA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22/07/2025</c:v>
                  </c:pt>
                  <c:pt idx="24">
                    <c:v>N/A</c:v>
                  </c:pt>
                  <c:pt idx="25">
                    <c:v>274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22/07/2025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308</c:v>
                  </c:pt>
                  <c:pt idx="1">
                    <c:v>002-2024-00288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PARCELACION TRES CORRIENTES  P.H.</c:v>
                  </c:pt>
                  <c:pt idx="8">
                    <c:v>2</c:v>
                  </c:pt>
                  <c:pt idx="9">
                    <c:v>0</c:v>
                  </c:pt>
                  <c:pt idx="10">
                    <c:v>CARLOS FEDERICO ARANGO FERNANDEZ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04/03/2025</c:v>
                  </c:pt>
                  <c:pt idx="24">
                    <c:v>N/A</c:v>
                  </c:pt>
                  <c:pt idx="25">
                    <c:v>136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04/03/2025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307</c:v>
                  </c:pt>
                  <c:pt idx="1">
                    <c:v>002-2024-00286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JHON F. KENNEDY</c:v>
                  </c:pt>
                  <c:pt idx="8">
                    <c:v>0</c:v>
                  </c:pt>
                  <c:pt idx="9">
                    <c:v>1</c:v>
                  </c:pt>
                  <c:pt idx="10">
                    <c:v>JULIO CESAR RODRIGUEZ RIVERA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21/05/2025</c:v>
                  </c:pt>
                  <c:pt idx="24">
                    <c:v>N/A</c:v>
                  </c:pt>
                  <c:pt idx="25">
                    <c:v>213</c:v>
                  </c:pt>
                  <c:pt idx="26">
                    <c:v>N/A</c:v>
                  </c:pt>
                  <c:pt idx="27">
                    <c:v>ORDENA SEGUIR ADELANTE LA EJECUCION</c:v>
                  </c:pt>
                  <c:pt idx="28">
                    <c:v>2025-2</c:v>
                  </c:pt>
                  <c:pt idx="29">
                    <c:v>TERMINA X PAGO CON OSAE</c:v>
                  </c:pt>
                  <c:pt idx="30">
                    <c:v>20/06/2025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306</c:v>
                  </c:pt>
                  <c:pt idx="1">
                    <c:v>002-2024-00282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ELECTROBELLO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WILLIAM ORLANDO CARBALLO ARROYAVE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18/10/2024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305</c:v>
                  </c:pt>
                  <c:pt idx="1">
                    <c:v>002-2024-00281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TOMAS MAYA JARAMILLO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20/06/2025</c:v>
                  </c:pt>
                  <c:pt idx="24">
                    <c:v>N/A</c:v>
                  </c:pt>
                  <c:pt idx="25">
                    <c:v>242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SUSPENDIDO</c:v>
                  </c:pt>
                  <c:pt idx="30">
                    <c:v>01/07/2025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304</c:v>
                  </c:pt>
                  <c:pt idx="1">
                    <c:v>002-2024-00280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POPULAR</c:v>
                  </c:pt>
                  <c:pt idx="8">
                    <c:v>0</c:v>
                  </c:pt>
                  <c:pt idx="9">
                    <c:v>1</c:v>
                  </c:pt>
                  <c:pt idx="10">
                    <c:v>ANDRES FELIPE RESTREPO PALACIO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21/01/2025</c:v>
                  </c:pt>
                  <c:pt idx="24">
                    <c:v>N/A</c:v>
                  </c:pt>
                  <c:pt idx="25">
                    <c:v>93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LIQUIDACION CREDITO</c:v>
                  </c:pt>
                  <c:pt idx="30">
                    <c:v>21/07/2025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303</c:v>
                  </c:pt>
                  <c:pt idx="1">
                    <c:v>002-2024-00279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EDUARD ALEXANDER DELGADO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08/11/2024</c:v>
                  </c:pt>
                  <c:pt idx="24">
                    <c:v>N/A</c:v>
                  </c:pt>
                  <c:pt idx="25">
                    <c:v>20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18/10/2024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302</c:v>
                  </c:pt>
                  <c:pt idx="1">
                    <c:v>002-2024-00277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CONFIAR COOPERATIVA FINANCIERA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WILSON HERNANDO MARÌN MONROY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21/07/2025</c:v>
                  </c:pt>
                  <c:pt idx="24">
                    <c:v>N/A</c:v>
                  </c:pt>
                  <c:pt idx="25">
                    <c:v>273</c:v>
                  </c:pt>
                  <c:pt idx="26">
                    <c:v>N/A</c:v>
                  </c:pt>
                  <c:pt idx="27">
                    <c:v>REMITIDO A OTROS DESPACHOS </c:v>
                  </c:pt>
                  <c:pt idx="28">
                    <c:v>2025-3</c:v>
                  </c:pt>
                  <c:pt idx="29">
                    <c:v>REMITE PROCESO X COMPETENCIA LIQUIDATORIO</c:v>
                  </c:pt>
                  <c:pt idx="30">
                    <c:v>21/07/2025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A JUZGADO 20 CIVIL MPAL DE MEDELLIN - 22/7/2025 - INSOLVENCIA</c:v>
                  </c:pt>
                </c:lvl>
                <c:lvl>
                  <c:pt idx="0">
                    <c:v>301</c:v>
                  </c:pt>
                  <c:pt idx="1">
                    <c:v>002-2024-00276</c:v>
                  </c:pt>
                  <c:pt idx="2">
                    <c:v>RESOLUCION DE CONTRATO 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DIEGO FERNANDO PADIERNA BORJA</c:v>
                  </c:pt>
                  <c:pt idx="8">
                    <c:v>2</c:v>
                  </c:pt>
                  <c:pt idx="9">
                    <c:v>0</c:v>
                  </c:pt>
                  <c:pt idx="10">
                    <c:v>IMOBISUR S.A.S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</c:v>
                  </c:pt>
                  <c:pt idx="30">
                    <c:v>11/07/2025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300</c:v>
                  </c:pt>
                  <c:pt idx="1">
                    <c:v>002-2024-00275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GRUPO AREASUR INMOBILIARIA S.A..S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29/10/2024</c:v>
                  </c:pt>
                  <c:pt idx="24">
                    <c:v>N/A</c:v>
                  </c:pt>
                  <c:pt idx="25">
                    <c:v>11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29/10/2024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05-12-2024</c:v>
                  </c:pt>
                </c:lvl>
                <c:lvl>
                  <c:pt idx="0">
                    <c:v>299</c:v>
                  </c:pt>
                  <c:pt idx="1">
                    <c:v>002-2024-00274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WILSON DAVID PEREZ HERRERA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MANDAMIENTO/MEDIDA</c:v>
                  </c:pt>
                  <c:pt idx="30">
                    <c:v>08/05/2025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298</c:v>
                  </c:pt>
                  <c:pt idx="1">
                    <c:v>002-2024-00273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BBVA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EMANUEL VILLA JOYA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28/03/2025</c:v>
                  </c:pt>
                  <c:pt idx="24">
                    <c:v>N/A</c:v>
                  </c:pt>
                  <c:pt idx="25">
                    <c:v>160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 </c:v>
                  </c:pt>
                  <c:pt idx="30">
                    <c:v>21/05/2025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297</c:v>
                  </c:pt>
                  <c:pt idx="1">
                    <c:v>002-2024-00270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SISTECREDITO S.A.S</c:v>
                  </c:pt>
                  <c:pt idx="8">
                    <c:v>2</c:v>
                  </c:pt>
                  <c:pt idx="9">
                    <c:v>0</c:v>
                  </c:pt>
                  <c:pt idx="10">
                    <c:v>DANIEL ANDRES ECHEVERRY ANGEL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07/04/2025</c:v>
                  </c:pt>
                  <c:pt idx="24">
                    <c:v>N/A</c:v>
                  </c:pt>
                  <c:pt idx="25">
                    <c:v>169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ORDENA CORRER TRASLADO LIQUIDACION CREDITO</c:v>
                  </c:pt>
                  <c:pt idx="30">
                    <c:v>28/07/2025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296</c:v>
                  </c:pt>
                  <c:pt idx="1">
                    <c:v>002-2024-00265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FUNDACION DE LAMUJER COLOMBIA 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JAIRO DE JESUS CASTRO JARAMILLO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22/05/2025</c:v>
                  </c:pt>
                  <c:pt idx="24">
                    <c:v>N/A</c:v>
                  </c:pt>
                  <c:pt idx="25">
                    <c:v>214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2025-2</c:v>
                  </c:pt>
                  <c:pt idx="29">
                    <c:v>TERMINACION PAGO TOTAL </c:v>
                  </c:pt>
                  <c:pt idx="30">
                    <c:v>22/05/2025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295</c:v>
                  </c:pt>
                  <c:pt idx="1">
                    <c:v>002-2024-00264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CAJA SOCIAL</c:v>
                  </c:pt>
                  <c:pt idx="8">
                    <c:v>1</c:v>
                  </c:pt>
                  <c:pt idx="9">
                    <c:v>0</c:v>
                  </c:pt>
                  <c:pt idx="10">
                    <c:v>VANESSA LILIANA - AGUIRRE VERGARA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31/10/2024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11/06/2025</c:v>
                  </c:pt>
                  <c:pt idx="24">
                    <c:v>N/A</c:v>
                  </c:pt>
                  <c:pt idx="25">
                    <c:v>233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2025-2</c:v>
                  </c:pt>
                  <c:pt idx="29">
                    <c:v>AUTO CORRIGE </c:v>
                  </c:pt>
                  <c:pt idx="30">
                    <c:v>11/06/2025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294</c:v>
                  </c:pt>
                  <c:pt idx="1">
                    <c:v>002-2024-00262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REFINANCIA  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JORGE ABDUL JAEN SORIANO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31/10/2024</c:v>
                  </c:pt>
                  <c:pt idx="24">
                    <c:v>N/A</c:v>
                  </c:pt>
                  <c:pt idx="25">
                    <c:v>13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18/10/2024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05-12-2024</c:v>
                  </c:pt>
                </c:lvl>
                <c:lvl>
                  <c:pt idx="0">
                    <c:v>293</c:v>
                  </c:pt>
                  <c:pt idx="1">
                    <c:v>002-2024-00260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TUYA 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PABLO HERNANDEZ MIRA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MEDIA </c:v>
                  </c:pt>
                  <c:pt idx="30">
                    <c:v>21/07/2025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292</c:v>
                  </c:pt>
                  <c:pt idx="1">
                    <c:v>002-2024-00259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CONJUNTO RESIDENCIAL ALTOS DE LOS ALMENDROS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ANDRES OSSA MEJIA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DÍAS </c:v>
                  </c:pt>
                  <c:pt idx="30">
                    <c:v>18/07/2025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291</c:v>
                  </c:pt>
                  <c:pt idx="1">
                    <c:v>002-2024-00257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DAVIVIENDA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SEBASTIAN VELASQUEZ PELAEZ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OSAE- COSTAS </c:v>
                  </c:pt>
                  <c:pt idx="30">
                    <c:v>12/06/2025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290</c:v>
                  </c:pt>
                  <c:pt idx="1">
                    <c:v>002-2024-00253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0</c:v>
                  </c:pt>
                  <c:pt idx="9">
                    <c:v>0</c:v>
                  </c:pt>
                  <c:pt idx="10">
                    <c:v>MARIA CAMILA RODRIGUEZ AGUDELO</c:v>
                  </c:pt>
                  <c:pt idx="11">
                    <c:v>0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30/12/2024</c:v>
                  </c:pt>
                  <c:pt idx="24">
                    <c:v>N/A</c:v>
                  </c:pt>
                  <c:pt idx="25">
                    <c:v>72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30/12/2024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05-12-2024</c:v>
                  </c:pt>
                </c:lvl>
                <c:lvl>
                  <c:pt idx="0">
                    <c:v>289</c:v>
                  </c:pt>
                  <c:pt idx="1">
                    <c:v>002-2024-00252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MARIA CAMILA SALDARRIAGA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25/03/2025</c:v>
                  </c:pt>
                  <c:pt idx="24">
                    <c:v>N/A</c:v>
                  </c:pt>
                  <c:pt idx="25">
                    <c:v>157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25/03/2025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31/03/2025</c:v>
                  </c:pt>
                </c:lvl>
                <c:lvl>
                  <c:pt idx="0">
                    <c:v>288</c:v>
                  </c:pt>
                  <c:pt idx="1">
                    <c:v>002-2024-00251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ANGELA MARIA LOPEZ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28/01/2025</c:v>
                  </c:pt>
                  <c:pt idx="24">
                    <c:v>N/A</c:v>
                  </c:pt>
                  <c:pt idx="25">
                    <c:v>100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2025-1</c:v>
                  </c:pt>
                  <c:pt idx="29">
                    <c:v>RECHAZA POR COMPETENCIA</c:v>
                  </c:pt>
                  <c:pt idx="30">
                    <c:v>18/10/2024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05/11/2025</c:v>
                  </c:pt>
                  <c:pt idx="38">
                    <c:v>REMITIDO 24/02/2025</c:v>
                  </c:pt>
                </c:lvl>
                <c:lvl>
                  <c:pt idx="0">
                    <c:v>287</c:v>
                  </c:pt>
                  <c:pt idx="1">
                    <c:v>002-2024-00250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NORA STELLA ZAPATA GOMEZ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19/06/2025</c:v>
                  </c:pt>
                  <c:pt idx="24">
                    <c:v>N/A</c:v>
                  </c:pt>
                  <c:pt idx="25">
                    <c:v>241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19/06/2025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286</c:v>
                  </c:pt>
                  <c:pt idx="1">
                    <c:v>002-2024-00248</c:v>
                  </c:pt>
                  <c:pt idx="2">
                    <c:v>SIMULACIÓN </c:v>
                  </c:pt>
                  <c:pt idx="3">
                    <c:v>DECLARATIVO VERBAL OTROS PROCESO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SAMUEL ADOLFO CELOS ACEVEDO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FERNANDO CELIS ACEVEDO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03/12/2024</c:v>
                  </c:pt>
                  <c:pt idx="24">
                    <c:v>N/A</c:v>
                  </c:pt>
                  <c:pt idx="25">
                    <c:v>45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03/12/2024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285</c:v>
                  </c:pt>
                  <c:pt idx="1">
                    <c:v>002-2024-00247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JOHNY - RENDON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28/03/2025</c:v>
                  </c:pt>
                  <c:pt idx="24">
                    <c:v>N/A</c:v>
                  </c:pt>
                  <c:pt idx="25">
                    <c:v>160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TEMRINA X PAGO CON OSAE</c:v>
                  </c:pt>
                  <c:pt idx="30">
                    <c:v>24/07/2025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284</c:v>
                  </c:pt>
                  <c:pt idx="1">
                    <c:v>002-2024-00244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DAVID GALLEGO VARGAS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10/04/2025</c:v>
                  </c:pt>
                  <c:pt idx="24">
                    <c:v>N/A</c:v>
                  </c:pt>
                  <c:pt idx="25">
                    <c:v>172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AUTO ORDENA CORRER TRASLADO LIQUIDACION </c:v>
                  </c:pt>
                  <c:pt idx="30">
                    <c:v>06/06/2025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283</c:v>
                  </c:pt>
                  <c:pt idx="1">
                    <c:v>002-2024-00241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DAVIVIENDA </c:v>
                  </c:pt>
                  <c:pt idx="8">
                    <c:v>1</c:v>
                  </c:pt>
                  <c:pt idx="9">
                    <c:v>0</c:v>
                  </c:pt>
                  <c:pt idx="10">
                    <c:v>PAULA TRUJILLO VELEZ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21/05/2025</c:v>
                  </c:pt>
                  <c:pt idx="24">
                    <c:v>N/A</c:v>
                  </c:pt>
                  <c:pt idx="25">
                    <c:v>213</c:v>
                  </c:pt>
                  <c:pt idx="26">
                    <c:v>N/A</c:v>
                  </c:pt>
                  <c:pt idx="27">
                    <c:v>ORDENA SEGUIR ADELANTE LA EJECUCION</c:v>
                  </c:pt>
                  <c:pt idx="28">
                    <c:v>2025-2</c:v>
                  </c:pt>
                  <c:pt idx="29">
                    <c:v>ORDENA CORRER TRASLADO LIQUIDACION CREDITO</c:v>
                  </c:pt>
                  <c:pt idx="30">
                    <c:v>10/07/2025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LIBRAR DESPACHO COMISORIO </c:v>
                  </c:pt>
                </c:lvl>
                <c:lvl>
                  <c:pt idx="0">
                    <c:v>282</c:v>
                  </c:pt>
                  <c:pt idx="1">
                    <c:v>002-2024-00236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ANA MARIA YEPES RESTREPO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05/12/2024</c:v>
                  </c:pt>
                  <c:pt idx="24">
                    <c:v>N/A</c:v>
                  </c:pt>
                  <c:pt idx="25">
                    <c:v>47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 </c:v>
                  </c:pt>
                  <c:pt idx="30">
                    <c:v>05/12/2024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281</c:v>
                  </c:pt>
                  <c:pt idx="1">
                    <c:v>002-2024-00234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GILDARDO DE JESUS ARISITZABAL BOTERO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46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REQUIERE 5 DIAS </c:v>
                  </c:pt>
                  <c:pt idx="30">
                    <c:v>21/07/2025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280</c:v>
                  </c:pt>
                  <c:pt idx="1">
                    <c:v>002-2024-00231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YESID CESPEDES BARRERA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MANDAMIENTO/DECRETA MEDIDA</c:v>
                  </c:pt>
                  <c:pt idx="30">
                    <c:v>25/10/2024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279</c:v>
                  </c:pt>
                  <c:pt idx="1">
                    <c:v>002-2024-00229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CARLOS ARTURO - FRANCO BOTERO</c:v>
                  </c:pt>
                  <c:pt idx="8">
                    <c:v>2</c:v>
                  </c:pt>
                  <c:pt idx="9">
                    <c:v>0</c:v>
                  </c:pt>
                  <c:pt idx="10">
                    <c:v>DIEGO ALEJANDRO ALMECIGA BOHORQUEZ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18/10/2024</c:v>
                  </c:pt>
                  <c:pt idx="24">
                    <c:v>N/A</c:v>
                  </c:pt>
                  <c:pt idx="25">
                    <c:v>0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18/10/2024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278</c:v>
                  </c:pt>
                  <c:pt idx="1">
                    <c:v>002-2024-00225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CONJUNTO RESIDENCIAL MAGDALENA DE LA CUENCA P.H</c:v>
                  </c:pt>
                  <c:pt idx="8">
                    <c:v>0</c:v>
                  </c:pt>
                  <c:pt idx="9">
                    <c:v>1</c:v>
                  </c:pt>
                  <c:pt idx="10">
                    <c:v>BANCO DAVIVIENDA S.A.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05/11/2024</c:v>
                  </c:pt>
                  <c:pt idx="24">
                    <c:v>N/A</c:v>
                  </c:pt>
                  <c:pt idx="25">
                    <c:v>17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 </c:v>
                  </c:pt>
                  <c:pt idx="30">
                    <c:v>18/10/2024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277</c:v>
                  </c:pt>
                  <c:pt idx="1">
                    <c:v>002-2024-00224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DE OCCIDENTE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CARMEN AUXILIADORA ALVAREZ BRUN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28/10/2024</c:v>
                  </c:pt>
                  <c:pt idx="24">
                    <c:v>N/A</c:v>
                  </c:pt>
                  <c:pt idx="25">
                    <c:v>10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25/10/2024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276</c:v>
                  </c:pt>
                  <c:pt idx="1">
                    <c:v>002-2024-00223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ADRIANA ISABEL ARRIETA CANCHILLA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ACEPTA RENUNCIA ENDOSO </c:v>
                  </c:pt>
                  <c:pt idx="30">
                    <c:v>27/05/2025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275</c:v>
                  </c:pt>
                  <c:pt idx="1">
                    <c:v>002-2024-00221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AGROPECUARIA DE PAPA 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DISTRIFRUVERS DOBLE O  S.A.S.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DECRETAR EMBARGO </c:v>
                  </c:pt>
                  <c:pt idx="30">
                    <c:v>22/07/2025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274</c:v>
                  </c:pt>
                  <c:pt idx="1">
                    <c:v>002-2024-00219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JUSTINE OSORIO CHAVARRIAGA</c:v>
                  </c:pt>
                  <c:pt idx="8">
                    <c:v>1</c:v>
                  </c:pt>
                  <c:pt idx="9">
                    <c:v>0</c:v>
                  </c:pt>
                  <c:pt idx="10">
                    <c:v>JOSE FERNANDO RIOS PEREZ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29/10/2024</c:v>
                  </c:pt>
                  <c:pt idx="24">
                    <c:v>N/A</c:v>
                  </c:pt>
                  <c:pt idx="25">
                    <c:v>11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29/10/2024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02/12/2024</c:v>
                  </c:pt>
                </c:lvl>
                <c:lvl>
                  <c:pt idx="0">
                    <c:v>273</c:v>
                  </c:pt>
                  <c:pt idx="1">
                    <c:v>002-2024-00217</c:v>
                  </c:pt>
                  <c:pt idx="2">
                    <c:v>RESPONSABILIDAD CIVIL EXTRACONTRACTUAL</c:v>
                  </c:pt>
                  <c:pt idx="3">
                    <c:v>DECLARATIVO VERBAL OTROS PROCESO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CAROLINA MARIA - ORTEGA MEJIA</c:v>
                  </c:pt>
                  <c:pt idx="8">
                    <c:v>0</c:v>
                  </c:pt>
                  <c:pt idx="9">
                    <c:v>1</c:v>
                  </c:pt>
                  <c:pt idx="10">
                    <c:v>LIBERTY SEGUROS S.A.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25/10/2024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25/10/2024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272</c:v>
                  </c:pt>
                  <c:pt idx="1">
                    <c:v>002-2024-00216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LEIDY JOHANNA SIMBAQUEBA PRECIADO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DEMANDANTE</c:v>
                  </c:pt>
                  <c:pt idx="30">
                    <c:v>08/04/2025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271</c:v>
                  </c:pt>
                  <c:pt idx="1">
                    <c:v>002-2024-00214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TUYA 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CLAUDIA TERESA OSORIO GIRALDO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13/05/2025</c:v>
                  </c:pt>
                  <c:pt idx="24">
                    <c:v>N/A</c:v>
                  </c:pt>
                  <c:pt idx="25">
                    <c:v>205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2025-2</c:v>
                  </c:pt>
                  <c:pt idx="29">
                    <c:v>TERMINA PROCESO POR DESISTIMIENTO TACITO </c:v>
                  </c:pt>
                  <c:pt idx="30">
                    <c:v>23/01/2025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16/05/2025</c:v>
                  </c:pt>
                </c:lvl>
                <c:lvl>
                  <c:pt idx="0">
                    <c:v>270</c:v>
                  </c:pt>
                  <c:pt idx="1">
                    <c:v>002-2024-00212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ARELYS AMPARO PRECIADO SUCERQUIA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21/05/2025</c:v>
                  </c:pt>
                  <c:pt idx="24">
                    <c:v>N/A</c:v>
                  </c:pt>
                  <c:pt idx="25">
                    <c:v>213</c:v>
                  </c:pt>
                  <c:pt idx="26">
                    <c:v>N/A</c:v>
                  </c:pt>
                  <c:pt idx="27">
                    <c:v>ORDENA SEGUIR ADELANTE LA EJECUCION </c:v>
                  </c:pt>
                  <c:pt idx="28">
                    <c:v>2025-2</c:v>
                  </c:pt>
                  <c:pt idx="29">
                    <c:v>ORDENA TRASLADO LIQUIDACION CREDITO</c:v>
                  </c:pt>
                  <c:pt idx="30">
                    <c:v>21/07/2025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269</c:v>
                  </c:pt>
                  <c:pt idx="1">
                    <c:v>002-2024-00209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DANIEL ALBERTO BARRERO FERNANDEZ</c:v>
                  </c:pt>
                  <c:pt idx="8">
                    <c:v>0</c:v>
                  </c:pt>
                  <c:pt idx="9">
                    <c:v>1</c:v>
                  </c:pt>
                  <c:pt idx="10">
                    <c:v>EXITO VIAJES Y TURISMO 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28/10/2024</c:v>
                  </c:pt>
                  <c:pt idx="24">
                    <c:v>N/A</c:v>
                  </c:pt>
                  <c:pt idx="25">
                    <c:v>10</c:v>
                  </c:pt>
                  <c:pt idx="26">
                    <c:v>N/A</c:v>
                  </c:pt>
                  <c:pt idx="27">
                    <c:v>OTRAS TERMINACIONES EFECTIVAS DEL PROCESO </c:v>
                  </c:pt>
                  <c:pt idx="28">
                    <c:v>2024-4</c:v>
                  </c:pt>
                  <c:pt idx="29">
                    <c:v>NIEGA MANDAMIENTO DE PAGO</c:v>
                  </c:pt>
                  <c:pt idx="30">
                    <c:v>28/10/2024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268</c:v>
                  </c:pt>
                  <c:pt idx="1">
                    <c:v>002-2024-00208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MARTHA INES TRUJILLO ZULETA</c:v>
                  </c:pt>
                  <c:pt idx="8">
                    <c:v>2</c:v>
                  </c:pt>
                  <c:pt idx="9">
                    <c:v>0</c:v>
                  </c:pt>
                  <c:pt idx="10">
                    <c:v>OMAR DE JESUS CORREA CARMONA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SUSPENDE PROCESO </c:v>
                  </c:pt>
                  <c:pt idx="30">
                    <c:v>21/05/2025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267</c:v>
                  </c:pt>
                  <c:pt idx="1">
                    <c:v>002-2024-00207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LUZ STELLA MOLINA CORREA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15/01/2025</c:v>
                  </c:pt>
                  <c:pt idx="24">
                    <c:v>N/A</c:v>
                  </c:pt>
                  <c:pt idx="25">
                    <c:v>87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DECLARA PAGO DE UNA OBLIGACION - CONTINUA CON LAS DEMAS </c:v>
                  </c:pt>
                  <c:pt idx="30">
                    <c:v>21/08/2025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266</c:v>
                  </c:pt>
                  <c:pt idx="1">
                    <c:v>002-2024-00206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ANDERSSON SANCHEZ HENAO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30 DIAS CAUTELAS</c:v>
                  </c:pt>
                  <c:pt idx="30">
                    <c:v>18/07/2025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265</c:v>
                  </c:pt>
                  <c:pt idx="1">
                    <c:v>002-2024-00204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BAN100  S.A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CAMILO BETANCUR TANGARIFE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25/10/2024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25/10/2024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264</c:v>
                  </c:pt>
                  <c:pt idx="1">
                    <c:v>002-2024-00201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BANCOOMEVA</c:v>
                  </c:pt>
                  <c:pt idx="8">
                    <c:v>0</c:v>
                  </c:pt>
                  <c:pt idx="9">
                    <c:v>1</c:v>
                  </c:pt>
                  <c:pt idx="10">
                    <c:v>YANETH ROCIO HINCAPIE GIRALDO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29/10/2024</c:v>
                  </c:pt>
                  <c:pt idx="24">
                    <c:v>N/A</c:v>
                  </c:pt>
                  <c:pt idx="25">
                    <c:v>11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PROPONE CONFLICTO COMPETENCIA</c:v>
                  </c:pt>
                  <c:pt idx="30">
                    <c:v>29/10/2024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02/12/2024. COMPETENCIA ASIGNADA AL JUZGADO DE PEQUEÑAS CUASAS </c:v>
                  </c:pt>
                </c:lvl>
                <c:lvl>
                  <c:pt idx="0">
                    <c:v>263</c:v>
                  </c:pt>
                  <c:pt idx="1">
                    <c:v>002-2024-00199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COLOMBIA LTDA</c:v>
                  </c:pt>
                  <c:pt idx="8">
                    <c:v>1</c:v>
                  </c:pt>
                  <c:pt idx="9">
                    <c:v>0</c:v>
                  </c:pt>
                  <c:pt idx="10">
                    <c:v>FREDY PATIÑO LIZARAZO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21/01/2025</c:v>
                  </c:pt>
                  <c:pt idx="24">
                    <c:v>N/A</c:v>
                  </c:pt>
                  <c:pt idx="25">
                    <c:v>93</c:v>
                  </c:pt>
                  <c:pt idx="26">
                    <c:v>N/A</c:v>
                  </c:pt>
                  <c:pt idx="27">
                    <c:v>SENTENCIA</c:v>
                  </c:pt>
                  <c:pt idx="28">
                    <c:v>2025-1</c:v>
                  </c:pt>
                  <c:pt idx="29">
                    <c:v>INCORPORA Y REQUIERE</c:v>
                  </c:pt>
                  <c:pt idx="30">
                    <c:v>20/05/2025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262</c:v>
                  </c:pt>
                  <c:pt idx="1">
                    <c:v>002-2024-00197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 </c:v>
                  </c:pt>
                  <c:pt idx="8">
                    <c:v>2</c:v>
                  </c:pt>
                  <c:pt idx="9">
                    <c:v>0</c:v>
                  </c:pt>
                  <c:pt idx="10">
                    <c:v>ALEJANDRA GRANADA VASQUEZ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5">
                    <c:v>Pendiente de sentencia</c:v>
                  </c:pt>
                  <c:pt idx="29">
                    <c:v>REQUIERE</c:v>
                  </c:pt>
                  <c:pt idx="30">
                    <c:v>30/07/2025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261</c:v>
                  </c:pt>
                  <c:pt idx="1">
                    <c:v>002-2024-00195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JOSE FERNANDO ROMERO GUARDAMINO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23/01/2025</c:v>
                  </c:pt>
                  <c:pt idx="24">
                    <c:v>N/A</c:v>
                  </c:pt>
                  <c:pt idx="25">
                    <c:v>95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 COSTAS </c:v>
                  </c:pt>
                  <c:pt idx="30">
                    <c:v>28/02/2025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260</c:v>
                  </c:pt>
                  <c:pt idx="1">
                    <c:v>002-2024-00193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DIEGO IVAN GALEANO </c:v>
                  </c:pt>
                  <c:pt idx="8">
                    <c:v>1</c:v>
                  </c:pt>
                  <c:pt idx="9">
                    <c:v>0</c:v>
                  </c:pt>
                  <c:pt idx="10">
                    <c:v>WILSON ARANA 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27/05/2025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259</c:v>
                  </c:pt>
                  <c:pt idx="1">
                    <c:v>002-2024-00190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JHON F. KENNEDY</c:v>
                  </c:pt>
                  <c:pt idx="8">
                    <c:v>0</c:v>
                  </c:pt>
                  <c:pt idx="9">
                    <c:v>1</c:v>
                  </c:pt>
                  <c:pt idx="10">
                    <c:v>CRISTIAN CAMILO GARCIA CARMONA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46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AUTORIZA ENTREGA TITULOS </c:v>
                  </c:pt>
                  <c:pt idx="30">
                    <c:v>18/07/2025</c:v>
                  </c:pt>
                  <c:pt idx="31">
                    <c:v>LACIDES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258</c:v>
                  </c:pt>
                  <c:pt idx="1">
                    <c:v>002-2024-00188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UNIDAD RESIDENCIAL SONATA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ALEJANDRO DE JESUS - MARQUEZ CALLE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29/10/2024</c:v>
                  </c:pt>
                  <c:pt idx="24">
                    <c:v>N/A</c:v>
                  </c:pt>
                  <c:pt idx="25">
                    <c:v>11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29/10/2024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02/12/2024</c:v>
                  </c:pt>
                </c:lvl>
                <c:lvl>
                  <c:pt idx="0">
                    <c:v>257</c:v>
                  </c:pt>
                  <c:pt idx="1">
                    <c:v>002-2024-00182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PIEDAD ADIELA OCAMPO PIEDRAHITA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06/11/2024</c:v>
                  </c:pt>
                  <c:pt idx="24">
                    <c:v>N/A</c:v>
                  </c:pt>
                  <c:pt idx="25">
                    <c:v>18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REQUIERE 5 DIAS </c:v>
                  </c:pt>
                  <c:pt idx="30">
                    <c:v>01/07/2025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256</c:v>
                  </c:pt>
                  <c:pt idx="1">
                    <c:v>002-2024-00180</c:v>
                  </c:pt>
                  <c:pt idx="2">
                    <c:v>EJECUTIVO</c:v>
                  </c:pt>
                  <c:pt idx="3">
                    <c:v>OBLIGACION DE HACER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GLORIA MARIA - DIAZ VELEZ</c:v>
                  </c:pt>
                  <c:pt idx="8">
                    <c:v>1</c:v>
                  </c:pt>
                  <c:pt idx="9">
                    <c:v>0</c:v>
                  </c:pt>
                  <c:pt idx="10">
                    <c:v>MANUEL ANGEL MOLINA CARVAJAL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24/10/2024</c:v>
                  </c:pt>
                  <c:pt idx="24">
                    <c:v>N/A</c:v>
                  </c:pt>
                  <c:pt idx="25">
                    <c:v>6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24/10/2024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255</c:v>
                  </c:pt>
                  <c:pt idx="1">
                    <c:v>002-2024-00179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0</c:v>
                  </c:pt>
                  <c:pt idx="9">
                    <c:v>1</c:v>
                  </c:pt>
                  <c:pt idx="10">
                    <c:v>EVER ARCANGEL MEJIA AGUIRRE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26/03/2025</c:v>
                  </c:pt>
                  <c:pt idx="24">
                    <c:v>N/A</c:v>
                  </c:pt>
                  <c:pt idx="25">
                    <c:v>158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ORDENA ENTREGA DE TITULOS </c:v>
                  </c:pt>
                  <c:pt idx="30">
                    <c:v>11/06/2025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254</c:v>
                  </c:pt>
                  <c:pt idx="1">
                    <c:v>002-2024-00175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CARLOS AUGUSTO BETANCURT  QUINTANA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LIBRA MANDAMIENTO/DECRETA MEDIDA </c:v>
                  </c:pt>
                  <c:pt idx="30">
                    <c:v>05/11/2024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253</c:v>
                  </c:pt>
                  <c:pt idx="1">
                    <c:v>002-2024-00173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JHON DE JESUS - PUERTA ACEVEDO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24/10/2024</c:v>
                  </c:pt>
                  <c:pt idx="24">
                    <c:v>N/A</c:v>
                  </c:pt>
                  <c:pt idx="25">
                    <c:v>6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18/10/2024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26/11/2024</c:v>
                  </c:pt>
                </c:lvl>
                <c:lvl>
                  <c:pt idx="0">
                    <c:v>252</c:v>
                  </c:pt>
                  <c:pt idx="1">
                    <c:v>002-2024-00172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EDIFICIO TORRE DE ZUÑIGA P.H.</c:v>
                  </c:pt>
                  <c:pt idx="8">
                    <c:v>0</c:v>
                  </c:pt>
                  <c:pt idx="9">
                    <c:v>1</c:v>
                  </c:pt>
                  <c:pt idx="10">
                    <c:v>CARLOS ALBERTO ARANGO RESTREPO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25/10/2024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25/10/2024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251</c:v>
                  </c:pt>
                  <c:pt idx="1">
                    <c:v>002-2024-00171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COMFENALCO ANTIOQUIA</c:v>
                  </c:pt>
                  <c:pt idx="8">
                    <c:v>2</c:v>
                  </c:pt>
                  <c:pt idx="9">
                    <c:v>0</c:v>
                  </c:pt>
                  <c:pt idx="10">
                    <c:v>JUAN CAMILO BEDOYA MUÑOZ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NO TIENE POR NOTIFICADO</c:v>
                  </c:pt>
                  <c:pt idx="30">
                    <c:v>19/06/2025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250</c:v>
                  </c:pt>
                  <c:pt idx="1">
                    <c:v>002-2024-00169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BLADIMIR PUERTA RIZO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20/05/2025</c:v>
                  </c:pt>
                  <c:pt idx="24">
                    <c:v>N/A</c:v>
                  </c:pt>
                  <c:pt idx="25">
                    <c:v>212</c:v>
                  </c:pt>
                  <c:pt idx="26">
                    <c:v>N/A</c:v>
                  </c:pt>
                  <c:pt idx="27">
                    <c:v>DESISTIMIENTO TACITO PROCESO</c:v>
                  </c:pt>
                  <c:pt idx="28">
                    <c:v>2025-2</c:v>
                  </c:pt>
                  <c:pt idx="29">
                    <c:v>TERMINACION -DESISTIMIENTO TACITO </c:v>
                  </c:pt>
                  <c:pt idx="30">
                    <c:v>26/03/2025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26/05/2025</c:v>
                  </c:pt>
                </c:lvl>
                <c:lvl>
                  <c:pt idx="0">
                    <c:v>249</c:v>
                  </c:pt>
                  <c:pt idx="1">
                    <c:v>002-2024-00167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PARCELACION PALMA ALTA</c:v>
                  </c:pt>
                  <c:pt idx="8">
                    <c:v>1</c:v>
                  </c:pt>
                  <c:pt idx="9">
                    <c:v>0</c:v>
                  </c:pt>
                  <c:pt idx="10">
                    <c:v>INGRID JOHANNA VILORIA ZAMBRANO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29/10/2024</c:v>
                  </c:pt>
                  <c:pt idx="24">
                    <c:v>N/A</c:v>
                  </c:pt>
                  <c:pt idx="25">
                    <c:v>11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 </c:v>
                  </c:pt>
                  <c:pt idx="30">
                    <c:v>29/10/2024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248</c:v>
                  </c:pt>
                  <c:pt idx="1">
                    <c:v>002-2024-00165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LENIS ELENA PEREZ MUNERA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28/05/2025</c:v>
                  </c:pt>
                  <c:pt idx="24">
                    <c:v>N/A</c:v>
                  </c:pt>
                  <c:pt idx="25">
                    <c:v>220</c:v>
                  </c:pt>
                  <c:pt idx="26">
                    <c:v>N/A</c:v>
                  </c:pt>
                  <c:pt idx="27">
                    <c:v>ORDENA SEGUIR ADELANTE CON LA EJECUCIÓN </c:v>
                  </c:pt>
                  <c:pt idx="28">
                    <c:v>2025-2</c:v>
                  </c:pt>
                  <c:pt idx="29">
                    <c:v>APRUEBA LIQUIDACION CREDITO</c:v>
                  </c:pt>
                  <c:pt idx="30">
                    <c:v>19/06/2025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247</c:v>
                  </c:pt>
                  <c:pt idx="1">
                    <c:v>002-2024-00161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ANDRES GALLEGO &amp; ABOGADOS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MOVINCO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26/03/2025</c:v>
                  </c:pt>
                  <c:pt idx="24">
                    <c:v>N/A</c:v>
                  </c:pt>
                  <c:pt idx="25">
                    <c:v>158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</c:v>
                  </c:pt>
                  <c:pt idx="30">
                    <c:v>10/07/2025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VENCEN LOS 30 DÌAS (7/02/2025/</c:v>
                  </c:pt>
                </c:lvl>
                <c:lvl>
                  <c:pt idx="0">
                    <c:v>246</c:v>
                  </c:pt>
                  <c:pt idx="1">
                    <c:v>002-2024-00159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DIEGO DE JESUS POSADA SALDARRIAGA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21/03/2025</c:v>
                  </c:pt>
                  <c:pt idx="24">
                    <c:v>N/A</c:v>
                  </c:pt>
                  <c:pt idx="25">
                    <c:v>153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AUTORIZA RETIRO </c:v>
                  </c:pt>
                  <c:pt idx="30">
                    <c:v>21/03/2025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01/04/2025</c:v>
                  </c:pt>
                </c:lvl>
                <c:lvl>
                  <c:pt idx="0">
                    <c:v>245</c:v>
                  </c:pt>
                  <c:pt idx="1">
                    <c:v>002-2024-00157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FINANDINA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GERARDO FELIX PINILLA VILLA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02/05/2025</c:v>
                  </c:pt>
                  <c:pt idx="24">
                    <c:v>N/A</c:v>
                  </c:pt>
                  <c:pt idx="25">
                    <c:v>194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2025-2</c:v>
                  </c:pt>
                  <c:pt idx="29">
                    <c:v>INCORPORA Y CORRE TRASLADO </c:v>
                  </c:pt>
                  <c:pt idx="30">
                    <c:v>18/06/2025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5 DIAS VENCEN (3/3/25)</c:v>
                  </c:pt>
                </c:lvl>
                <c:lvl>
                  <c:pt idx="0">
                    <c:v>244</c:v>
                  </c:pt>
                  <c:pt idx="1">
                    <c:v>002-2024-00154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PRA GROUP COLOMBIA HOLDING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GUILLERMO TOBON GARCIA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20/06/2025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VENCEN LOS 30 DÌAS (14/04/2025)</c:v>
                  </c:pt>
                </c:lvl>
                <c:lvl>
                  <c:pt idx="0">
                    <c:v>243</c:v>
                  </c:pt>
                  <c:pt idx="1">
                    <c:v>002-2024-00151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BBVA COLOMBIA</c:v>
                  </c:pt>
                  <c:pt idx="8">
                    <c:v>0</c:v>
                  </c:pt>
                  <c:pt idx="9">
                    <c:v>1</c:v>
                  </c:pt>
                  <c:pt idx="10">
                    <c:v>GUILLERMO LEON GIRALDO PAREJA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30/10/2024</c:v>
                  </c:pt>
                  <c:pt idx="24">
                    <c:v>N/A</c:v>
                  </c:pt>
                  <c:pt idx="25">
                    <c:v>12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30/10/2024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05-12-2024</c:v>
                  </c:pt>
                </c:lvl>
                <c:lvl>
                  <c:pt idx="0">
                    <c:v>242</c:v>
                  </c:pt>
                  <c:pt idx="1">
                    <c:v>002-2024-00150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CARLOS ALBERTO MAZO MUÑOZ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LUISA FERNANDA SANCHEZ SERNA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01/04/2025</c:v>
                  </c:pt>
                  <c:pt idx="24">
                    <c:v>N/A</c:v>
                  </c:pt>
                  <c:pt idx="25">
                    <c:v>163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ORDENA TRASLADO LIQUIDACION CREDITO</c:v>
                  </c:pt>
                  <c:pt idx="30">
                    <c:v>28/05/2025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241</c:v>
                  </c:pt>
                  <c:pt idx="1">
                    <c:v>002-2024-00148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DE AHORRO Y CREDITO CREARCOOP</c:v>
                  </c:pt>
                  <c:pt idx="8">
                    <c:v>0</c:v>
                  </c:pt>
                  <c:pt idx="9">
                    <c:v>1</c:v>
                  </c:pt>
                  <c:pt idx="10">
                    <c:v>CARLOS MARIO VARGAS GUTIERREZ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25/03/2025</c:v>
                  </c:pt>
                  <c:pt idx="24">
                    <c:v>N/A</c:v>
                  </c:pt>
                  <c:pt idx="25">
                    <c:v>157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ADMITE ACUMULACION DEMANDA Y DECRETA EMBARGO</c:v>
                  </c:pt>
                  <c:pt idx="30">
                    <c:v>03/07/2025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VENCEN LOS 30 DÌAS (7/02/2025/</c:v>
                  </c:pt>
                </c:lvl>
                <c:lvl>
                  <c:pt idx="0">
                    <c:v>240</c:v>
                  </c:pt>
                  <c:pt idx="1">
                    <c:v>002-2024-00147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MI BANCO-BANCO DE LA MICROEMPRESA DE COLOMBIA 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CESAR AUGUSTO QUINTERO GIRALDO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24/10/2024</c:v>
                  </c:pt>
                  <c:pt idx="24">
                    <c:v>N/A</c:v>
                  </c:pt>
                  <c:pt idx="25">
                    <c:v>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ACEPTA RENUNCIA Y ACEPTA CESION DE CREDITO</c:v>
                  </c:pt>
                  <c:pt idx="30">
                    <c:v>05/06/2025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239</c:v>
                  </c:pt>
                  <c:pt idx="1">
                    <c:v>002-2024-00143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CONFIAR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MANUEL GOMEZ SANCHEZ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26/02/2025</c:v>
                  </c:pt>
                  <c:pt idx="24">
                    <c:v>N/A</c:v>
                  </c:pt>
                  <c:pt idx="25">
                    <c:v>128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 </c:v>
                  </c:pt>
                  <c:pt idx="30">
                    <c:v>27/05/2025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238</c:v>
                  </c:pt>
                  <c:pt idx="1">
                    <c:v>002-2024-00141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MULTIACTIVA COOPFUR LIMITADA COOPFUR</c:v>
                  </c:pt>
                  <c:pt idx="8">
                    <c:v>2</c:v>
                  </c:pt>
                  <c:pt idx="9">
                    <c:v>0</c:v>
                  </c:pt>
                  <c:pt idx="10">
                    <c:v>LUZ MARINA ZULUAGA MUÑETONES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46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MODIFICA LIQUIDACION CREDITO</c:v>
                  </c:pt>
                  <c:pt idx="30">
                    <c:v>16/07/2025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237</c:v>
                  </c:pt>
                  <c:pt idx="1">
                    <c:v>002-2024-00139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CONJUNTO RESIDENCIAL URBANIZACION SAO BENTO P.H.</c:v>
                  </c:pt>
                  <c:pt idx="8">
                    <c:v>0</c:v>
                  </c:pt>
                  <c:pt idx="9">
                    <c:v>1</c:v>
                  </c:pt>
                  <c:pt idx="10">
                    <c:v>BANCO DAVIVIENDA S.A.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30/10/2024</c:v>
                  </c:pt>
                  <c:pt idx="24">
                    <c:v>N/A</c:v>
                  </c:pt>
                  <c:pt idx="25">
                    <c:v>12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18/10/2024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05/12/2024</c:v>
                  </c:pt>
                </c:lvl>
                <c:lvl>
                  <c:pt idx="0">
                    <c:v>236</c:v>
                  </c:pt>
                  <c:pt idx="1">
                    <c:v>002-2024-00137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CONJUNTO RESIDENCIAL URBANIZACION SAO BENTO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JOSE RAFAEL ARAUJO ARZUAGA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24/10/2024</c:v>
                  </c:pt>
                  <c:pt idx="24">
                    <c:v>N/A</c:v>
                  </c:pt>
                  <c:pt idx="25">
                    <c:v>6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24/10/2024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26/11/2024</c:v>
                  </c:pt>
                </c:lvl>
                <c:lvl>
                  <c:pt idx="0">
                    <c:v>235</c:v>
                  </c:pt>
                  <c:pt idx="1">
                    <c:v>002-2024-00134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GLORIA EDID RUIZ VELASQUEZ</c:v>
                  </c:pt>
                  <c:pt idx="8">
                    <c:v>0</c:v>
                  </c:pt>
                  <c:pt idx="9">
                    <c:v>1</c:v>
                  </c:pt>
                  <c:pt idx="10">
                    <c:v>ANA MARIA ANGEL ORTIZ 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14/02/2025</c:v>
                  </c:pt>
                  <c:pt idx="24">
                    <c:v>N/A</c:v>
                  </c:pt>
                  <c:pt idx="25">
                    <c:v>116</c:v>
                  </c:pt>
                  <c:pt idx="26">
                    <c:v>N/A</c:v>
                  </c:pt>
                  <c:pt idx="27">
                    <c:v>SENTENCIA </c:v>
                  </c:pt>
                  <c:pt idx="28">
                    <c:v>2025-1</c:v>
                  </c:pt>
                  <c:pt idx="29">
                    <c:v>ORDENA ARCHIVO DEFINITIVO</c:v>
                  </c:pt>
                  <c:pt idx="30">
                    <c:v>14/02/2025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27/05/2025</c:v>
                  </c:pt>
                </c:lvl>
                <c:lvl>
                  <c:pt idx="0">
                    <c:v>234</c:v>
                  </c:pt>
                  <c:pt idx="1">
                    <c:v>002-2024-00132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ORLANDO MUÑOZ MANCERA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03/03/2025</c:v>
                  </c:pt>
                  <c:pt idx="24">
                    <c:v>N/A</c:v>
                  </c:pt>
                  <c:pt idx="25">
                    <c:v>135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TERMINA PROCESO POR PAGO - CON OSAE</c:v>
                  </c:pt>
                  <c:pt idx="30">
                    <c:v>03/04/2025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PENDIENTE OFICIO</c:v>
                  </c:pt>
                </c:lvl>
                <c:lvl>
                  <c:pt idx="0">
                    <c:v>233</c:v>
                  </c:pt>
                  <c:pt idx="1">
                    <c:v>002-2024-00131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DEL SUR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FERNANDO MUÑOZ GALLEGO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20/03/2025</c:v>
                  </c:pt>
                  <c:pt idx="24">
                    <c:v>N/A</c:v>
                  </c:pt>
                  <c:pt idx="25">
                    <c:v>152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AUTORIZA RETIRO </c:v>
                  </c:pt>
                  <c:pt idx="30">
                    <c:v>20/03/2025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27/03/2025</c:v>
                  </c:pt>
                </c:lvl>
                <c:lvl>
                  <c:pt idx="0">
                    <c:v>232</c:v>
                  </c:pt>
                  <c:pt idx="1">
                    <c:v>002-2024-00126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CONFIAR COOPERATIVA FINANCIERA</c:v>
                  </c:pt>
                  <c:pt idx="8">
                    <c:v>2</c:v>
                  </c:pt>
                  <c:pt idx="9">
                    <c:v>0</c:v>
                  </c:pt>
                  <c:pt idx="10">
                    <c:v>LUZ MARINA GUTIERREZ OROZCO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RECHAZADOS O RETIRADOS</c:v>
                  </c:pt>
                  <c:pt idx="29">
                    <c:v>RECHAZA DEMANDA - COMPETENCIA</c:v>
                  </c:pt>
                  <c:pt idx="30">
                    <c:v>24/10/2024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231</c:v>
                  </c:pt>
                  <c:pt idx="1">
                    <c:v>002-2024-00125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KAREN MELISSA VASQUEZ SOLIS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24/02/2025</c:v>
                  </c:pt>
                  <c:pt idx="24">
                    <c:v>N/A</c:v>
                  </c:pt>
                  <c:pt idx="25">
                    <c:v>126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AUTORIZA RETIRO </c:v>
                  </c:pt>
                  <c:pt idx="30">
                    <c:v>24/02/2025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03/03/2024</c:v>
                  </c:pt>
                  <c:pt idx="38">
                    <c:v>TERMINADO POR RECHAZO</c:v>
                  </c:pt>
                </c:lvl>
                <c:lvl>
                  <c:pt idx="0">
                    <c:v>230</c:v>
                  </c:pt>
                  <c:pt idx="1">
                    <c:v>002-2024-00124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UNIDAD RESIDENCIAL QUINTAS DE ZUÑIGA P.H.</c:v>
                  </c:pt>
                  <c:pt idx="8">
                    <c:v>1</c:v>
                  </c:pt>
                  <c:pt idx="9">
                    <c:v>0</c:v>
                  </c:pt>
                  <c:pt idx="10">
                    <c:v>ALONSO LOPEZ ACEVEDO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18/07/2025</c:v>
                  </c:pt>
                  <c:pt idx="24">
                    <c:v>N/A</c:v>
                  </c:pt>
                  <c:pt idx="25">
                    <c:v>270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2025-3</c:v>
                  </c:pt>
                  <c:pt idx="29">
                    <c:v>OSAE - COSTAS </c:v>
                  </c:pt>
                  <c:pt idx="30">
                    <c:v>18/07/2025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229</c:v>
                  </c:pt>
                  <c:pt idx="1">
                    <c:v>002-2024-00122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FINANDINA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STIVEN MARIN AYALA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04/04/2025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228</c:v>
                  </c:pt>
                  <c:pt idx="1">
                    <c:v>002-2024-00120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ARRENDAMIENTOS ABACO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JEFFERSON DAMIAN NIÑO JAIMES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24/10/2024</c:v>
                  </c:pt>
                  <c:pt idx="24">
                    <c:v>N/A</c:v>
                  </c:pt>
                  <c:pt idx="25">
                    <c:v>6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24/10/2024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26/11/2024</c:v>
                  </c:pt>
                </c:lvl>
                <c:lvl>
                  <c:pt idx="0">
                    <c:v>227</c:v>
                  </c:pt>
                  <c:pt idx="1">
                    <c:v>002-2024-00116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FINANDINA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JULIANA - GARCIA CARVAJAL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03/12/2024</c:v>
                  </c:pt>
                  <c:pt idx="24">
                    <c:v>N/A</c:v>
                  </c:pt>
                  <c:pt idx="25">
                    <c:v>45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ORDENA ENTREGA TITULOS </c:v>
                  </c:pt>
                  <c:pt idx="30">
                    <c:v>16/07/2025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226</c:v>
                  </c:pt>
                  <c:pt idx="1">
                    <c:v>002-2024-00114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COOPANTEX</c:v>
                  </c:pt>
                  <c:pt idx="8">
                    <c:v>2</c:v>
                  </c:pt>
                  <c:pt idx="9">
                    <c:v>1</c:v>
                  </c:pt>
                  <c:pt idx="10">
                    <c:v>ROBINSON ALEXANDER DIAZ ARANGO</c:v>
                  </c:pt>
                  <c:pt idx="11">
                    <c:v>2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05/12/2024</c:v>
                  </c:pt>
                  <c:pt idx="24">
                    <c:v>N/A</c:v>
                  </c:pt>
                  <c:pt idx="25">
                    <c:v>47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OSAE - COSTAS</c:v>
                  </c:pt>
                  <c:pt idx="30">
                    <c:v>05/12/2024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225</c:v>
                  </c:pt>
                  <c:pt idx="1">
                    <c:v>002-2024-00113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KATTY LORENA LADINO FLOREZ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ADMITE REFORMA DEMANDA </c:v>
                  </c:pt>
                  <c:pt idx="30">
                    <c:v>22/07/2025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224</c:v>
                  </c:pt>
                  <c:pt idx="1">
                    <c:v>002-2024-00112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DEINAR YERNEFI AGUDELO ORTIZ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30/04/2025</c:v>
                  </c:pt>
                  <c:pt idx="23">
                    <c:v>N/A</c:v>
                  </c:pt>
                  <c:pt idx="24">
                    <c:v>N/A</c:v>
                  </c:pt>
                  <c:pt idx="25">
                    <c:v>192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REQUIERE 30 DÍAS DESISTIMIENTO MEDIDAS</c:v>
                  </c:pt>
                  <c:pt idx="30">
                    <c:v>30/04/2025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223</c:v>
                  </c:pt>
                  <c:pt idx="1">
                    <c:v>002-2024-00109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 AGRARIO DE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EDISON ODILIO BEDOYA BOTERO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LA JECUCIÓN </c:v>
                  </c:pt>
                  <c:pt idx="28">
                    <c:v>2025-02</c:v>
                  </c:pt>
                  <c:pt idx="29">
                    <c:v>OSAE - COSTAS</c:v>
                  </c:pt>
                  <c:pt idx="30">
                    <c:v>19/05/2025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222</c:v>
                  </c:pt>
                  <c:pt idx="1">
                    <c:v>002-2024-00108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SISTECREDITO S.A.S</c:v>
                  </c:pt>
                  <c:pt idx="8">
                    <c:v>0</c:v>
                  </c:pt>
                  <c:pt idx="9">
                    <c:v>1</c:v>
                  </c:pt>
                  <c:pt idx="10">
                    <c:v>JULIANA MOLINA MOLINA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11/07/2025</c:v>
                  </c:pt>
                  <c:pt idx="24">
                    <c:v>N/A</c:v>
                  </c:pt>
                  <c:pt idx="25">
                    <c:v>263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</c:v>
                  </c:pt>
                  <c:pt idx="30">
                    <c:v>11/07/2025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221</c:v>
                  </c:pt>
                  <c:pt idx="1">
                    <c:v>002-2024-00107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ANGELA MARIA ALVAREZ GIRALDO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25/10/2024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25/10/2024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220</c:v>
                  </c:pt>
                  <c:pt idx="1">
                    <c:v>002-2024-00104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INMOBILIARIA Y ADMINISTRACIONES PROTEGER LTDA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CARLOS GIRALDO CANO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23/10/2024</c:v>
                  </c:pt>
                  <c:pt idx="24">
                    <c:v>N/A</c:v>
                  </c:pt>
                  <c:pt idx="25">
                    <c:v>5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23/10/2024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26/11/2024</c:v>
                  </c:pt>
                </c:lvl>
                <c:lvl>
                  <c:pt idx="0">
                    <c:v>219</c:v>
                  </c:pt>
                  <c:pt idx="1">
                    <c:v>002-2024-00103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TUYA 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CAMILO ANDRES CONTRERAS VILLAMIL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10/02/2025</c:v>
                  </c:pt>
                  <c:pt idx="24">
                    <c:v>N/A</c:v>
                  </c:pt>
                  <c:pt idx="25">
                    <c:v>112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ORDENA CORRER TRASLADO </c:v>
                  </c:pt>
                  <c:pt idx="30">
                    <c:v>16/07/2025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218</c:v>
                  </c:pt>
                  <c:pt idx="1">
                    <c:v>002-2024-00102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JOAQUIN ALONSO ALVAREZ PIEDRAHITA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31/01/2025</c:v>
                  </c:pt>
                  <c:pt idx="24">
                    <c:v>N/A</c:v>
                  </c:pt>
                  <c:pt idx="25">
                    <c:v>103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TERMINA POR PAGO TOTAL - CON OSAE</c:v>
                  </c:pt>
                  <c:pt idx="30">
                    <c:v>09/04/2025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217</c:v>
                  </c:pt>
                  <c:pt idx="1">
                    <c:v>002-2024-00097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SANDRA MILENA ALVAREZ GUTIERREZ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05/06/2025</c:v>
                  </c:pt>
                  <c:pt idx="24">
                    <c:v>N/A</c:v>
                  </c:pt>
                  <c:pt idx="25">
                    <c:v>227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05/06/2025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216</c:v>
                  </c:pt>
                  <c:pt idx="1">
                    <c:v>002-2024-00096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ESTEFANIA GAVIRIA ARROYAVE</c:v>
                  </c:pt>
                  <c:pt idx="8">
                    <c:v>0</c:v>
                  </c:pt>
                  <c:pt idx="9">
                    <c:v>1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RESUELVE </c:v>
                  </c:pt>
                  <c:pt idx="30">
                    <c:v>10/07/2025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215</c:v>
                  </c:pt>
                  <c:pt idx="1">
                    <c:v>002-2024-00095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LUIS ANGEL QUINTERO ZULUAGA</c:v>
                  </c:pt>
                  <c:pt idx="8">
                    <c:v>1</c:v>
                  </c:pt>
                  <c:pt idx="9">
                    <c:v>0</c:v>
                  </c:pt>
                  <c:pt idx="10">
                    <c:v>JOSE GABRIEL RESTREPO ACOSTA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</c:v>
                  </c:pt>
                  <c:pt idx="30">
                    <c:v>15/07/2025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214</c:v>
                  </c:pt>
                  <c:pt idx="1">
                    <c:v>002-2024-00092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DAVID PIZANO POSADA</c:v>
                  </c:pt>
                  <c:pt idx="8">
                    <c:v>0</c:v>
                  </c:pt>
                  <c:pt idx="9">
                    <c:v>1</c:v>
                  </c:pt>
                  <c:pt idx="10">
                    <c:v>JAVIER MEJIA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DESJA SIN EFECTO PROVIDENCIA </c:v>
                  </c:pt>
                  <c:pt idx="30">
                    <c:v>10/07/2025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213</c:v>
                  </c:pt>
                  <c:pt idx="1">
                    <c:v>002-2024-00089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YOANNA OSORIO DUQUE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20/02/2025</c:v>
                  </c:pt>
                  <c:pt idx="24">
                    <c:v>N/A</c:v>
                  </c:pt>
                  <c:pt idx="25">
                    <c:v>122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ACEPTA RENUNCIA </c:v>
                  </c:pt>
                  <c:pt idx="30">
                    <c:v>09/07/2025</c:v>
                  </c:pt>
                  <c:pt idx="31">
                    <c:v>CAMILA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212</c:v>
                  </c:pt>
                  <c:pt idx="1">
                    <c:v>002-2024-00085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JORGE ALEXANDER TRUJILLO RESTREPO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19/05/2025</c:v>
                  </c:pt>
                  <c:pt idx="24">
                    <c:v>N/A</c:v>
                  </c:pt>
                  <c:pt idx="25">
                    <c:v>211</c:v>
                  </c:pt>
                  <c:pt idx="26">
                    <c:v>N/A</c:v>
                  </c:pt>
                  <c:pt idx="27">
                    <c:v>TERMINACION PAGO TOTAL </c:v>
                  </c:pt>
                  <c:pt idx="28">
                    <c:v>2025-2</c:v>
                  </c:pt>
                  <c:pt idx="29">
                    <c:v>TERMINA POR PAGO TOTAL</c:v>
                  </c:pt>
                  <c:pt idx="30">
                    <c:v>19/05/2025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  <c:pt idx="34">
                    <c:v>27/05/2025</c:v>
                  </c:pt>
                </c:lvl>
                <c:lvl>
                  <c:pt idx="0">
                    <c:v>211</c:v>
                  </c:pt>
                  <c:pt idx="1">
                    <c:v>002-2024-00083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SEGUROS COMERCIALES BOLIVAR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JOHANA CASTAÑEDA VELASQUEZ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19/03/2025</c:v>
                  </c:pt>
                  <c:pt idx="24">
                    <c:v>N/A</c:v>
                  </c:pt>
                  <c:pt idx="25">
                    <c:v>151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19/03/2025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210</c:v>
                  </c:pt>
                  <c:pt idx="1">
                    <c:v>002-2024-00081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LEONARDO MENDOZA RIAÑO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09/07/2025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209</c:v>
                  </c:pt>
                  <c:pt idx="1">
                    <c:v>002-2024-00080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COMERCIALIZADORA INTERNACIONAL DE LLANTAS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BATERIAS  MDA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20/03/2025</c:v>
                  </c:pt>
                  <c:pt idx="24">
                    <c:v>N/A</c:v>
                  </c:pt>
                  <c:pt idx="25">
                    <c:v>152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5 DIAS </c:v>
                  </c:pt>
                  <c:pt idx="30">
                    <c:v>15/07/2025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208</c:v>
                  </c:pt>
                  <c:pt idx="1">
                    <c:v>002-2024-00078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PAULA ANDREA HOYOS QUIROZ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11/12/2024</c:v>
                  </c:pt>
                  <c:pt idx="24">
                    <c:v>N/A</c:v>
                  </c:pt>
                  <c:pt idx="25">
                    <c:v>53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ACEPTA CESION Y ORDENA CORRER TRALADO LIQUIDACION </c:v>
                  </c:pt>
                  <c:pt idx="30">
                    <c:v>03/06/2025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207</c:v>
                  </c:pt>
                  <c:pt idx="1">
                    <c:v>002-2024-00077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JULIANA QUINTERO TIRADO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23/10/2024</c:v>
                  </c:pt>
                  <c:pt idx="24">
                    <c:v>N/A</c:v>
                  </c:pt>
                  <c:pt idx="25">
                    <c:v>5</c:v>
                  </c:pt>
                  <c:pt idx="26">
                    <c:v>N/A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RECHAZA POR COMPETENCIA</c:v>
                  </c:pt>
                  <c:pt idx="30">
                    <c:v>23/10/2024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  <c:pt idx="38">
                    <c:v>REMITIDO EL 11/06/2025 - PEQUEÑAS CAUSAS - ACTA OK</c:v>
                  </c:pt>
                </c:lvl>
                <c:lvl>
                  <c:pt idx="0">
                    <c:v>206</c:v>
                  </c:pt>
                  <c:pt idx="1">
                    <c:v>002-2024-00073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FINANCIERA COTRAFA</c:v>
                  </c:pt>
                  <c:pt idx="8">
                    <c:v>1</c:v>
                  </c:pt>
                  <c:pt idx="9">
                    <c:v>0</c:v>
                  </c:pt>
                  <c:pt idx="10">
                    <c:v>CAROLINA RENGIFO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15/01/2025</c:v>
                  </c:pt>
                  <c:pt idx="24">
                    <c:v>N/A</c:v>
                  </c:pt>
                  <c:pt idx="25">
                    <c:v>87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5 DIAS </c:v>
                  </c:pt>
                  <c:pt idx="30">
                    <c:v>09/07/2025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205</c:v>
                  </c:pt>
                  <c:pt idx="1">
                    <c:v>002-2024-00072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RENTA INVERSIONES INMOBILIARIAS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WILLIAM ALBERTO HERRERA TAUTIVA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DT SOBRE CAUTELAS</c:v>
                  </c:pt>
                  <c:pt idx="30">
                    <c:v>26/03/2025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204</c:v>
                  </c:pt>
                  <c:pt idx="1">
                    <c:v>002-2024-00071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COOPERATIVA FINANCIERA COTRAFA</c:v>
                  </c:pt>
                  <c:pt idx="8">
                    <c:v>0</c:v>
                  </c:pt>
                  <c:pt idx="9">
                    <c:v>1</c:v>
                  </c:pt>
                  <c:pt idx="10">
                    <c:v>LIDA MARYORI GUTIERREZ ROJAS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27/05/2025</c:v>
                  </c:pt>
                  <c:pt idx="24">
                    <c:v>N/A</c:v>
                  </c:pt>
                  <c:pt idx="25">
                    <c:v>219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2025-2</c:v>
                  </c:pt>
                  <c:pt idx="29">
                    <c:v>DECRETA EMBARGO</c:v>
                  </c:pt>
                  <c:pt idx="30">
                    <c:v>27/05/2025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203</c:v>
                  </c:pt>
                  <c:pt idx="1">
                    <c:v>002-2024-00068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FONDO DE EMPLEADOS ALMACENES ÉXITO - PRESENTE</c:v>
                  </c:pt>
                  <c:pt idx="8">
                    <c:v>2</c:v>
                  </c:pt>
                  <c:pt idx="9">
                    <c:v>0</c:v>
                  </c:pt>
                  <c:pt idx="10">
                    <c:v>HAROLD YERLEY CHAVEZ RODRIGUEZ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11/02/2025</c:v>
                  </c:pt>
                  <c:pt idx="24">
                    <c:v>N/A</c:v>
                  </c:pt>
                  <c:pt idx="25">
                    <c:v>113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 DE CREDITO</c:v>
                  </c:pt>
                  <c:pt idx="30">
                    <c:v> 15/7/25</c:v>
                  </c:pt>
                  <c:pt idx="31">
                    <c:v>LACIDES 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202</c:v>
                  </c:pt>
                  <c:pt idx="1">
                    <c:v>002-2024-00066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DUBIAN DIEGO GARCIA GIRALDO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MANUEL PULGARIN GUTIERREZ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22/10/2024</c:v>
                  </c:pt>
                  <c:pt idx="24">
                    <c:v>N/A</c:v>
                  </c:pt>
                  <c:pt idx="25">
                    <c:v>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NOMBRA SECUESTRE</c:v>
                  </c:pt>
                  <c:pt idx="30">
                    <c:v>18/07/2025</c:v>
                  </c:pt>
                  <c:pt idx="31">
                    <c:v>CAMILA </c:v>
                  </c:pt>
                  <c:pt idx="32">
                    <c:v>02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201</c:v>
                  </c:pt>
                  <c:pt idx="1">
                    <c:v>002-2024-00065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LUIS FERNANDO GONZALEZ USUGA</c:v>
                  </c:pt>
                  <c:pt idx="8">
                    <c:v>0</c:v>
                  </c:pt>
                  <c:pt idx="9">
                    <c:v>1</c:v>
                  </c:pt>
                  <c:pt idx="10">
                    <c:v>LEXEN GLOBAL 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MEDIDA CAUTELAR</c:v>
                  </c:pt>
                  <c:pt idx="30">
                    <c:v>21/03/2025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200</c:v>
                  </c:pt>
                  <c:pt idx="1">
                    <c:v>002-2024-00062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PRA GROUP COLOMBIA HOLDING 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ANDRES HERNANDEZ LONDOÑO</c:v>
                  </c:pt>
                  <c:pt idx="11">
                    <c:v>1</c:v>
                  </c:pt>
                  <c:pt idx="12">
                    <c:v>0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28/02/2025</c:v>
                  </c:pt>
                  <c:pt idx="24">
                    <c:v>N/A</c:v>
                  </c:pt>
                  <c:pt idx="25">
                    <c:v>130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28/02/2025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199</c:v>
                  </c:pt>
                  <c:pt idx="1">
                    <c:v>002-2024-00060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FERNANDO ROJAS RUIZ</c:v>
                  </c:pt>
                  <c:pt idx="11">
                    <c:v>0</c:v>
                  </c:pt>
                  <c:pt idx="12">
                    <c:v>1</c:v>
                  </c:pt>
                  <c:pt idx="13">
                    <c:v>18/10/2024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08/11/2024</c:v>
                  </c:pt>
                  <c:pt idx="24">
                    <c:v>N/A</c:v>
                  </c:pt>
                  <c:pt idx="25">
                    <c:v>20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APRUEBA LIQUIDACION</c:v>
                  </c:pt>
                  <c:pt idx="30">
                    <c:v>08/05/2025</c:v>
                  </c:pt>
                  <c:pt idx="31">
                    <c:v>CAROLINA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198</c:v>
                  </c:pt>
                  <c:pt idx="1">
                    <c:v>002-2024-00057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18/10/2024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LUZ STELLA GRISALES MONTOYA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18/07/2025</c:v>
                  </c:pt>
                  <c:pt idx="31">
                    <c:v>LUISA</c:v>
                  </c:pt>
                  <c:pt idx="32">
                    <c:v>02 CIVIL MCPAL</c:v>
                  </c:pt>
                  <c:pt idx="33">
                    <c:v>ELECTRONICO</c:v>
                  </c:pt>
                </c:lvl>
                <c:lvl>
                  <c:pt idx="0">
                    <c:v>197</c:v>
                  </c:pt>
                  <c:pt idx="1">
                    <c:v>001-2024-00122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REINTEGRA S.A.S</c:v>
                  </c:pt>
                  <c:pt idx="8">
                    <c:v>2</c:v>
                  </c:pt>
                  <c:pt idx="9">
                    <c:v>0</c:v>
                  </c:pt>
                  <c:pt idx="10">
                    <c:v>CLAUDIA PATRICIA RIVERA ALVARADO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21/11/2024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OSAE - COSTAS</c:v>
                  </c:pt>
                  <c:pt idx="30">
                    <c:v>21/11/2024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196</c:v>
                  </c:pt>
                  <c:pt idx="1">
                    <c:v>001-2024-00111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 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PEDRO IGANCIO MESA C.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05/05/2025</c:v>
                  </c:pt>
                  <c:pt idx="24">
                    <c:v>N/A</c:v>
                  </c:pt>
                  <c:pt idx="25">
                    <c:v>212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05/05/2025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195</c:v>
                  </c:pt>
                  <c:pt idx="1">
                    <c:v>001-2024-00102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ANA SOFIA MAYA PELAEZ</c:v>
                  </c:pt>
                  <c:pt idx="8">
                    <c:v>2</c:v>
                  </c:pt>
                  <c:pt idx="9">
                    <c:v>0</c:v>
                  </c:pt>
                  <c:pt idx="10">
                    <c:v>WILMAR AQUILES MAYA CUERVO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TRASLADA EXCEPCIONES PREVIAS </c:v>
                  </c:pt>
                  <c:pt idx="30">
                    <c:v>15/07/2025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TRASLADO HECHO se fija el 27/5/2025 - inicia el 28/5/2025 y termina el 30/05/2025</c:v>
                  </c:pt>
                </c:lvl>
                <c:lvl>
                  <c:pt idx="0">
                    <c:v>194</c:v>
                  </c:pt>
                  <c:pt idx="1">
                    <c:v>001-2024-00020</c:v>
                  </c:pt>
                  <c:pt idx="2">
                    <c:v>PERTENENCIA</c:v>
                  </c:pt>
                  <c:pt idx="3">
                    <c:v>VERBAL 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MARIA LIBIA GÓMEZ BOTERO</c:v>
                  </c:pt>
                  <c:pt idx="8">
                    <c:v>1</c:v>
                  </c:pt>
                  <c:pt idx="9">
                    <c:v>0</c:v>
                  </c:pt>
                  <c:pt idx="10">
                    <c:v>ALEJANDRA ARISTIZÁBAL BARÓN
JULIETA ARISTIZÁBAL BARÓN
JORGE ENRIQUE ARISTIZÁBAL DUQUE
INDETERMINADOS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RESUELVE RECURSO </c:v>
                  </c:pt>
                  <c:pt idx="30">
                    <c:v>11/06/2025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193</c:v>
                  </c:pt>
                  <c:pt idx="1">
                    <c:v>001-2023-01293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JHON JAIRO - SALDARRIAGA LONDOÑO Y OTROS</c:v>
                  </c:pt>
                  <c:pt idx="8">
                    <c:v>2</c:v>
                  </c:pt>
                  <c:pt idx="9">
                    <c:v>0</c:v>
                  </c:pt>
                  <c:pt idx="10">
                    <c:v>LEIDY MARCELA ZANO ZULUAGA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14/05/2025</c:v>
                  </c:pt>
                  <c:pt idx="24">
                    <c:v>N/A</c:v>
                  </c:pt>
                  <c:pt idx="25">
                    <c:v>221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REQUIERE 5 DIAS </c:v>
                  </c:pt>
                  <c:pt idx="30">
                    <c:v>24/07/2025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192</c:v>
                  </c:pt>
                  <c:pt idx="1">
                    <c:v>001-2023-01178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CARMEN AUXILIADORA ALVAREZ BRUN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59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DECRETA SECUENSTRO</c:v>
                  </c:pt>
                  <c:pt idx="30">
                    <c:v>18/06/2025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191</c:v>
                  </c:pt>
                  <c:pt idx="1">
                    <c:v>001-2023-00897</c:v>
                  </c:pt>
                  <c:pt idx="2">
                    <c:v>DIVISORIO </c:v>
                  </c:pt>
                  <c:pt idx="3">
                    <c:v>DIVISORIO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JAQUELINE OMAIRA DEL SOCORRO - URIBE TORO</c:v>
                  </c:pt>
                  <c:pt idx="8">
                    <c:v>2</c:v>
                  </c:pt>
                  <c:pt idx="9">
                    <c:v>0</c:v>
                  </c:pt>
                  <c:pt idx="10">
                    <c:v>VICTOR OBDULIO - URIBE MEJIA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23/05/2025</c:v>
                  </c:pt>
                  <c:pt idx="24">
                    <c:v>N/A</c:v>
                  </c:pt>
                  <c:pt idx="25">
                    <c:v>230</c:v>
                  </c:pt>
                  <c:pt idx="26">
                    <c:v>N/A</c:v>
                  </c:pt>
                  <c:pt idx="27">
                    <c:v>SENTENCIA DE ADJUDICACION</c:v>
                  </c:pt>
                  <c:pt idx="28">
                    <c:v>2025-2</c:v>
                  </c:pt>
                  <c:pt idx="29">
                    <c:v>RESUELVE SOLICITUD</c:v>
                  </c:pt>
                  <c:pt idx="30">
                    <c:v>15/07/2025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PENDIENTE ORDENES QUE CUMPLIR DEL INTERESADO ANTES DE PAGAR TITULOS Y DE ARCHIVAR </c:v>
                  </c:pt>
                </c:lvl>
                <c:lvl>
                  <c:pt idx="0">
                    <c:v>190</c:v>
                  </c:pt>
                  <c:pt idx="1">
                    <c:v>001-2023-00574</c:v>
                  </c:pt>
                  <c:pt idx="2">
                    <c:v>PRESCRIPCIÓN EXTINTIVA OBLIGACION HIPOTECARIA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LUZ ERYSBEY LUJAN ZULUAGA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 FERNANDO - CALLEJAS ROJAS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 </c:v>
                  </c:pt>
                  <c:pt idx="30">
                    <c:v>05/06/2025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189</c:v>
                  </c:pt>
                  <c:pt idx="1">
                    <c:v>001-2024-00771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COOPERATIVA JHON F. KENNEDY</c:v>
                  </c:pt>
                  <c:pt idx="8">
                    <c:v>2</c:v>
                  </c:pt>
                  <c:pt idx="9">
                    <c:v>0</c:v>
                  </c:pt>
                  <c:pt idx="10">
                    <c:v>DEISY JANNETH IBARRA BAENA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14/07/2025</c:v>
                  </c:pt>
                  <c:pt idx="24">
                    <c:v>N/A</c:v>
                  </c:pt>
                  <c:pt idx="25">
                    <c:v>281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2025-3</c:v>
                  </c:pt>
                  <c:pt idx="29">
                    <c:v>OSAE - COSTAS </c:v>
                  </c:pt>
                  <c:pt idx="30">
                    <c:v>14/07/2025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188</c:v>
                  </c:pt>
                  <c:pt idx="1">
                    <c:v>001-2024-00741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BANCOOMEVA</c:v>
                  </c:pt>
                  <c:pt idx="8">
                    <c:v>1</c:v>
                  </c:pt>
                  <c:pt idx="9">
                    <c:v>0</c:v>
                  </c:pt>
                  <c:pt idx="10">
                    <c:v>MANUEL ALEJANDRO LOPEZ MARIN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61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APRUEBA LIQUIDACION </c:v>
                  </c:pt>
                  <c:pt idx="30">
                    <c:v>30/05/2025</c:v>
                  </c:pt>
                  <c:pt idx="31">
                    <c:v>LINA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187</c:v>
                  </c:pt>
                  <c:pt idx="1">
                    <c:v>001-2024-00738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CONSTRUCCIONES ANDRES SOLARTE 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SUNMEDICAL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06/12/2024</c:v>
                  </c:pt>
                  <c:pt idx="24">
                    <c:v>N/A</c:v>
                  </c:pt>
                  <c:pt idx="25">
                    <c:v>63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 </c:v>
                  </c:pt>
                  <c:pt idx="30">
                    <c:v>06/12/2024</c:v>
                  </c:pt>
                  <c:pt idx="31">
                    <c:v>LUISA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186</c:v>
                  </c:pt>
                  <c:pt idx="1">
                    <c:v>001-2024-00705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DIEGO FERNANDO PEREZ LOPEZ</c:v>
                  </c:pt>
                  <c:pt idx="8">
                    <c:v>1</c:v>
                  </c:pt>
                  <c:pt idx="9">
                    <c:v>0</c:v>
                  </c:pt>
                  <c:pt idx="10">
                    <c:v>VICTOR MANUEL CARRILLO HERNANDEZ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PONE EN CONOCIMIENTO</c:v>
                  </c:pt>
                  <c:pt idx="30">
                    <c:v>21/03/2025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185</c:v>
                  </c:pt>
                  <c:pt idx="1">
                    <c:v>001-2024-00680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COMERCIALES BOLIVAR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NATALIA PATIÑO VALENCIA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EMBARGO </c:v>
                  </c:pt>
                  <c:pt idx="30">
                    <c:v>04/07/2025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184</c:v>
                  </c:pt>
                  <c:pt idx="1">
                    <c:v>001-2024-00672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SEMPLI S.A.S.</c:v>
                  </c:pt>
                  <c:pt idx="8">
                    <c:v>1</c:v>
                  </c:pt>
                  <c:pt idx="9">
                    <c:v>0</c:v>
                  </c:pt>
                  <c:pt idx="10">
                    <c:v>PROYECTO A209 SAS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04/02/2025</c:v>
                  </c:pt>
                  <c:pt idx="24">
                    <c:v>N/A</c:v>
                  </c:pt>
                  <c:pt idx="25">
                    <c:v>121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INCOPORA Y PONE EN CONOCIMIENTO </c:v>
                  </c:pt>
                  <c:pt idx="30">
                    <c:v>19/06/2025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183</c:v>
                  </c:pt>
                  <c:pt idx="1">
                    <c:v>001-2024-00670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SISTECREDITO S.A.S</c:v>
                  </c:pt>
                  <c:pt idx="8">
                    <c:v>2</c:v>
                  </c:pt>
                  <c:pt idx="9">
                    <c:v>0</c:v>
                  </c:pt>
                  <c:pt idx="10">
                    <c:v>CLAUDIA BIBIANA ACEVEDO PANIAGUA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30/01/2025</c:v>
                  </c:pt>
                  <c:pt idx="24">
                    <c:v>N/A</c:v>
                  </c:pt>
                  <c:pt idx="25">
                    <c:v>117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ORDENA TRASLADO LIQUYIDACION CREDITO </c:v>
                  </c:pt>
                  <c:pt idx="30">
                    <c:v>14/07/2025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182</c:v>
                  </c:pt>
                  <c:pt idx="1">
                    <c:v>001-2024-00636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COOPERATIVA JHON F. KENNEDY</c:v>
                  </c:pt>
                  <c:pt idx="8">
                    <c:v>1</c:v>
                  </c:pt>
                  <c:pt idx="9">
                    <c:v>0</c:v>
                  </c:pt>
                  <c:pt idx="10">
                    <c:v>DEISY CATERINE CARRILLO ZULETA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08/05/2025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181</c:v>
                  </c:pt>
                  <c:pt idx="1">
                    <c:v>001-2024-00635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LUIS JAVIER  ESTRADA ARANGO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RESUELVE </c:v>
                  </c:pt>
                  <c:pt idx="30">
                    <c:v>07/04/2025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180</c:v>
                  </c:pt>
                  <c:pt idx="1">
                    <c:v>001-2024-00630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COMERCIALES BOLIVAR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DANIEL FELIPE SANCHEZ ALVAREZ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CONOCIMIENTO</c:v>
                  </c:pt>
                  <c:pt idx="30">
                    <c:v>20/03/2025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179</c:v>
                  </c:pt>
                  <c:pt idx="1">
                    <c:v>001-2024-00623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COMERCIALES BOLIVAR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COMERCIALIZADORA LA ROCHELA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30/01/2025</c:v>
                  </c:pt>
                  <c:pt idx="24">
                    <c:v>N/A</c:v>
                  </c:pt>
                  <c:pt idx="25">
                    <c:v>117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INCORPORA </c:v>
                  </c:pt>
                  <c:pt idx="30">
                    <c:v>18/06/2025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178</c:v>
                  </c:pt>
                  <c:pt idx="1">
                    <c:v>001-2024-00620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LINA BEATRIZ GAY RESTREPO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21/11/2024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PONE EN CONOCIMIENTO</c:v>
                  </c:pt>
                  <c:pt idx="30">
                    <c:v>10/06/2025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177</c:v>
                  </c:pt>
                  <c:pt idx="1">
                    <c:v>001-2024-00611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MUNDO GRIFOS Y ACABADOS 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BANCO DAVIVIENDA S.A.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14/07/2025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PENDIENTE OFICIO - VENCE EL 21 DE ABRIL DE 2025</c:v>
                  </c:pt>
                </c:lvl>
                <c:lvl>
                  <c:pt idx="0">
                    <c:v>176</c:v>
                  </c:pt>
                  <c:pt idx="1">
                    <c:v>001-2024-00590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COMERCIALES BOLIVAR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MAS RAPIDO MOTOS  S.A.S.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18/10/2024</c:v>
                  </c:pt>
                  <c:pt idx="24">
                    <c:v>N/A</c:v>
                  </c:pt>
                  <c:pt idx="25">
                    <c:v>15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SUSPENSION PROCESO </c:v>
                  </c:pt>
                  <c:pt idx="30">
                    <c:v>01/08/2025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175</c:v>
                  </c:pt>
                  <c:pt idx="1">
                    <c:v>001-2024-00569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PRA GROUP COLOMBIA HOLDING 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FREYDER JOSE RESTREPO BALVIN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28/07/2025</c:v>
                  </c:pt>
                  <c:pt idx="24">
                    <c:v>N/A</c:v>
                  </c:pt>
                  <c:pt idx="25">
                    <c:v>295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2025-3</c:v>
                  </c:pt>
                  <c:pt idx="29">
                    <c:v>OSAE - COSTAS </c:v>
                  </c:pt>
                  <c:pt idx="30">
                    <c:v>28/07/2025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174</c:v>
                  </c:pt>
                  <c:pt idx="1">
                    <c:v>001-2024-00533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CHRISTIAN ALEXANDER ESTRADA MARIN</c:v>
                  </c:pt>
                  <c:pt idx="8">
                    <c:v>2</c:v>
                  </c:pt>
                  <c:pt idx="9">
                    <c:v>0</c:v>
                  </c:pt>
                  <c:pt idx="10">
                    <c:v>EDISON WILLIAM GOMEZ ALARCON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21/11/2024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DECRETAR SECUESTRO - COMISION REMITIDA</c:v>
                  </c:pt>
                  <c:pt idx="30">
                    <c:v>13/05/2025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173</c:v>
                  </c:pt>
                  <c:pt idx="1">
                    <c:v>001-2024-00529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SERVIREENCAUCHE DE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ANDRES CARDONA GALLEGO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14/07/2025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172</c:v>
                  </c:pt>
                  <c:pt idx="1">
                    <c:v>001-2024-00506</c:v>
                  </c:pt>
                  <c:pt idx="2">
                    <c:v>SUCESION</c:v>
                  </c:pt>
                  <c:pt idx="3">
                    <c:v>LIQUIDATORIO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FABIAN ANTONIO - AGUDELO ECHAVARRIA</c:v>
                  </c:pt>
                  <c:pt idx="8">
                    <c:v>2</c:v>
                  </c:pt>
                  <c:pt idx="9">
                    <c:v>0</c:v>
                  </c:pt>
                  <c:pt idx="10">
                    <c:v>NORY ELY DEL SOCORRO - AGUDELO DE ECHAVARRIA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PRUEBA DE OFICIO </c:v>
                  </c:pt>
                  <c:pt idx="30">
                    <c:v>08/07/2025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171</c:v>
                  </c:pt>
                  <c:pt idx="1">
                    <c:v>001-2024-00504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AGRARIO DE COLOMBIA</c:v>
                  </c:pt>
                  <c:pt idx="8">
                    <c:v>1</c:v>
                  </c:pt>
                  <c:pt idx="9">
                    <c:v>0</c:v>
                  </c:pt>
                  <c:pt idx="10">
                    <c:v>ANDERSON ALFONSO CHARA ARIAS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CORREGIR MANDAMIENTO DE PAGO </c:v>
                  </c:pt>
                  <c:pt idx="30">
                    <c:v>20/02/2025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170</c:v>
                  </c:pt>
                  <c:pt idx="1">
                    <c:v>001-2024-00494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FARMACERES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COMED INSTITUCIONAL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05/12/2024</c:v>
                  </c:pt>
                  <c:pt idx="24">
                    <c:v>N/A</c:v>
                  </c:pt>
                  <c:pt idx="25">
                    <c:v>62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REQUIERE Y PONE EN CONOCIMIENTO</c:v>
                  </c:pt>
                  <c:pt idx="30">
                    <c:v>02/07/2025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169</c:v>
                  </c:pt>
                  <c:pt idx="1">
                    <c:v>001-2024-00489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COMERCIALES BOLIVAR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LUZ ESTELLA - MARTINEZ VERGARA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15/10/2024</c:v>
                  </c:pt>
                  <c:pt idx="24">
                    <c:v>N/A</c:v>
                  </c:pt>
                  <c:pt idx="25">
                    <c:v>12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MODIFICA LIQUIDACION CREDITO</c:v>
                  </c:pt>
                  <c:pt idx="30">
                    <c:v>14/07/2025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168</c:v>
                  </c:pt>
                  <c:pt idx="1">
                    <c:v>001-2024-00483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POSICION DIGITAL 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VTEX COLOMBIA TECNOLOGIA PARA ECOMMERCE 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ACLARA MANDAMIENTO</c:v>
                  </c:pt>
                  <c:pt idx="30">
                    <c:v>22/10/2024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167</c:v>
                  </c:pt>
                  <c:pt idx="1">
                    <c:v>001-2024-00477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LA MICROEMPRESA DE COLOMBIA </c:v>
                  </c:pt>
                  <c:pt idx="8">
                    <c:v>1</c:v>
                  </c:pt>
                  <c:pt idx="9">
                    <c:v>0</c:v>
                  </c:pt>
                  <c:pt idx="10">
                    <c:v>GLORIA ISABEL MONTAÑES CAMACHO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61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REQUIERE ART. 317</c:v>
                  </c:pt>
                  <c:pt idx="30">
                    <c:v>25/04/2025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166</c:v>
                  </c:pt>
                  <c:pt idx="1">
                    <c:v>001-2024-00474</c:v>
                  </c:pt>
                  <c:pt idx="2">
                    <c:v>INSOLVENCIA</c:v>
                  </c:pt>
                  <c:pt idx="3">
                    <c:v>LIQUIDATORIO</c:v>
                  </c:pt>
                  <c:pt idx="4">
                    <c:v>SIN CUANTIA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LEVIS ESTIVEN - MORENO LLOREDA</c:v>
                  </c:pt>
                  <c:pt idx="8">
                    <c:v>2</c:v>
                  </c:pt>
                  <c:pt idx="9">
                    <c:v>0</c:v>
                  </c:pt>
                  <c:pt idx="10">
                    <c:v>LEVIS ESTIVEN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19/06/2025</c:v>
                  </c:pt>
                  <c:pt idx="24">
                    <c:v>N/A</c:v>
                  </c:pt>
                  <c:pt idx="25">
                    <c:v>256</c:v>
                  </c:pt>
                  <c:pt idx="26">
                    <c:v>N/A</c:v>
                  </c:pt>
                  <c:pt idx="27">
                    <c:v>SENTENCIA ANTICIPADA</c:v>
                  </c:pt>
                  <c:pt idx="28">
                    <c:v>2025-2</c:v>
                  </c:pt>
                  <c:pt idx="29">
                    <c:v>FIJA HONORARIOS DEFINITIVOS </c:v>
                  </c:pt>
                  <c:pt idx="30">
                    <c:v>11/07/2025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165</c:v>
                  </c:pt>
                  <c:pt idx="1">
                    <c:v>001-2024-00446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SISTECREDITO S.A.S</c:v>
                  </c:pt>
                  <c:pt idx="8">
                    <c:v>1</c:v>
                  </c:pt>
                  <c:pt idx="9">
                    <c:v>0</c:v>
                  </c:pt>
                  <c:pt idx="10">
                    <c:v>GABRIEL ALEXANDER PINTO SANCHEZ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17/10/2024</c:v>
                  </c:pt>
                  <c:pt idx="24">
                    <c:v>N/A</c:v>
                  </c:pt>
                  <c:pt idx="25">
                    <c:v>14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REQUIERE ART. 317</c:v>
                  </c:pt>
                  <c:pt idx="30">
                    <c:v>12/06/2025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164</c:v>
                  </c:pt>
                  <c:pt idx="1">
                    <c:v>001-2024-00440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MARIA FERNANDA ROZO HINCAPIE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21/05/2025</c:v>
                  </c:pt>
                  <c:pt idx="24">
                    <c:v>N/A</c:v>
                  </c:pt>
                  <c:pt idx="25">
                    <c:v>228</c:v>
                  </c:pt>
                  <c:pt idx="26">
                    <c:v>N/A</c:v>
                  </c:pt>
                  <c:pt idx="27">
                    <c:v>TERMINACION POR PAGO TOTAL </c:v>
                  </c:pt>
                  <c:pt idx="28">
                    <c:v>2025-2</c:v>
                  </c:pt>
                  <c:pt idx="29">
                    <c:v>TERMINACIÓN PAGO TOTAL </c:v>
                  </c:pt>
                  <c:pt idx="30">
                    <c:v>21/05/2025</c:v>
                  </c:pt>
                  <c:pt idx="31">
                    <c:v>ci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26/05/2025</c:v>
                  </c:pt>
                </c:lvl>
                <c:lvl>
                  <c:pt idx="0">
                    <c:v>163</c:v>
                  </c:pt>
                  <c:pt idx="1">
                    <c:v>001-2024-00435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FINANDINA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MANUEL ALBERTO - LEMA FERNANDEZ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25/11/2024</c:v>
                  </c:pt>
                  <c:pt idx="24">
                    <c:v>N/A</c:v>
                  </c:pt>
                  <c:pt idx="25">
                    <c:v>52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ORDENA TRASLADO LIQUIDACION </c:v>
                  </c:pt>
                  <c:pt idx="30">
                    <c:v>11/07/2025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162</c:v>
                  </c:pt>
                  <c:pt idx="1">
                    <c:v>001-2024-00430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ARRENDAMIENTOS AYURA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ANDRES FELIPE PANIAGUA TABORDA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11/02/2025</c:v>
                  </c:pt>
                  <c:pt idx="24">
                    <c:v>N/A</c:v>
                  </c:pt>
                  <c:pt idx="25">
                    <c:v>128</c:v>
                  </c:pt>
                  <c:pt idx="26">
                    <c:v>N/A</c:v>
                  </c:pt>
                  <c:pt idx="27">
                    <c:v>DESISTIMIENTO TACITO </c:v>
                  </c:pt>
                  <c:pt idx="28">
                    <c:v>2025-1</c:v>
                  </c:pt>
                  <c:pt idx="29">
                    <c:v>DESISTIMIENTO TACITO </c:v>
                  </c:pt>
                  <c:pt idx="30">
                    <c:v>11/02/2025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20/02/2025</c:v>
                  </c:pt>
                </c:lvl>
                <c:lvl>
                  <c:pt idx="0">
                    <c:v>161</c:v>
                  </c:pt>
                  <c:pt idx="1">
                    <c:v>001-2024-00428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ALMACENES EXITO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PABLO AMORTEGUI VASQUEZ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MEDIDA Y MODULA EMBARGO</c:v>
                  </c:pt>
                  <c:pt idx="30">
                    <c:v>20/03/2025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160</c:v>
                  </c:pt>
                  <c:pt idx="1">
                    <c:v>001-2024-00417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VIVIANA HENAO VASQUEZ</c:v>
                  </c:pt>
                  <c:pt idx="8">
                    <c:v>2</c:v>
                  </c:pt>
                  <c:pt idx="9">
                    <c:v>0</c:v>
                  </c:pt>
                  <c:pt idx="10">
                    <c:v>HERMES DE JESUS PEREZ ZAPATA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POEN EN CONOCIMIENTO Y REQUIERE </c:v>
                  </c:pt>
                  <c:pt idx="30">
                    <c:v>11/07/2025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159</c:v>
                  </c:pt>
                  <c:pt idx="1">
                    <c:v>001-2023-00383</c:v>
                  </c:pt>
                  <c:pt idx="2">
                    <c:v>SUCESION</c:v>
                  </c:pt>
                  <c:pt idx="3">
                    <c:v>LIQUIDATORIO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ARMANDO VELASQUEZ PUERTA</c:v>
                  </c:pt>
                  <c:pt idx="8">
                    <c:v>1</c:v>
                  </c:pt>
                  <c:pt idx="9">
                    <c:v>0</c:v>
                  </c:pt>
                  <c:pt idx="10">
                    <c:v>JULIA ESTER VELASQUEZ RAMIREZ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AUTO PONE EN CONOCIMIENTO </c:v>
                  </c:pt>
                  <c:pt idx="30">
                    <c:v>07/04/2025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158</c:v>
                  </c:pt>
                  <c:pt idx="1">
                    <c:v>001-2024-00416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ROBINSON CAÑAS RAMIREZ</c:v>
                  </c:pt>
                  <c:pt idx="8">
                    <c:v>2</c:v>
                  </c:pt>
                  <c:pt idx="9">
                    <c:v>0</c:v>
                  </c:pt>
                  <c:pt idx="10">
                    <c:v>JORGE ALBERTO BARRETO LOPEZ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RECONOCE PERSONERIA</c:v>
                  </c:pt>
                  <c:pt idx="30">
                    <c:v>21/01/2025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157</c:v>
                  </c:pt>
                  <c:pt idx="1">
                    <c:v>001-2024-00415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COOFINEP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DIEGO HERRERA ALMECIGA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 </c:v>
                  </c:pt>
                  <c:pt idx="30">
                    <c:v>11/07/2025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REMITIDO AUTO ORDENADO EN 13/5/2025</c:v>
                  </c:pt>
                </c:lvl>
                <c:lvl>
                  <c:pt idx="0">
                    <c:v>156</c:v>
                  </c:pt>
                  <c:pt idx="1">
                    <c:v>001-2024-00405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OCCIDENTE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EDWIN ANDRES OCHOA OSORIO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03/12/2024</c:v>
                  </c:pt>
                  <c:pt idx="24">
                    <c:v>N/A</c:v>
                  </c:pt>
                  <c:pt idx="25">
                    <c:v>60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REQUIERE ART, 317</c:v>
                  </c:pt>
                  <c:pt idx="30">
                    <c:v>08/07/2025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155</c:v>
                  </c:pt>
                  <c:pt idx="1">
                    <c:v>001-2024-00401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FALABELLA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TATAIANA ANDREA AGUDELO CARDONA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01/04/2025</c:v>
                  </c:pt>
                  <c:pt idx="24">
                    <c:v>N/A</c:v>
                  </c:pt>
                  <c:pt idx="25">
                    <c:v>178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APRUEBA LIQUIDACION </c:v>
                  </c:pt>
                  <c:pt idx="30">
                    <c:v>28/07/2025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154</c:v>
                  </c:pt>
                  <c:pt idx="1">
                    <c:v>001-2024-00390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COOPERATIVA JHON F. KENNEDY</c:v>
                  </c:pt>
                  <c:pt idx="8">
                    <c:v>2</c:v>
                  </c:pt>
                  <c:pt idx="9">
                    <c:v>0</c:v>
                  </c:pt>
                  <c:pt idx="10">
                    <c:v>NESTOR JAIME MESA SANCHEZ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04/03/2025</c:v>
                  </c:pt>
                  <c:pt idx="24">
                    <c:v>N/A</c:v>
                  </c:pt>
                  <c:pt idx="25">
                    <c:v>151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INCORPORA Y PONE EN CONOCIMIENTO </c:v>
                  </c:pt>
                  <c:pt idx="30">
                    <c:v>11/07/2025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153</c:v>
                  </c:pt>
                  <c:pt idx="1">
                    <c:v>001-2024-00388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COOPERATIVA JHON F. KENNEDY</c:v>
                  </c:pt>
                  <c:pt idx="8">
                    <c:v>1</c:v>
                  </c:pt>
                  <c:pt idx="9">
                    <c:v>0</c:v>
                  </c:pt>
                  <c:pt idx="10">
                    <c:v>MARCELA MARIA SANTAMARIA MONCADA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16/10/2024</c:v>
                  </c:pt>
                  <c:pt idx="24">
                    <c:v>N/A</c:v>
                  </c:pt>
                  <c:pt idx="25">
                    <c:v>13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ORDENA ENTREGAR TITULOS</c:v>
                  </c:pt>
                  <c:pt idx="30">
                    <c:v>02/07/2025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152</c:v>
                  </c:pt>
                  <c:pt idx="1">
                    <c:v>001-2024-00383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MARIA DE LOS ANGELES RESTREPO HENAO</c:v>
                  </c:pt>
                  <c:pt idx="8">
                    <c:v>2</c:v>
                  </c:pt>
                  <c:pt idx="9">
                    <c:v>0</c:v>
                  </c:pt>
                  <c:pt idx="10">
                    <c:v>SANTIAGO ZEA ARANGO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CONOCIMIENTO</c:v>
                  </c:pt>
                  <c:pt idx="30">
                    <c:v>07/04/2025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151</c:v>
                  </c:pt>
                  <c:pt idx="1">
                    <c:v>001-2024-00377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RCI COLOMBIA  S.A.  COMPAÑIA DE FINANCIAMIENTO</c:v>
                  </c:pt>
                  <c:pt idx="8">
                    <c:v>1</c:v>
                  </c:pt>
                  <c:pt idx="9">
                    <c:v>0</c:v>
                  </c:pt>
                  <c:pt idx="10">
                    <c:v>ROBINSON ANDRES ROJAS BEDOYA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AV. CONOCIMIENTO</c:v>
                  </c:pt>
                  <c:pt idx="30">
                    <c:v>03/10/2024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150</c:v>
                  </c:pt>
                  <c:pt idx="1">
                    <c:v>001-2024-00367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COMERCIALES BOLIVAR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CRISTIAN FERNEY MONTOYA ESCOBAR / LUIS FERNANDO RAMIREZ LOPEZ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29/01/2025</c:v>
                  </c:pt>
                  <c:pt idx="24">
                    <c:v>N/A</c:v>
                  </c:pt>
                  <c:pt idx="25">
                    <c:v>116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29/01/2025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149</c:v>
                  </c:pt>
                  <c:pt idx="1">
                    <c:v>001-2024-00364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ALEJANDRA CARDONA BEDOYA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INCORPORA-RESPONE</c:v>
                  </c:pt>
                  <c:pt idx="30">
                    <c:v>10/07/2025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148</c:v>
                  </c:pt>
                  <c:pt idx="1">
                    <c:v>001-2024-00363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
TUYA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JORGE HUMBERTO GONGORA NAFORO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04/06/2025</c:v>
                  </c:pt>
                  <c:pt idx="24">
                    <c:v>N/A</c:v>
                  </c:pt>
                  <c:pt idx="25">
                    <c:v>241</c:v>
                  </c:pt>
                  <c:pt idx="26">
                    <c:v>N/A</c:v>
                  </c:pt>
                  <c:pt idx="27">
                    <c:v>TERMINA POR PAGO </c:v>
                  </c:pt>
                  <c:pt idx="28">
                    <c:v>2025-2</c:v>
                  </c:pt>
                  <c:pt idx="29">
                    <c:v>TERMINACION PROCESO POR PAGO </c:v>
                  </c:pt>
                  <c:pt idx="30">
                    <c:v>04/06/2025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147</c:v>
                  </c:pt>
                  <c:pt idx="1">
                    <c:v>001-2024-00361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CATALINA ARANGO GOMEZ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03/02/2025</c:v>
                  </c:pt>
                  <c:pt idx="24">
                    <c:v>N/A</c:v>
                  </c:pt>
                  <c:pt idx="25">
                    <c:v>120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03/02/2025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15/02/2025</c:v>
                  </c:pt>
                </c:lvl>
                <c:lvl>
                  <c:pt idx="0">
                    <c:v>146</c:v>
                  </c:pt>
                  <c:pt idx="1">
                    <c:v>001-2024-00346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RAUL DE LA PAVA BEDOYA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ACEPTA CESION DE CREDITO Y REQUIERE </c:v>
                  </c:pt>
                  <c:pt idx="30">
                    <c:v>06/06/2025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145</c:v>
                  </c:pt>
                  <c:pt idx="1">
                    <c:v>001-2024-00325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FINANDINA S.A.</c:v>
                  </c:pt>
                  <c:pt idx="8">
                    <c:v>1</c:v>
                  </c:pt>
                  <c:pt idx="9">
                    <c:v>1</c:v>
                  </c:pt>
                  <c:pt idx="10">
                    <c:v>ERIKA MARCELA CALLE MARIN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04/04/2025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144</c:v>
                  </c:pt>
                  <c:pt idx="1">
                    <c:v>001-2024-00322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GARANTIA INMOBILIARIA M.R.</c:v>
                  </c:pt>
                  <c:pt idx="8">
                    <c:v>2</c:v>
                  </c:pt>
                  <c:pt idx="9">
                    <c:v>0</c:v>
                  </c:pt>
                  <c:pt idx="10">
                    <c:v>ROSALBA RESTREPO CORREA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OFICA JUZGADO</c:v>
                  </c:pt>
                  <c:pt idx="30">
                    <c:v>30/01/2025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143</c:v>
                  </c:pt>
                  <c:pt idx="1">
                    <c:v>001-2024-00310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BANCOOMEVA</c:v>
                  </c:pt>
                  <c:pt idx="8">
                    <c:v>1</c:v>
                  </c:pt>
                  <c:pt idx="9">
                    <c:v>0</c:v>
                  </c:pt>
                  <c:pt idx="10">
                    <c:v>PEDRO ENRIQUE MEJIA MANJARRES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29/01/2025</c:v>
                  </c:pt>
                  <c:pt idx="24">
                    <c:v>N/A</c:v>
                  </c:pt>
                  <c:pt idx="25">
                    <c:v>116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5 DIAS </c:v>
                  </c:pt>
                  <c:pt idx="30">
                    <c:v>03/06/2025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TERMINA UNA OBLIGACION CONTINUA CON RESPECTO A OTRA</c:v>
                  </c:pt>
                </c:lvl>
                <c:lvl>
                  <c:pt idx="0">
                    <c:v>142</c:v>
                  </c:pt>
                  <c:pt idx="1">
                    <c:v>001-2024-00305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TUYA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JULIAN DARIO RESTREPO GONZALEZ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08/04/2025</c:v>
                  </c:pt>
                  <c:pt idx="24">
                    <c:v>N/A</c:v>
                  </c:pt>
                  <c:pt idx="25">
                    <c:v>185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OSAE- COSTAS</c:v>
                  </c:pt>
                  <c:pt idx="30">
                    <c:v>08/04/2025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141</c:v>
                  </c:pt>
                  <c:pt idx="1">
                    <c:v>001-2024-00303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SARA ALEJANDRA LOAIZA CARDONA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03/02/2025</c:v>
                  </c:pt>
                  <c:pt idx="24">
                    <c:v>N/A</c:v>
                  </c:pt>
                  <c:pt idx="25">
                    <c:v>120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</c:v>
                  </c:pt>
                  <c:pt idx="30">
                    <c:v>28/07/2025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140</c:v>
                  </c:pt>
                  <c:pt idx="1">
                    <c:v>001-2024-00299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YORLADIS DEL SOCORRO OSPINA CANO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19/11/2024</c:v>
                  </c:pt>
                  <c:pt idx="24">
                    <c:v>N/A</c:v>
                  </c:pt>
                  <c:pt idx="25">
                    <c:v>46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APRUEBA LIQUIDACION CREDITO</c:v>
                  </c:pt>
                  <c:pt idx="30">
                    <c:v>08/05/2025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139</c:v>
                  </c:pt>
                  <c:pt idx="1">
                    <c:v>001-2024-00290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COOPERATIVA DE CAFICULTORES DE ANDES LTDA</c:v>
                  </c:pt>
                  <c:pt idx="8">
                    <c:v>0</c:v>
                  </c:pt>
                  <c:pt idx="9">
                    <c:v>1</c:v>
                  </c:pt>
                  <c:pt idx="10">
                    <c:v>JHON MAURICIO GUERRA OSORIO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12/05/2025</c:v>
                  </c:pt>
                  <c:pt idx="24">
                    <c:v>N/A</c:v>
                  </c:pt>
                  <c:pt idx="25">
                    <c:v>219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TERMINA PROCESO POR PAGO CON OSAE</c:v>
                  </c:pt>
                  <c:pt idx="30">
                    <c:v>16/06/2025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138</c:v>
                  </c:pt>
                  <c:pt idx="1">
                    <c:v>001-2024-00285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FINANDINA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GONZALO BURGOS EUSSE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ORDENA CORRER TRASLADO Y REQUIERE JUZGADO 28</c:v>
                  </c:pt>
                  <c:pt idx="30">
                    <c:v>16/05/2025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137</c:v>
                  </c:pt>
                  <c:pt idx="1">
                    <c:v>001-2024-00271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CONJUNTO RESIDENCIAL MAGDALENA DE LA CUENCA P.H</c:v>
                  </c:pt>
                  <c:pt idx="8">
                    <c:v>0</c:v>
                  </c:pt>
                  <c:pt idx="9">
                    <c:v>1</c:v>
                  </c:pt>
                  <c:pt idx="10">
                    <c:v>ALIANZA FIDUCIARIA S.A.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INCORPORA-RESPONDE</c:v>
                  </c:pt>
                  <c:pt idx="30">
                    <c:v>001-2024-00271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DECRETA NULIDAD</c:v>
                  </c:pt>
                </c:lvl>
                <c:lvl>
                  <c:pt idx="0">
                    <c:v>136</c:v>
                  </c:pt>
                  <c:pt idx="1">
                    <c:v>001-2024-00262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GUILLERMO LEON - BENITEZ GARCIA</c:v>
                  </c:pt>
                  <c:pt idx="8">
                    <c:v>0</c:v>
                  </c:pt>
                  <c:pt idx="9">
                    <c:v>1</c:v>
                  </c:pt>
                  <c:pt idx="10">
                    <c:v>ELIANA MARIA CARDONA LONDOÑO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17/03/2025</c:v>
                  </c:pt>
                  <c:pt idx="24">
                    <c:v>N/A</c:v>
                  </c:pt>
                  <c:pt idx="25">
                    <c:v>164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TERMINA CON OSAE - Y ORDENA ENTREGR TITULOS </c:v>
                  </c:pt>
                  <c:pt idx="30">
                    <c:v>02/07/2025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26/03/2025</c:v>
                  </c:pt>
                </c:lvl>
                <c:lvl>
                  <c:pt idx="0">
                    <c:v>0</c:v>
                  </c:pt>
                  <c:pt idx="1">
                    <c:v>001-2024-00257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MOVINCO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UNIDAD JARDINES PROPIEDAD HORIZONTAL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13/03/2025</c:v>
                  </c:pt>
                  <c:pt idx="24">
                    <c:v>N/A</c:v>
                  </c:pt>
                  <c:pt idx="25">
                    <c:v>160</c:v>
                  </c:pt>
                  <c:pt idx="26">
                    <c:v>N/A</c:v>
                  </c:pt>
                  <c:pt idx="27">
                    <c:v>OTRAS TERMINACIONES EFECTIVAS DEL PROCESO </c:v>
                  </c:pt>
                  <c:pt idx="28">
                    <c:v>2025-1</c:v>
                  </c:pt>
                  <c:pt idx="29">
                    <c:v>RECHAZA X CARENCIA ACTUAL DE OBJETO </c:v>
                  </c:pt>
                  <c:pt idx="30">
                    <c:v>13/03/2025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28/03/2025</c:v>
                  </c:pt>
                </c:lvl>
                <c:lvl>
                  <c:pt idx="0">
                    <c:v>134</c:v>
                  </c:pt>
                  <c:pt idx="1">
                    <c:v>001-2024-00254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RESPALDO INMOBILIARIO 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VISTA VACATIONS S.A.S.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14/03/2025</c:v>
                  </c:pt>
                  <c:pt idx="24">
                    <c:v>N/A</c:v>
                  </c:pt>
                  <c:pt idx="25">
                    <c:v>161</c:v>
                  </c:pt>
                  <c:pt idx="26">
                    <c:v>N/A</c:v>
                  </c:pt>
                  <c:pt idx="27">
                    <c:v>DESISTIMIENTO TACITO </c:v>
                  </c:pt>
                  <c:pt idx="28">
                    <c:v>2025-1</c:v>
                  </c:pt>
                  <c:pt idx="29">
                    <c:v>DESISTIMIENTO TACITO </c:v>
                  </c:pt>
                  <c:pt idx="30">
                    <c:v>14/03/2025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28/03/2025</c:v>
                  </c:pt>
                  <c:pt idx="38">
                    <c:v>DESISTIMIENTO TACITO </c:v>
                  </c:pt>
                </c:lvl>
                <c:lvl>
                  <c:pt idx="0">
                    <c:v>133</c:v>
                  </c:pt>
                  <c:pt idx="1">
                    <c:v>001-2024-00242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EUGENIO ALONSO  MARIN VALLEJO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MARIA CAMILA RIOS CASTRO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ORDENA OFICIAR </c:v>
                  </c:pt>
                  <c:pt idx="30">
                    <c:v>06/05/2025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132</c:v>
                  </c:pt>
                  <c:pt idx="1">
                    <c:v>001-2024-00230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ROSA ANGELICA RODRIGUEZ RUIZ</c:v>
                  </c:pt>
                  <c:pt idx="11">
                    <c:v>1</c:v>
                  </c:pt>
                  <c:pt idx="12">
                    <c:v>0</c:v>
                  </c:pt>
                  <c:pt idx="13">
                    <c:v>28/02/2024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03/04/2025</c:v>
                  </c:pt>
                  <c:pt idx="24">
                    <c:v>N/A</c:v>
                  </c:pt>
                  <c:pt idx="25">
                    <c:v>180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DECRETA EMBARGO </c:v>
                  </c:pt>
                  <c:pt idx="30">
                    <c:v>14/07/2025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131</c:v>
                  </c:pt>
                  <c:pt idx="1">
                    <c:v>001-2024-00215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GALAXIA SEGURIDAD LIMITADA</c:v>
                  </c:pt>
                  <c:pt idx="8">
                    <c:v>1</c:v>
                  </c:pt>
                  <c:pt idx="9">
                    <c:v>0</c:v>
                  </c:pt>
                  <c:pt idx="10">
                    <c:v>OBRA LA RESERVA S.A.S.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06/02/2025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130</c:v>
                  </c:pt>
                  <c:pt idx="1">
                    <c:v>001-2024-00211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BOGOTA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JOHN JAIME ESPAÑA LOPEZ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10/07/2025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129</c:v>
                  </c:pt>
                  <c:pt idx="1">
                    <c:v>001-2024-00197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OCCIDENTE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FABIO AUGUSTO MISSAS GOMEZ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</c:v>
                  </c:pt>
                  <c:pt idx="30">
                    <c:v>03/07/2025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128</c:v>
                  </c:pt>
                  <c:pt idx="1">
                    <c:v>001-2024-00181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CONJUNTO RESIDENCIAL LA PROVINCIA DE TOSCANA</c:v>
                  </c:pt>
                  <c:pt idx="8">
                    <c:v>0</c:v>
                  </c:pt>
                  <c:pt idx="9">
                    <c:v>1</c:v>
                  </c:pt>
                  <c:pt idx="10">
                    <c:v>OSVALDO MUÑOZ CANO</c:v>
                  </c:pt>
                  <c:pt idx="11">
                    <c:v>2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03/02/2025</c:v>
                  </c:pt>
                  <c:pt idx="24">
                    <c:v>N/A</c:v>
                  </c:pt>
                  <c:pt idx="25">
                    <c:v>120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03/02/2025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15/02/2025</c:v>
                  </c:pt>
                </c:lvl>
                <c:lvl>
                  <c:pt idx="0">
                    <c:v>127</c:v>
                  </c:pt>
                  <c:pt idx="1">
                    <c:v>001-2024-00176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JORGE LUIS RAMIREZ BARRIOS</c:v>
                  </c:pt>
                  <c:pt idx="8">
                    <c:v>2</c:v>
                  </c:pt>
                  <c:pt idx="9">
                    <c:v>0</c:v>
                  </c:pt>
                  <c:pt idx="10">
                    <c:v>MIGUEL FELIPE LOPEZ DIAZ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22/07/2025</c:v>
                  </c:pt>
                  <c:pt idx="24">
                    <c:v>N/A</c:v>
                  </c:pt>
                  <c:pt idx="25">
                    <c:v>289</c:v>
                  </c:pt>
                  <c:pt idx="26">
                    <c:v>N/A</c:v>
                  </c:pt>
                  <c:pt idx="27">
                    <c:v>TERMINA POR PAGO</c:v>
                  </c:pt>
                  <c:pt idx="28">
                    <c:v>2025-3</c:v>
                  </c:pt>
                  <c:pt idx="29">
                    <c:v>TERMINA POR PAGO </c:v>
                  </c:pt>
                  <c:pt idx="30">
                    <c:v>22/07/2025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126</c:v>
                  </c:pt>
                  <c:pt idx="1">
                    <c:v>001-2024-00172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JENNIL ANDRES MARTINEZ GOMEZ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ACEPTA CESION CREDITO Y REQUIERE 5 DIAS</c:v>
                  </c:pt>
                  <c:pt idx="30">
                    <c:v>04/04/2025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125</c:v>
                  </c:pt>
                  <c:pt idx="1">
                    <c:v>001-2024-00154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LEIDY AMPARO GOMEZ RIVEROS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PONE EN CONOCIMIENTO </c:v>
                  </c:pt>
                  <c:pt idx="30">
                    <c:v>21/07/2025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124</c:v>
                  </c:pt>
                  <c:pt idx="1">
                    <c:v>001-2024-00144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ARRENDAMIENTOS DEL SUR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FERNANDO MUÑOZ GALLEGO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08/04/2025</c:v>
                  </c:pt>
                  <c:pt idx="24">
                    <c:v>N/A</c:v>
                  </c:pt>
                  <c:pt idx="25">
                    <c:v>185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ORDENA TRASLADO LIQUIDACION CREDITO</c:v>
                  </c:pt>
                  <c:pt idx="30">
                    <c:v>10/07/2025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123</c:v>
                  </c:pt>
                  <c:pt idx="1">
                    <c:v>001-2024-00138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JUAN DAVID VELEZ HENAO</c:v>
                  </c:pt>
                  <c:pt idx="8">
                    <c:v>1</c:v>
                  </c:pt>
                  <c:pt idx="9">
                    <c:v>0</c:v>
                  </c:pt>
                  <c:pt idx="10">
                    <c:v>JONATHAN ESTEBAN ALVAREZ ISAZA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20/11/2024</c:v>
                  </c:pt>
                  <c:pt idx="24">
                    <c:v>N/A</c:v>
                  </c:pt>
                  <c:pt idx="25">
                    <c:v>47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OSAE - COSTAS</c:v>
                  </c:pt>
                  <c:pt idx="30">
                    <c:v>20/11/2024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122</c:v>
                  </c:pt>
                  <c:pt idx="1">
                    <c:v>001-2024-00127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BOGOTA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ESTEBAN GOMEZ PEREZ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15/05/2025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121</c:v>
                  </c:pt>
                  <c:pt idx="1">
                    <c:v>001-2024-00096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CLARA INES - CARDENAS GOMEZ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ANDRES HERNANDEZ MUÑOZ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CONOCIMIENTO </c:v>
                  </c:pt>
                  <c:pt idx="30">
                    <c:v>10/07/2025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120</c:v>
                  </c:pt>
                  <c:pt idx="1">
                    <c:v>001-2024-00090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KELLYS JOHANA CARO CARO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16/10/2024</c:v>
                  </c:pt>
                  <c:pt idx="24">
                    <c:v>N/A</c:v>
                  </c:pt>
                  <c:pt idx="25">
                    <c:v>13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ORDENA ENTREGA TITULOS </c:v>
                  </c:pt>
                  <c:pt idx="30">
                    <c:v>08/07/2025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119</c:v>
                  </c:pt>
                  <c:pt idx="1">
                    <c:v>001-2024-00076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RENTA INVERSIONES INMOBILIARIAS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HECTOR DE JESUS BENJUMEA ESPINOSA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22/05/2025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118</c:v>
                  </c:pt>
                  <c:pt idx="1">
                    <c:v>001-2024-00075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ARRENDAMIENTOS ENVIGADO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COMERCIALIZADORA ALCALATEX LTDA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04/12/2024</c:v>
                  </c:pt>
                  <c:pt idx="24">
                    <c:v>N/A</c:v>
                  </c:pt>
                  <c:pt idx="25">
                    <c:v>61</c:v>
                  </c:pt>
                  <c:pt idx="26">
                    <c:v>N/A</c:v>
                  </c:pt>
                  <c:pt idx="27">
                    <c:v>DESISTIMIENTO TACITO </c:v>
                  </c:pt>
                  <c:pt idx="28">
                    <c:v>2024-4</c:v>
                  </c:pt>
                  <c:pt idx="29">
                    <c:v>DESISTIMIENTO TACITO </c:v>
                  </c:pt>
                  <c:pt idx="30">
                    <c:v>04/12/2024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Vence termino 22/10/2024</c:v>
                  </c:pt>
                </c:lvl>
                <c:lvl>
                  <c:pt idx="0">
                    <c:v>117</c:v>
                  </c:pt>
                  <c:pt idx="1">
                    <c:v>001-2024-00058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VIVIANA HENAO VASQUEZ</c:v>
                  </c:pt>
                  <c:pt idx="8">
                    <c:v>0</c:v>
                  </c:pt>
                  <c:pt idx="9">
                    <c:v>1</c:v>
                  </c:pt>
                  <c:pt idx="10">
                    <c:v>ANGELA MARIA- TOBON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29/05/2025</c:v>
                  </c:pt>
                  <c:pt idx="24">
                    <c:v>N/A</c:v>
                  </c:pt>
                  <c:pt idx="25">
                    <c:v>236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ORDENA CORRER TRASLADO LIQUIDACION CREDITO</c:v>
                  </c:pt>
                  <c:pt idx="30">
                    <c:v>14/07/2025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116</c:v>
                  </c:pt>
                  <c:pt idx="1">
                    <c:v>001-2024-00039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CARLOS RUIZ GIRALDO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18/03/2025</c:v>
                  </c:pt>
                  <c:pt idx="24">
                    <c:v>N/A</c:v>
                  </c:pt>
                  <c:pt idx="25">
                    <c:v>165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03/10/2024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15/01/2025</c:v>
                  </c:pt>
                  <c:pt idx="38">
                    <c:v>TERMINA POR PAGO </c:v>
                  </c:pt>
                </c:lvl>
                <c:lvl>
                  <c:pt idx="0">
                    <c:v>115</c:v>
                  </c:pt>
                  <c:pt idx="1">
                    <c:v>001-2024-00025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ELECTROBELLO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ARVEY ANTONIO DEOSSA CAMPIÑO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09/07/2025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114</c:v>
                  </c:pt>
                  <c:pt idx="1">
                    <c:v>001-2024-00024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ELECTROBELLO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ROBINSON OSPINA VARELA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PARTE DEMANDANTE</c:v>
                  </c:pt>
                  <c:pt idx="30">
                    <c:v>02/04/2025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113</c:v>
                  </c:pt>
                  <c:pt idx="1">
                    <c:v>001-2024-00002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JUAN FERNANDO - OSORIO ALZATE</c:v>
                  </c:pt>
                  <c:pt idx="8">
                    <c:v>1</c:v>
                  </c:pt>
                  <c:pt idx="9">
                    <c:v>0</c:v>
                  </c:pt>
                  <c:pt idx="10">
                    <c:v>HORACIO DE JESUS ESCOBAR CARMONA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03/04/2025</c:v>
                  </c:pt>
                  <c:pt idx="24">
                    <c:v>N/A</c:v>
                  </c:pt>
                  <c:pt idx="25">
                    <c:v>180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REQUIERE ART. 317</c:v>
                  </c:pt>
                  <c:pt idx="30">
                    <c:v>28/07/2025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112</c:v>
                  </c:pt>
                  <c:pt idx="1">
                    <c:v>001-2023-01656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TOYOTA FINANCIAL SERVICES COLOMBIA  S.A.S. -  ANTES MAF COLOMBIA  S.A.S.</c:v>
                  </c:pt>
                  <c:pt idx="8">
                    <c:v>2</c:v>
                  </c:pt>
                  <c:pt idx="9">
                    <c:v>0</c:v>
                  </c:pt>
                  <c:pt idx="10">
                    <c:v>WILIGTON OSWALDO URIBE RODRIGUEZ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ORDENA OFICIAR Y REMITIR LINK </c:v>
                  </c:pt>
                  <c:pt idx="30">
                    <c:v>03/04/2025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111</c:v>
                  </c:pt>
                  <c:pt idx="1">
                    <c:v>001-2023-01653</c:v>
                  </c:pt>
                  <c:pt idx="2">
                    <c:v>CANCELACION Y/O REPOSICIÓN TITULO VALOR</c:v>
                  </c:pt>
                  <c:pt idx="3">
                    <c:v>DECLARATIVO VERBAL SUMARIO OTROS PROCESO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GUSTAVO HERNAN VALENCIA MORALES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30/05/2025</c:v>
                  </c:pt>
                  <c:pt idx="24">
                    <c:v>N/A</c:v>
                  </c:pt>
                  <c:pt idx="25">
                    <c:v>237</c:v>
                  </c:pt>
                  <c:pt idx="26">
                    <c:v>N/A</c:v>
                  </c:pt>
                  <c:pt idx="27">
                    <c:v>RECHAZADOS O RETIRADOS </c:v>
                  </c:pt>
                  <c:pt idx="28">
                    <c:v>2025-2</c:v>
                  </c:pt>
                  <c:pt idx="29">
                    <c:v>AUTORIZA RETIRO DEMANDA </c:v>
                  </c:pt>
                  <c:pt idx="30">
                    <c:v>30/05/2025</c:v>
                  </c:pt>
                  <c:pt idx="31">
                    <c:v>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110</c:v>
                  </c:pt>
                  <c:pt idx="1">
                    <c:v>001-2023-01646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HENRY - GRISALES VALENCIA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25/11/2024</c:v>
                  </c:pt>
                  <c:pt idx="24">
                    <c:v>N/A</c:v>
                  </c:pt>
                  <c:pt idx="25">
                    <c:v>52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APRUEBA LIQUIDACION CREDITO </c:v>
                  </c:pt>
                  <c:pt idx="30">
                    <c:v>30/07/2025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109</c:v>
                  </c:pt>
                  <c:pt idx="1">
                    <c:v>001-2023-01644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SISTECREDITO S.A.S</c:v>
                  </c:pt>
                  <c:pt idx="8">
                    <c:v>1</c:v>
                  </c:pt>
                  <c:pt idx="9">
                    <c:v>0</c:v>
                  </c:pt>
                  <c:pt idx="10">
                    <c:v>JORGE LUIS DIAZ LUJAN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02/04/2025</c:v>
                  </c:pt>
                  <c:pt idx="24">
                    <c:v>N/A</c:v>
                  </c:pt>
                  <c:pt idx="25">
                    <c:v>179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REQUIERE ART. 317</c:v>
                  </c:pt>
                  <c:pt idx="30">
                    <c:v>09/07/2025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108</c:v>
                  </c:pt>
                  <c:pt idx="1">
                    <c:v>001-2023-01642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AV VILLAS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PABLO VALENCIA ESCOBAR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REQUIERE</c:v>
                  </c:pt>
                  <c:pt idx="30">
                    <c:v>02/04/2025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107</c:v>
                  </c:pt>
                  <c:pt idx="1">
                    <c:v>001-2023-01638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FINANDINA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MARIA EUGENIA SUAREZ CARO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SUSPENDIDO</c:v>
                  </c:pt>
                  <c:pt idx="29">
                    <c:v>DEJA SIN EFECTOS ACTUACION - DECRETA SUSPENSION </c:v>
                  </c:pt>
                  <c:pt idx="30">
                    <c:v>09/07/2025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106</c:v>
                  </c:pt>
                  <c:pt idx="1">
                    <c:v>001-2023-01635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OSCAR JAIRO - LAVERDE OROZCO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25/11/2024</c:v>
                  </c:pt>
                  <c:pt idx="24">
                    <c:v>N/A</c:v>
                  </c:pt>
                  <c:pt idx="25">
                    <c:v>52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NIEGA CORRECCION Y ORDENA TRASLADO CREDITO</c:v>
                  </c:pt>
                  <c:pt idx="30">
                    <c:v>05/06/2025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105</c:v>
                  </c:pt>
                  <c:pt idx="1">
                    <c:v>001-2023-01622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FALABELLA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DORIS ALICIA HERNANDEZ HURTADO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ACEPTA RENUNCIA Y ACEPTA CESION </c:v>
                  </c:pt>
                  <c:pt idx="30">
                    <c:v>16/05/2025</c:v>
                  </c:pt>
                  <c:pt idx="31">
                    <c:v>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104</c:v>
                  </c:pt>
                  <c:pt idx="1">
                    <c:v>001-2023-01619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E.S.E. HOSPITAL MANUEL URIBE ANGEL</c:v>
                  </c:pt>
                  <c:pt idx="8">
                    <c:v>1</c:v>
                  </c:pt>
                  <c:pt idx="9">
                    <c:v>0</c:v>
                  </c:pt>
                  <c:pt idx="10">
                    <c:v>DUKASAWI EPS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18/10/2024</c:v>
                  </c:pt>
                  <c:pt idx="24">
                    <c:v>N/A</c:v>
                  </c:pt>
                  <c:pt idx="25">
                    <c:v>15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18/10/2024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103</c:v>
                  </c:pt>
                  <c:pt idx="1">
                    <c:v>001-2023-01554</c:v>
                  </c:pt>
                  <c:pt idx="2">
                    <c:v>RESOLUCION DE CONTRATO </c:v>
                  </c:pt>
                  <c:pt idx="3">
                    <c:v>DECLARATIVO VERBAL OTROS PROCESO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OLIVER AUGUSTO TABARES OSORIO</c:v>
                  </c:pt>
                  <c:pt idx="8">
                    <c:v>0</c:v>
                  </c:pt>
                  <c:pt idx="9">
                    <c:v>1</c:v>
                  </c:pt>
                  <c:pt idx="10">
                    <c:v>ALEXANDER TABARES OSORIO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15/01/2025</c:v>
                  </c:pt>
                  <c:pt idx="24">
                    <c:v>N/A</c:v>
                  </c:pt>
                  <c:pt idx="25">
                    <c:v>102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AUTORIZA RETIRO </c:v>
                  </c:pt>
                  <c:pt idx="30">
                    <c:v>15/01/2025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27/01/2025</c:v>
                  </c:pt>
                </c:lvl>
                <c:lvl>
                  <c:pt idx="0">
                    <c:v>102</c:v>
                  </c:pt>
                  <c:pt idx="1">
                    <c:v>001-2023-01490</c:v>
                  </c:pt>
                  <c:pt idx="2">
                    <c:v>RESOLUCION DE CONTRATO </c:v>
                  </c:pt>
                  <c:pt idx="3">
                    <c:v>DECLARATIVO VERBAL OTROS PROCESO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DIANA MARCELA HENAO VALLEJO</c:v>
                  </c:pt>
                  <c:pt idx="8">
                    <c:v>1</c:v>
                  </c:pt>
                  <c:pt idx="9">
                    <c:v>0</c:v>
                  </c:pt>
                  <c:pt idx="10">
                    <c:v>E.S.T.A.B.L.E  INGENIERIA  S.A.S.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ORDENA CORRER TRALADO RECURSO </c:v>
                  </c:pt>
                  <c:pt idx="30">
                    <c:v>09/07/2025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RECURSO REPOSICION /17/02/2025</c:v>
                  </c:pt>
                </c:lvl>
                <c:lvl>
                  <c:pt idx="0">
                    <c:v>101</c:v>
                  </c:pt>
                  <c:pt idx="1">
                    <c:v>001-2023-00064</c:v>
                  </c:pt>
                  <c:pt idx="2">
                    <c:v>ACCION PROTECCION AL CONSUMIDOR </c:v>
                  </c:pt>
                  <c:pt idx="3">
                    <c:v>DECLARATIVO VERBAL SUMARIO OTROS PROCESO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THOMAS BADER</c:v>
                  </c:pt>
                  <c:pt idx="8">
                    <c:v>0</c:v>
                  </c:pt>
                  <c:pt idx="9">
                    <c:v>1</c:v>
                  </c:pt>
                  <c:pt idx="10">
                    <c:v>ARRIENDOS ANTIOQUIA  S.A.S.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27/02/2025</c:v>
                  </c:pt>
                  <c:pt idx="24">
                    <c:v>N/A</c:v>
                  </c:pt>
                  <c:pt idx="25">
                    <c:v>144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2025-1</c:v>
                  </c:pt>
                  <c:pt idx="29">
                    <c:v>TERMINA POR DESISTIMIENTO TAICTO</c:v>
                  </c:pt>
                  <c:pt idx="30">
                    <c:v>27/02/2025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05/03/2025</c:v>
                  </c:pt>
                  <c:pt idx="38">
                    <c:v>TERMINA DESISTIMIENTO TACITO</c:v>
                  </c:pt>
                </c:lvl>
                <c:lvl>
                  <c:pt idx="0">
                    <c:v>100</c:v>
                  </c:pt>
                  <c:pt idx="1">
                    <c:v>001-2022-01022</c:v>
                  </c:pt>
                  <c:pt idx="2">
                    <c:v>EXTINCIÓN PROPIEDAD HORIZONTAL</c:v>
                  </c:pt>
                  <c:pt idx="3">
                    <c:v>DECLARATIVO VERBAL OTROS PROCESO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CONSUELO -ESTRADA ARAQUE</c:v>
                  </c:pt>
                  <c:pt idx="8">
                    <c:v>1</c:v>
                  </c:pt>
                  <c:pt idx="9">
                    <c:v>0</c:v>
                  </c:pt>
                  <c:pt idx="10">
                    <c:v>ANGELA MARIA RIVERA ZAPATA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DOCUMENTACION </c:v>
                  </c:pt>
                  <c:pt idx="30">
                    <c:v>09/07/2025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99</c:v>
                  </c:pt>
                  <c:pt idx="1">
                    <c:v>001-2022-00232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RENTA INVERSIONES INMOBILIARIAS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NICOLAS JOSE MARCANO ORIHUELA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</c:v>
                  </c:pt>
                  <c:pt idx="30">
                    <c:v>27/02/2025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98</c:v>
                  </c:pt>
                  <c:pt idx="1">
                    <c:v>001-2021-01171</c:v>
                  </c:pt>
                  <c:pt idx="2">
                    <c:v>PERTENENCIA </c:v>
                  </c:pt>
                  <c:pt idx="3">
                    <c:v>VERBAL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MARTHA GARCIA DE BENITEZ</c:v>
                  </c:pt>
                  <c:pt idx="8">
                    <c:v>1</c:v>
                  </c:pt>
                  <c:pt idx="9">
                    <c:v>0</c:v>
                  </c:pt>
                  <c:pt idx="10">
                    <c:v>AMPARO ELENA BENITEZ GARCIA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29/01/2025</c:v>
                  </c:pt>
                  <c:pt idx="24">
                    <c:v>N/A</c:v>
                  </c:pt>
                  <c:pt idx="25">
                    <c:v>116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2025-1</c:v>
                  </c:pt>
                  <c:pt idx="29">
                    <c:v>AUTORIZA RETIRO </c:v>
                  </c:pt>
                  <c:pt idx="30">
                    <c:v>29/01/2025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11/02/2025</c:v>
                  </c:pt>
                </c:lvl>
                <c:lvl>
                  <c:pt idx="0">
                    <c:v>97</c:v>
                  </c:pt>
                  <c:pt idx="1">
                    <c:v>001-2021-00750</c:v>
                  </c:pt>
                  <c:pt idx="2">
                    <c:v>RESTITUCION BIEN INMUEBLE </c:v>
                  </c:pt>
                  <c:pt idx="3">
                    <c:v>VERBAL SUMARIO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LLERAS PROPIEDAD RAIZ  S.A.S.</c:v>
                  </c:pt>
                  <c:pt idx="8">
                    <c:v>0</c:v>
                  </c:pt>
                  <c:pt idx="9">
                    <c:v>1</c:v>
                  </c:pt>
                  <c:pt idx="10">
                    <c:v>SEBASTIAN QUINTERO PASOS</c:v>
                  </c:pt>
                  <c:pt idx="11">
                    <c:v>1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REQ. ART. 317</c:v>
                  </c:pt>
                  <c:pt idx="30">
                    <c:v>02/04/2025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96</c:v>
                  </c:pt>
                  <c:pt idx="1">
                    <c:v>001-2020-00747</c:v>
                  </c:pt>
                  <c:pt idx="2">
                    <c:v>PERTENENCIA </c:v>
                  </c:pt>
                  <c:pt idx="3">
                    <c:v>VERBAL 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JOSE ALEJANDRO  BOTERO VELASQUEZ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MARIO  NOREÑA CORRALES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04/03/2025</c:v>
                  </c:pt>
                  <c:pt idx="24">
                    <c:v>N/A</c:v>
                  </c:pt>
                  <c:pt idx="25">
                    <c:v>151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2025-1</c:v>
                  </c:pt>
                  <c:pt idx="29">
                    <c:v>DESISTIMIENTO TACITO</c:v>
                  </c:pt>
                  <c:pt idx="30">
                    <c:v>04/03/2025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18/03/2025</c:v>
                  </c:pt>
                </c:lvl>
                <c:lvl>
                  <c:pt idx="0">
                    <c:v>95</c:v>
                  </c:pt>
                  <c:pt idx="1">
                    <c:v>001-2023-01140</c:v>
                  </c:pt>
                  <c:pt idx="2">
                    <c:v>SUCESION </c:v>
                  </c:pt>
                  <c:pt idx="3">
                    <c:v>LIQUIDATORIO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GIOVANNY - VELEZ BOLIVAR</c:v>
                  </c:pt>
                  <c:pt idx="8">
                    <c:v>0</c:v>
                  </c:pt>
                  <c:pt idx="9">
                    <c:v>1</c:v>
                  </c:pt>
                  <c:pt idx="10">
                    <c:v>GUSTAVO HERNAN VELEZ GOMEZ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12/12/2024</c:v>
                  </c:pt>
                  <c:pt idx="24">
                    <c:v>N/A</c:v>
                  </c:pt>
                  <c:pt idx="25">
                    <c:v>69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AUTORIZA RETIRO </c:v>
                  </c:pt>
                  <c:pt idx="30">
                    <c:v>12/12/2024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94</c:v>
                  </c:pt>
                  <c:pt idx="1">
                    <c:v>001-2024-00768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SCOTIABANK COLPATRIA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 CARLOS CARDENAS ZAPATA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22/11/2024</c:v>
                  </c:pt>
                  <c:pt idx="24">
                    <c:v>N/A</c:v>
                  </c:pt>
                  <c:pt idx="25">
                    <c:v>49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MODIFICA LIQUIDACION</c:v>
                  </c:pt>
                  <c:pt idx="30">
                    <c:v>20/05/2025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93</c:v>
                  </c:pt>
                  <c:pt idx="1">
                    <c:v>001-2024-00761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BANCOOMEVA</c:v>
                  </c:pt>
                  <c:pt idx="8">
                    <c:v>0</c:v>
                  </c:pt>
                  <c:pt idx="9">
                    <c:v>1</c:v>
                  </c:pt>
                  <c:pt idx="10">
                    <c:v>ISAIAS GARCERANT CAMPO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18/10/2024</c:v>
                  </c:pt>
                  <c:pt idx="24">
                    <c:v>N/A</c:v>
                  </c:pt>
                  <c:pt idx="25">
                    <c:v>15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TERMINA PROCESO POR PAGO - CON OSAE</c:v>
                  </c:pt>
                  <c:pt idx="30">
                    <c:v>24/04/2025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92</c:v>
                  </c:pt>
                  <c:pt idx="1">
                    <c:v>001-2024-00758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EDIFICIO PALMAS DE ZUÑIGA P.H.</c:v>
                  </c:pt>
                  <c:pt idx="8">
                    <c:v>2</c:v>
                  </c:pt>
                  <c:pt idx="9">
                    <c:v>0</c:v>
                  </c:pt>
                  <c:pt idx="10">
                    <c:v>THOMAS ANTONIO FAJARDO DELGADO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20/03/2025</c:v>
                  </c:pt>
                  <c:pt idx="24">
                    <c:v>N/A</c:v>
                  </c:pt>
                  <c:pt idx="25">
                    <c:v>167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DECRETA SECUESTRO Y COMISIONA </c:v>
                  </c:pt>
                  <c:pt idx="30">
                    <c:v>30/07/2025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VENCE 22/11/2024</c:v>
                  </c:pt>
                </c:lvl>
                <c:lvl>
                  <c:pt idx="0">
                    <c:v>91</c:v>
                  </c:pt>
                  <c:pt idx="1">
                    <c:v>001-2024-00755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BOGOTA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PABLO MARIO VANEGAS VELASQUEZ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15/07/2025</c:v>
                  </c:pt>
                  <c:pt idx="24">
                    <c:v>N/A</c:v>
                  </c:pt>
                  <c:pt idx="25">
                    <c:v>282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2025-3</c:v>
                  </c:pt>
                  <c:pt idx="29">
                    <c:v>INCORPORA Y ORDENA TRASLADO LIQUIDACION </c:v>
                  </c:pt>
                  <c:pt idx="30">
                    <c:v>22/08/2025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90</c:v>
                  </c:pt>
                  <c:pt idx="1">
                    <c:v>001-2024-00748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BOGOTA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LUIS FERNANDO MURILLO QUICENO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27/02/2025</c:v>
                  </c:pt>
                  <c:pt idx="24">
                    <c:v>N/A</c:v>
                  </c:pt>
                  <c:pt idx="25">
                    <c:v>144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OSAE - COSTAS</c:v>
                  </c:pt>
                  <c:pt idx="30">
                    <c:v>22/11/2024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89</c:v>
                  </c:pt>
                  <c:pt idx="1">
                    <c:v>001-2024-00752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S.A.</c:v>
                  </c:pt>
                  <c:pt idx="8">
                    <c:v>2</c:v>
                  </c:pt>
                  <c:pt idx="9">
                    <c:v>0</c:v>
                  </c:pt>
                  <c:pt idx="10">
                    <c:v>WILLIAM DE JESUS ACEVEDO CAMPUZANO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13/03/2025</c:v>
                  </c:pt>
                  <c:pt idx="24">
                    <c:v>N/A</c:v>
                  </c:pt>
                  <c:pt idx="25">
                    <c:v>160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5 DIAS </c:v>
                  </c:pt>
                  <c:pt idx="30">
                    <c:v>23/07/2025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27/03/2025</c:v>
                  </c:pt>
                </c:lvl>
                <c:lvl>
                  <c:pt idx="0">
                    <c:v>88</c:v>
                  </c:pt>
                  <c:pt idx="1">
                    <c:v>001-2024-00746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CONFIAR COOPERATIVA FINANCIERA</c:v>
                  </c:pt>
                  <c:pt idx="8">
                    <c:v>1</c:v>
                  </c:pt>
                  <c:pt idx="9">
                    <c:v>1</c:v>
                  </c:pt>
                  <c:pt idx="10">
                    <c:v>ALVARO DE JESUS CASTAÑO MOLINA</c:v>
                  </c:pt>
                  <c:pt idx="11">
                    <c:v>2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09/12/2024</c:v>
                  </c:pt>
                  <c:pt idx="24">
                    <c:v>N/A</c:v>
                  </c:pt>
                  <c:pt idx="25">
                    <c:v>66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OSAE - COSTAS</c:v>
                  </c:pt>
                  <c:pt idx="30">
                    <c:v>27/05/2025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87</c:v>
                  </c:pt>
                  <c:pt idx="1">
                    <c:v>001-2024-00744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COTRAFA COOPERATIVA FINANCIERA</c:v>
                  </c:pt>
                  <c:pt idx="8">
                    <c:v>0</c:v>
                  </c:pt>
                  <c:pt idx="9">
                    <c:v>0</c:v>
                  </c:pt>
                  <c:pt idx="10">
                    <c:v>STIVEN SALAZAR AGUDELO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15/01/2025</c:v>
                  </c:pt>
                  <c:pt idx="24">
                    <c:v>N/A</c:v>
                  </c:pt>
                  <c:pt idx="25">
                    <c:v>102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ACEPTA RENUNCIA PODER </c:v>
                  </c:pt>
                  <c:pt idx="30">
                    <c:v>22/08/2025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86</c:v>
                  </c:pt>
                  <c:pt idx="1">
                    <c:v>001-2024-00742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CONJUNTO RESIDENCIA ORINOCO  P.H.</c:v>
                  </c:pt>
                  <c:pt idx="8">
                    <c:v>2</c:v>
                  </c:pt>
                  <c:pt idx="9">
                    <c:v>1</c:v>
                  </c:pt>
                  <c:pt idx="10">
                    <c:v>MATEO MAYA MEJIA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05/11/2024</c:v>
                  </c:pt>
                  <c:pt idx="24">
                    <c:v>N/A</c:v>
                  </c:pt>
                  <c:pt idx="25">
                    <c:v>32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TERMINA POR PACO CON OSAE</c:v>
                  </c:pt>
                  <c:pt idx="30">
                    <c:v>26/03/2025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85</c:v>
                  </c:pt>
                  <c:pt idx="1">
                    <c:v>001-2024-00736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BANCOOMEVA</c:v>
                  </c:pt>
                  <c:pt idx="8">
                    <c:v>1</c:v>
                  </c:pt>
                  <c:pt idx="9">
                    <c:v>0</c:v>
                  </c:pt>
                  <c:pt idx="10">
                    <c:v>ANA MARIA MEDINA DUQUE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11/10/2024</c:v>
                  </c:pt>
                  <c:pt idx="24">
                    <c:v>N/A</c:v>
                  </c:pt>
                  <c:pt idx="25">
                    <c:v>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APRUEBA LIQUIDACION CREDITO</c:v>
                  </c:pt>
                  <c:pt idx="30">
                    <c:v>27/03/2025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84</c:v>
                  </c:pt>
                  <c:pt idx="1">
                    <c:v>001-2024-00735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AV VILLAS</c:v>
                  </c:pt>
                  <c:pt idx="8">
                    <c:v>0</c:v>
                  </c:pt>
                  <c:pt idx="9">
                    <c:v>1</c:v>
                  </c:pt>
                  <c:pt idx="10">
                    <c:v>GIOVANNY GERONIMO SERRANO GONZALEZ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28/01/2025</c:v>
                  </c:pt>
                  <c:pt idx="24">
                    <c:v>N/A</c:v>
                  </c:pt>
                  <c:pt idx="25">
                    <c:v>115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ART. 317</c:v>
                  </c:pt>
                  <c:pt idx="30">
                    <c:v>23/07/2025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83</c:v>
                  </c:pt>
                  <c:pt idx="1">
                    <c:v>001-2024-00729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CONFIAR COOPERATIVA FINANCIERA</c:v>
                  </c:pt>
                  <c:pt idx="8">
                    <c:v>2</c:v>
                  </c:pt>
                  <c:pt idx="9">
                    <c:v>0</c:v>
                  </c:pt>
                  <c:pt idx="10">
                    <c:v>KATERINE  AGUDELO MARIN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59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2024-4</c:v>
                  </c:pt>
                  <c:pt idx="29">
                    <c:v>TERMINA POR PAGO TOTAL</c:v>
                  </c:pt>
                  <c:pt idx="30">
                    <c:v>02/12/2024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82</c:v>
                  </c:pt>
                  <c:pt idx="1">
                    <c:v>001-2024-00727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COOPERATIVA JHON F. KENNEDY</c:v>
                  </c:pt>
                  <c:pt idx="8">
                    <c:v>1</c:v>
                  </c:pt>
                  <c:pt idx="9">
                    <c:v>1</c:v>
                  </c:pt>
                  <c:pt idx="10">
                    <c:v>JUAN FERNANDO BERNAL FLOREZ</c:v>
                  </c:pt>
                  <c:pt idx="11">
                    <c:v>2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08/11/2024</c:v>
                  </c:pt>
                  <c:pt idx="24">
                    <c:v>N/A</c:v>
                  </c:pt>
                  <c:pt idx="25">
                    <c:v>35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INCORPORA Y RESPONDE </c:v>
                  </c:pt>
                  <c:pt idx="30">
                    <c:v>08/07/2025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21/03/20025</c:v>
                  </c:pt>
                  <c:pt idx="35">
                    <c:v>X</c:v>
                  </c:pt>
                </c:lvl>
                <c:lvl>
                  <c:pt idx="0">
                    <c:v>81</c:v>
                  </c:pt>
                  <c:pt idx="1">
                    <c:v>001-2024-00724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COTRAFA COOPERATIVA FINANCIERA</c:v>
                  </c:pt>
                  <c:pt idx="8">
                    <c:v>0</c:v>
                  </c:pt>
                  <c:pt idx="9">
                    <c:v>0</c:v>
                  </c:pt>
                  <c:pt idx="10">
                    <c:v>MONICA LILIANA TABARES PATIÑO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16/10/2024</c:v>
                  </c:pt>
                  <c:pt idx="24">
                    <c:v>N/A</c:v>
                  </c:pt>
                  <c:pt idx="25">
                    <c:v>13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APRUEBA LIQUIDACION CREDITO</c:v>
                  </c:pt>
                  <c:pt idx="30">
                    <c:v>27/03/2025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80</c:v>
                  </c:pt>
                  <c:pt idx="1">
                    <c:v>001-2024-00723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CONJUNTO RESIDENCIAL PORTAL DEL VALLE P.H.</c:v>
                  </c:pt>
                  <c:pt idx="8">
                    <c:v>2</c:v>
                  </c:pt>
                  <c:pt idx="9">
                    <c:v>1</c:v>
                  </c:pt>
                  <c:pt idx="10">
                    <c:v>DARIO MANRIQUE BARAJAS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20/05/2025</c:v>
                  </c:pt>
                  <c:pt idx="24">
                    <c:v>N/A</c:v>
                  </c:pt>
                  <c:pt idx="25">
                    <c:v>227</c:v>
                  </c:pt>
                  <c:pt idx="26">
                    <c:v>N/A</c:v>
                  </c:pt>
                  <c:pt idx="27">
                    <c:v>TERMINA POR PAGO</c:v>
                  </c:pt>
                  <c:pt idx="28">
                    <c:v>2025-2</c:v>
                  </c:pt>
                  <c:pt idx="29">
                    <c:v>TERMINA POR PAGO TOTAL </c:v>
                  </c:pt>
                  <c:pt idx="30">
                    <c:v>20/05/2025</c:v>
                  </c:pt>
                  <c:pt idx="31">
                    <c:v>LINA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06/06/2025</c:v>
                  </c:pt>
                </c:lvl>
                <c:lvl>
                  <c:pt idx="0">
                    <c:v>79</c:v>
                  </c:pt>
                  <c:pt idx="1">
                    <c:v>001-2024-00719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COOPERATIVA JHON F. KENNEDY</c:v>
                  </c:pt>
                  <c:pt idx="8">
                    <c:v>1</c:v>
                  </c:pt>
                  <c:pt idx="9">
                    <c:v>0</c:v>
                  </c:pt>
                  <c:pt idx="10">
                    <c:v>ADRIANA YANETH ARIAS CIFUENTES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REITERA REQUERIMIENTO</c:v>
                  </c:pt>
                  <c:pt idx="30">
                    <c:v>27/02/2025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78</c:v>
                  </c:pt>
                  <c:pt idx="1">
                    <c:v>001-2024-00711</c:v>
                  </c:pt>
                  <c:pt idx="2">
                    <c:v>EJECUTIVO CON GARANTIA REAL</c:v>
                  </c:pt>
                  <c:pt idx="3">
                    <c:v>EJECUTIVO CON GARANTIA REAL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JAIME NELSON LOAIZA RODRIGUEZ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17/03/2025</c:v>
                  </c:pt>
                  <c:pt idx="24">
                    <c:v>N/A</c:v>
                  </c:pt>
                  <c:pt idx="25">
                    <c:v>164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17/03/2025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27/03/2025</c:v>
                  </c:pt>
                </c:lvl>
                <c:lvl>
                  <c:pt idx="0">
                    <c:v>77</c:v>
                  </c:pt>
                  <c:pt idx="1">
                    <c:v>001-2024-00701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ANA MILENA  NAVARRO MAZO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06/12/2024</c:v>
                  </c:pt>
                  <c:pt idx="24">
                    <c:v>N/A</c:v>
                  </c:pt>
                  <c:pt idx="25">
                    <c:v>63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APRUEBA LIQUIDACION CREDITO</c:v>
                  </c:pt>
                  <c:pt idx="30">
                    <c:v>27/03/2025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  <c:pt idx="38">
                    <c:v>TRASLADO LIQUIDACION DE CREDITO FIJADA EL 19 Y TERMINA EL 25/03/2025</c:v>
                  </c:pt>
                </c:lvl>
                <c:lvl>
                  <c:pt idx="0">
                    <c:v>76</c:v>
                  </c:pt>
                  <c:pt idx="1">
                    <c:v>001-2024-00685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COOPERATIVA JHON F. KENNEDY</c:v>
                  </c:pt>
                  <c:pt idx="8">
                    <c:v>2</c:v>
                  </c:pt>
                  <c:pt idx="9">
                    <c:v>1</c:v>
                  </c:pt>
                  <c:pt idx="10">
                    <c:v>MELISSA GARCIA VASQUEZ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26/05/2025</c:v>
                  </c:pt>
                  <c:pt idx="24">
                    <c:v>N/A</c:v>
                  </c:pt>
                  <c:pt idx="25">
                    <c:v>233</c:v>
                  </c:pt>
                  <c:pt idx="26">
                    <c:v>N/A</c:v>
                  </c:pt>
                  <c:pt idx="27">
                    <c:v>ORDENA SEGUIR ADELANTE CON LA EJECUCIÓN </c:v>
                  </c:pt>
                  <c:pt idx="28">
                    <c:v>2025-2</c:v>
                  </c:pt>
                  <c:pt idx="29">
                    <c:v>ORDENA CORRER TRASLADO LIQUIDACION DE CREDITO </c:v>
                  </c:pt>
                  <c:pt idx="30">
                    <c:v>26/05/2025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75</c:v>
                  </c:pt>
                  <c:pt idx="1">
                    <c:v>001-2024-00683</c:v>
                  </c:pt>
                  <c:pt idx="2">
                    <c:v>RESOLUCION DE CONTRATO </c:v>
                  </c:pt>
                  <c:pt idx="3">
                    <c:v>DECLARATIVO VERBAL SUMARIO OTROS PROCESO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DE VIDA SURA</c:v>
                  </c:pt>
                  <c:pt idx="8">
                    <c:v>1</c:v>
                  </c:pt>
                  <c:pt idx="9">
                    <c:v>0</c:v>
                  </c:pt>
                  <c:pt idx="10">
                    <c:v>ALCIRA  ESTRADA MORALES</c:v>
                  </c:pt>
                  <c:pt idx="11">
                    <c:v>2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DOCUMENTACION </c:v>
                  </c:pt>
                  <c:pt idx="30">
                    <c:v>08/07/2025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74</c:v>
                  </c:pt>
                  <c:pt idx="1">
                    <c:v>001-2024-00669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IMDUCOP  S.A.S.</c:v>
                  </c:pt>
                  <c:pt idx="8">
                    <c:v>0</c:v>
                  </c:pt>
                  <c:pt idx="9">
                    <c:v>2</c:v>
                  </c:pt>
                  <c:pt idx="10">
                    <c:v>COVINILTEX S.A.S</c:v>
                  </c:pt>
                  <c:pt idx="11">
                    <c:v>1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10/10/2024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DECRETA EMBARGO </c:v>
                  </c:pt>
                  <c:pt idx="30">
                    <c:v>29/04/2025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73</c:v>
                  </c:pt>
                  <c:pt idx="1">
                    <c:v>001-2024-00665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BBVA COLOMBIA</c:v>
                  </c:pt>
                  <c:pt idx="8">
                    <c:v>0</c:v>
                  </c:pt>
                  <c:pt idx="9">
                    <c:v>1</c:v>
                  </c:pt>
                  <c:pt idx="10">
                    <c:v>FABIO FRANCO JIMENEZ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ADMIITE REFORMA DEMANDA</c:v>
                  </c:pt>
                  <c:pt idx="30">
                    <c:v>15/01/2025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72</c:v>
                  </c:pt>
                  <c:pt idx="1">
                    <c:v>001-2024-00664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CMT ELECTRODOMESTICOS S.A.</c:v>
                  </c:pt>
                  <c:pt idx="8">
                    <c:v>0</c:v>
                  </c:pt>
                  <c:pt idx="9">
                    <c:v>2</c:v>
                  </c:pt>
                  <c:pt idx="10">
                    <c:v>ANDRES FELIPE ISAZA LONDOÑO</c:v>
                  </c:pt>
                  <c:pt idx="11">
                    <c:v>0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</c:v>
                  </c:pt>
                  <c:pt idx="30">
                    <c:v>26/02/2025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71</c:v>
                  </c:pt>
                  <c:pt idx="1">
                    <c:v>001-2024-00662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CMT ELECTRODOMESTICOS S.A.</c:v>
                  </c:pt>
                  <c:pt idx="8">
                    <c:v>0</c:v>
                  </c:pt>
                  <c:pt idx="9">
                    <c:v>1</c:v>
                  </c:pt>
                  <c:pt idx="10">
                    <c:v>INDIRA QUINTANA ARANGO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30/07/2025</c:v>
                  </c:pt>
                  <c:pt idx="24">
                    <c:v>N/A</c:v>
                  </c:pt>
                  <c:pt idx="25">
                    <c:v>297</c:v>
                  </c:pt>
                  <c:pt idx="26">
                    <c:v>N/A</c:v>
                  </c:pt>
                  <c:pt idx="27">
                    <c:v>TERMINA POR DESISTIMIENTO TACITO</c:v>
                  </c:pt>
                  <c:pt idx="28">
                    <c:v>2025-3</c:v>
                  </c:pt>
                  <c:pt idx="29">
                    <c:v>TERMINA POR DESISTIMIENTO TACITO </c:v>
                  </c:pt>
                  <c:pt idx="30">
                    <c:v>30/07/2025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9 MAYO VENCE </c:v>
                  </c:pt>
                </c:lvl>
                <c:lvl>
                  <c:pt idx="0">
                    <c:v>70</c:v>
                  </c:pt>
                  <c:pt idx="1">
                    <c:v>001-2024-00661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EUGENIO ALONSO  MARIN VALLEJO</c:v>
                  </c:pt>
                  <c:pt idx="8">
                    <c:v>1</c:v>
                  </c:pt>
                  <c:pt idx="9">
                    <c:v>2</c:v>
                  </c:pt>
                  <c:pt idx="10">
                    <c:v>GISELA  TAMAYO LONDOÑO</c:v>
                  </c:pt>
                  <c:pt idx="11">
                    <c:v>0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09/10/2024</c:v>
                  </c:pt>
                  <c:pt idx="24">
                    <c:v>N/A</c:v>
                  </c:pt>
                  <c:pt idx="25">
                    <c:v>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REQUIERE 5 DIAS</c:v>
                  </c:pt>
                  <c:pt idx="30">
                    <c:v>08/07/2025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69</c:v>
                  </c:pt>
                  <c:pt idx="1">
                    <c:v>001-2024-00693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DAVIVIENDA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JUAN FELIPE TABARES DIAZ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26/02/2025</c:v>
                  </c:pt>
                  <c:pt idx="24">
                    <c:v>N/A</c:v>
                  </c:pt>
                  <c:pt idx="25">
                    <c:v>143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</c:v>
                  </c:pt>
                  <c:pt idx="30">
                    <c:v>08/05/2025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68</c:v>
                  </c:pt>
                  <c:pt idx="1">
                    <c:v>001-2024-00647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FINANDINA S.A.</c:v>
                  </c:pt>
                  <c:pt idx="8">
                    <c:v>1</c:v>
                  </c:pt>
                  <c:pt idx="9">
                    <c:v>1</c:v>
                  </c:pt>
                  <c:pt idx="10">
                    <c:v>CARLOS ANDRES PEREZ PEREZ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12/02/2025</c:v>
                  </c:pt>
                  <c:pt idx="24">
                    <c:v>N/A</c:v>
                  </c:pt>
                  <c:pt idx="25">
                    <c:v>129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REQUIERE ART. 317</c:v>
                  </c:pt>
                  <c:pt idx="30">
                    <c:v>10/06/2025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VENCE 30 DIAS: 25/07/2025</c:v>
                  </c:pt>
                </c:lvl>
                <c:lvl>
                  <c:pt idx="0">
                    <c:v>67</c:v>
                  </c:pt>
                  <c:pt idx="1">
                    <c:v>001-2024-00646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ARRENDAMIENTOS ABURRA SUR S.A.S</c:v>
                  </c:pt>
                  <c:pt idx="8">
                    <c:v>1</c:v>
                  </c:pt>
                  <c:pt idx="9">
                    <c:v>2</c:v>
                  </c:pt>
                  <c:pt idx="10">
                    <c:v>JOSE GUILLERMO RUIZ JARAMILLO</c:v>
                  </c:pt>
                  <c:pt idx="11">
                    <c:v>1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03/03/2025</c:v>
                  </c:pt>
                  <c:pt idx="24">
                    <c:v>N/A</c:v>
                  </c:pt>
                  <c:pt idx="25">
                    <c:v>150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2025-1</c:v>
                  </c:pt>
                  <c:pt idx="29">
                    <c:v>DESISTIMIENTO TACITO </c:v>
                  </c:pt>
                  <c:pt idx="30">
                    <c:v>03/03/2025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15/03/2025</c:v>
                  </c:pt>
                  <c:pt idx="38">
                    <c:v>DESISTIMIENTO TACITO</c:v>
                  </c:pt>
                </c:lvl>
                <c:lvl>
                  <c:pt idx="0">
                    <c:v>66</c:v>
                  </c:pt>
                  <c:pt idx="1">
                    <c:v>001-2024-00642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COMERCIALES BOLIVAR S.A.</c:v>
                  </c:pt>
                  <c:pt idx="8">
                    <c:v>1</c:v>
                  </c:pt>
                  <c:pt idx="9">
                    <c:v>0</c:v>
                  </c:pt>
                  <c:pt idx="10">
                    <c:v>FABIAN DE JESUS PINO JARAMILLO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27/02/2025</c:v>
                  </c:pt>
                  <c:pt idx="24">
                    <c:v>N/A</c:v>
                  </c:pt>
                  <c:pt idx="25">
                    <c:v>144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2025-1</c:v>
                  </c:pt>
                  <c:pt idx="29">
                    <c:v>ORDENA TRALADO DE LIQUIDACION DE CREDITO</c:v>
                  </c:pt>
                  <c:pt idx="30">
                    <c:v>28/05/2025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ORDENA SEGUIR ADELANTE LA EJECUCION</c:v>
                  </c:pt>
                </c:lvl>
                <c:lvl>
                  <c:pt idx="0">
                    <c:v>65</c:v>
                  </c:pt>
                  <c:pt idx="1">
                    <c:v>001-2024-00629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OCCIDENTE S.A.</c:v>
                  </c:pt>
                  <c:pt idx="8">
                    <c:v>2</c:v>
                  </c:pt>
                  <c:pt idx="9">
                    <c:v>1</c:v>
                  </c:pt>
                  <c:pt idx="10">
                    <c:v>CLAUDIA FONNEGRA TOBON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19/03/2025</c:v>
                  </c:pt>
                  <c:pt idx="24">
                    <c:v>N/A</c:v>
                  </c:pt>
                  <c:pt idx="25">
                    <c:v>166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</c:v>
                  </c:pt>
                  <c:pt idx="30">
                    <c:v>29/04/2025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64</c:v>
                  </c:pt>
                  <c:pt idx="1">
                    <c:v>001-2024-00626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POPULAR </c:v>
                  </c:pt>
                  <c:pt idx="8">
                    <c:v>2</c:v>
                  </c:pt>
                  <c:pt idx="9">
                    <c:v>2</c:v>
                  </c:pt>
                  <c:pt idx="10">
                    <c:v>OSCAR DE JESUS VILLADA CARDONA </c:v>
                  </c:pt>
                  <c:pt idx="11">
                    <c:v>2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09/10/2024</c:v>
                  </c:pt>
                  <c:pt idx="24">
                    <c:v>N/A</c:v>
                  </c:pt>
                  <c:pt idx="25">
                    <c:v>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OSAE - COSTAS</c:v>
                  </c:pt>
                  <c:pt idx="30">
                    <c:v>09/10/2024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63</c:v>
                  </c:pt>
                  <c:pt idx="1">
                    <c:v>001-2024-00616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OCCIDENTE </c:v>
                  </c:pt>
                  <c:pt idx="8">
                    <c:v>0</c:v>
                  </c:pt>
                  <c:pt idx="9">
                    <c:v>1</c:v>
                  </c:pt>
                  <c:pt idx="10">
                    <c:v>MARIA NORELIA CORREA RAMRIEZ </c:v>
                  </c:pt>
                  <c:pt idx="11">
                    <c:v>2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03/06/2025</c:v>
                  </c:pt>
                  <c:pt idx="24">
                    <c:v>N/A</c:v>
                  </c:pt>
                  <c:pt idx="25">
                    <c:v>240</c:v>
                  </c:pt>
                  <c:pt idx="26">
                    <c:v>N/A</c:v>
                  </c:pt>
                  <c:pt idx="27">
                    <c:v>ORDENA SEGUIR ADELANTE CON LA EJECUCION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03/06/2025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62</c:v>
                  </c:pt>
                  <c:pt idx="1">
                    <c:v>001-2024-00608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ARRENDAMIENTOS ROGELIO ACOSTA</c:v>
                  </c:pt>
                  <c:pt idx="8">
                    <c:v>1</c:v>
                  </c:pt>
                  <c:pt idx="9">
                    <c:v>2</c:v>
                  </c:pt>
                  <c:pt idx="10">
                    <c:v>JOSE VASQUEZ MURILLO</c:v>
                  </c:pt>
                  <c:pt idx="11">
                    <c:v>0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17/06/2025</c:v>
                  </c:pt>
                  <c:pt idx="24">
                    <c:v>N/A</c:v>
                  </c:pt>
                  <c:pt idx="25">
                    <c:v>254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2025-2</c:v>
                  </c:pt>
                  <c:pt idx="29">
                    <c:v>DESISTIMIENTO TACITO </c:v>
                  </c:pt>
                  <c:pt idx="30">
                    <c:v>17/06/2025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61</c:v>
                  </c:pt>
                  <c:pt idx="1">
                    <c:v>001-2024-00605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DAVIVIENDA </c:v>
                  </c:pt>
                  <c:pt idx="8">
                    <c:v>2</c:v>
                  </c:pt>
                  <c:pt idx="9">
                    <c:v>1</c:v>
                  </c:pt>
                  <c:pt idx="10">
                    <c:v>ANDERSON ZAPATA PAVAS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22/01/2025</c:v>
                  </c:pt>
                  <c:pt idx="24">
                    <c:v>N/A</c:v>
                  </c:pt>
                  <c:pt idx="25">
                    <c:v>109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5 DIAS </c:v>
                  </c:pt>
                  <c:pt idx="30">
                    <c:v>18/03/2025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60</c:v>
                  </c:pt>
                  <c:pt idx="1">
                    <c:v>001-2024-00603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DAVIVIENDA </c:v>
                  </c:pt>
                  <c:pt idx="8">
                    <c:v>0</c:v>
                  </c:pt>
                  <c:pt idx="9">
                    <c:v>2</c:v>
                  </c:pt>
                  <c:pt idx="10">
                    <c:v>ALEXANDER OTERO BARRETO</c:v>
                  </c:pt>
                  <c:pt idx="11">
                    <c:v>2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24/06/2025</c:v>
                  </c:pt>
                  <c:pt idx="24">
                    <c:v>N/A</c:v>
                  </c:pt>
                  <c:pt idx="25">
                    <c:v>261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24/06/2025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VENCEN 04/03/2025</c:v>
                  </c:pt>
                </c:lvl>
                <c:lvl>
                  <c:pt idx="0">
                    <c:v>59</c:v>
                  </c:pt>
                  <c:pt idx="1">
                    <c:v>001-2024-00599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JFK COOPERATIVAFINANCIERA </c:v>
                  </c:pt>
                  <c:pt idx="8">
                    <c:v>1</c:v>
                  </c:pt>
                  <c:pt idx="9">
                    <c:v>1</c:v>
                  </c:pt>
                  <c:pt idx="10">
                    <c:v>LORENO HIGUITA GIRON 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ORDENA OFICIAR </c:v>
                  </c:pt>
                  <c:pt idx="30">
                    <c:v>02/07/2025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58</c:v>
                  </c:pt>
                  <c:pt idx="1">
                    <c:v>001-2024-00596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JHON JAIRO PIEDRAHITA ARROYAVE</c:v>
                  </c:pt>
                  <c:pt idx="8">
                    <c:v>2</c:v>
                  </c:pt>
                  <c:pt idx="9">
                    <c:v>2</c:v>
                  </c:pt>
                  <c:pt idx="10">
                    <c:v>JULIAN ZULUAGA ARROYAVE Y OTROS </c:v>
                  </c:pt>
                  <c:pt idx="11">
                    <c:v>1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16/10/2024</c:v>
                  </c:pt>
                  <c:pt idx="24">
                    <c:v>N/A</c:v>
                  </c:pt>
                  <c:pt idx="25">
                    <c:v>13</c:v>
                  </c:pt>
                  <c:pt idx="26">
                    <c:v>N/A</c:v>
                  </c:pt>
                  <c:pt idx="27">
                    <c:v>RECHAZADOS O RETIRADOS</c:v>
                  </c:pt>
                  <c:pt idx="28">
                    <c:v>2024-4</c:v>
                  </c:pt>
                  <c:pt idx="29">
                    <c:v>RECHAZA NO SUBSANA</c:v>
                  </c:pt>
                  <c:pt idx="30">
                    <c:v>16/10/2024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SE REMITE A CENTRO DE SERVICIOS POR ALFRSCO PARA QUE REMITA AL SUPERIOR  02/7/25</c:v>
                  </c:pt>
                </c:lvl>
                <c:lvl>
                  <c:pt idx="0">
                    <c:v>57</c:v>
                  </c:pt>
                  <c:pt idx="1">
                    <c:v>001-2024-00577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BOGOTA S.A</c:v>
                  </c:pt>
                  <c:pt idx="8">
                    <c:v>1</c:v>
                  </c:pt>
                  <c:pt idx="9">
                    <c:v>1</c:v>
                  </c:pt>
                  <c:pt idx="10">
                    <c:v>RIGOBERTO ESPINOSA OLIVA </c:v>
                  </c:pt>
                  <c:pt idx="11">
                    <c:v>2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2025-2</c:v>
                  </c:pt>
                  <c:pt idx="29">
                    <c:v>OSAE - COSTAS</c:v>
                  </c:pt>
                  <c:pt idx="30">
                    <c:v>15/05/2025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56</c:v>
                  </c:pt>
                  <c:pt idx="1">
                    <c:v>001-2024-00572</c:v>
                  </c:pt>
                  <c:pt idx="2">
                    <c:v>SUCESION</c:v>
                  </c:pt>
                  <c:pt idx="3">
                    <c:v>LIQUIDATORIO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JAIME DE JESUS MARIN CASTAÑEDA </c:v>
                  </c:pt>
                  <c:pt idx="8">
                    <c:v>2</c:v>
                  </c:pt>
                  <c:pt idx="9">
                    <c:v>0</c:v>
                  </c:pt>
                  <c:pt idx="10">
                    <c:v>LUIS FERNANDO MONTOYA GOMEZ Y OTROS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RESUELVE </c:v>
                  </c:pt>
                  <c:pt idx="30">
                    <c:v>08/07/2025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55</c:v>
                  </c:pt>
                  <c:pt idx="1">
                    <c:v>001-2024-00571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COMERCIALES BOLIVAR </c:v>
                  </c:pt>
                  <c:pt idx="8">
                    <c:v>0</c:v>
                  </c:pt>
                  <c:pt idx="9">
                    <c:v>1</c:v>
                  </c:pt>
                  <c:pt idx="10">
                    <c:v>SANTIAGO ZAPATA DIAZ Y OTRO</c:v>
                  </c:pt>
                  <c:pt idx="11">
                    <c:v>2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SECUESTRO Y ORDENA COMISIONAR</c:v>
                  </c:pt>
                  <c:pt idx="30">
                    <c:v>18/03/2025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REMISION COMISION OK - 21/03/2025</c:v>
                  </c:pt>
                </c:lvl>
                <c:lvl>
                  <c:pt idx="0">
                    <c:v>54</c:v>
                  </c:pt>
                  <c:pt idx="1">
                    <c:v>001-2024-00155</c:v>
                  </c:pt>
                  <c:pt idx="2">
                    <c:v>SUCESION</c:v>
                  </c:pt>
                  <c:pt idx="3">
                    <c:v>LIQUIDATORIO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MARIA MELBA FRANCO ZULUAGA</c:v>
                  </c:pt>
                  <c:pt idx="8">
                    <c:v>1</c:v>
                  </c:pt>
                  <c:pt idx="9">
                    <c:v>2</c:v>
                  </c:pt>
                  <c:pt idx="10">
                    <c:v>LUZ YANET JANETH PATIÑO FRANCO Y OTROS</c:v>
                  </c:pt>
                  <c:pt idx="11">
                    <c:v>0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AUTO EXIGE REQUISITO</c:v>
                  </c:pt>
                  <c:pt idx="30">
                    <c:v>17/06/2025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53</c:v>
                  </c:pt>
                  <c:pt idx="1">
                    <c:v>001-2024-00565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SCOTIABANK </c:v>
                  </c:pt>
                  <c:pt idx="8">
                    <c:v>0</c:v>
                  </c:pt>
                  <c:pt idx="9">
                    <c:v>0</c:v>
                  </c:pt>
                  <c:pt idx="10">
                    <c:v>JHON FREDY DE JESUS VELASQUEZ RIOS 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15/10/2024</c:v>
                  </c:pt>
                  <c:pt idx="24">
                    <c:v>N/A</c:v>
                  </c:pt>
                  <c:pt idx="25">
                    <c:v>12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OSAE - COSTAS</c:v>
                  </c:pt>
                  <c:pt idx="30">
                    <c:v>15/10/2024</c:v>
                  </c:pt>
                  <c:pt idx="31">
                    <c:v>LUISA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52</c:v>
                  </c:pt>
                  <c:pt idx="1">
                    <c:v>001-2024-00559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CORPORACION OTRA PARTE Y CIA</c:v>
                  </c:pt>
                  <c:pt idx="8">
                    <c:v>1</c:v>
                  </c:pt>
                  <c:pt idx="9">
                    <c:v>1</c:v>
                  </c:pt>
                  <c:pt idx="10">
                    <c:v>VERTELAB SAS Y OTRS - DIEGO FERNANDO LAVID ECHEVERRI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CONOCIMIENTO Y REQUIERE 5 DIAS</c:v>
                  </c:pt>
                  <c:pt idx="30">
                    <c:v>25/02/2025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VENCEN 04/03/2025</c:v>
                  </c:pt>
                </c:lvl>
                <c:lvl>
                  <c:pt idx="0">
                    <c:v>51</c:v>
                  </c:pt>
                  <c:pt idx="1">
                    <c:v>001-2024-00545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</c:v>
                  </c:pt>
                  <c:pt idx="8">
                    <c:v>0</c:v>
                  </c:pt>
                  <c:pt idx="9">
                    <c:v>1</c:v>
                  </c:pt>
                  <c:pt idx="10">
                    <c:v>ISABEL CRISTINA CARDOZO GARCIA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EXIGE REQUISITO</c:v>
                  </c:pt>
                  <c:pt idx="30">
                    <c:v>09/12/2024</c:v>
                  </c:pt>
                  <c:pt idx="31">
                    <c:v>LUISA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50</c:v>
                  </c:pt>
                  <c:pt idx="1">
                    <c:v>001-2024-00544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BOGOTA </c:v>
                  </c:pt>
                  <c:pt idx="8">
                    <c:v>0</c:v>
                  </c:pt>
                  <c:pt idx="9">
                    <c:v>0</c:v>
                  </c:pt>
                  <c:pt idx="10">
                    <c:v>FURTA SECA DE VERONA Y OTRO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ENTREGA EL EXPEDIENTE </c:v>
                  </c:pt>
                  <c:pt idx="30">
                    <c:v>17/03/2025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49</c:v>
                  </c:pt>
                  <c:pt idx="1">
                    <c:v>001-2024-00525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ARRENDAMIENTO ENVIGADO</c:v>
                  </c:pt>
                  <c:pt idx="8">
                    <c:v>1</c:v>
                  </c:pt>
                  <c:pt idx="9">
                    <c:v>1</c:v>
                  </c:pt>
                  <c:pt idx="10">
                    <c:v>FRANCY ALEJANDRA MARIN ALVAREZ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07/11/2024</c:v>
                  </c:pt>
                  <c:pt idx="24">
                    <c:v>N/A</c:v>
                  </c:pt>
                  <c:pt idx="25">
                    <c:v>34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TERMINA PROCEO POR PAGO - CON OSAE</c:v>
                  </c:pt>
                  <c:pt idx="30">
                    <c:v>04/04/2025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10/11/2025</c:v>
                  </c:pt>
                  <c:pt idx="35">
                    <c:v>X</c:v>
                  </c:pt>
                </c:lvl>
                <c:lvl>
                  <c:pt idx="0">
                    <c:v>48</c:v>
                  </c:pt>
                  <c:pt idx="1">
                    <c:v>001-2024-00518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FRANCISCO JAVIER MUÑOZ CARDONA</c:v>
                  </c:pt>
                  <c:pt idx="8">
                    <c:v>1</c:v>
                  </c:pt>
                  <c:pt idx="9">
                    <c:v>0</c:v>
                  </c:pt>
                  <c:pt idx="10">
                    <c:v>MARTHA EDILDA LOPEZ RIOS 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06/12/2024</c:v>
                  </c:pt>
                  <c:pt idx="24">
                    <c:v>N/A</c:v>
                  </c:pt>
                  <c:pt idx="25">
                    <c:v>63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OSAE - COSTAS</c:v>
                  </c:pt>
                  <c:pt idx="30">
                    <c:v>06/12/2024</c:v>
                  </c:pt>
                  <c:pt idx="31">
                    <c:v>LUISA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47</c:v>
                  </c:pt>
                  <c:pt idx="1">
                    <c:v>001-2024-00484</c:v>
                  </c:pt>
                  <c:pt idx="2">
                    <c:v>RESOLUCION DE CONTRATO </c:v>
                  </c:pt>
                  <c:pt idx="3">
                    <c:v>DECLARATIVO VERBAL OTROS PROCESO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MONICA DEL SOCORRO CANO RAMIREZ</c:v>
                  </c:pt>
                  <c:pt idx="8">
                    <c:v>1</c:v>
                  </c:pt>
                  <c:pt idx="9">
                    <c:v>1</c:v>
                  </c:pt>
                  <c:pt idx="10">
                    <c:v>BIBIAN ASTRID PEREZ MIRA 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</c:v>
                  </c:pt>
                  <c:pt idx="30">
                    <c:v>24/10/2025</c:v>
                  </c:pt>
                  <c:pt idx="31">
                    <c:v>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46</c:v>
                  </c:pt>
                  <c:pt idx="1">
                    <c:v>001-2024-00482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EDIFICIO SAN BARTOLOMÉ </c:v>
                  </c:pt>
                  <c:pt idx="8">
                    <c:v>1</c:v>
                  </c:pt>
                  <c:pt idx="9">
                    <c:v>0</c:v>
                  </c:pt>
                  <c:pt idx="10">
                    <c:v>ALICIA DE JESUS PEREZ PEREIRA 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 </c:v>
                  </c:pt>
                  <c:pt idx="30">
                    <c:v>03/06/2025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45</c:v>
                  </c:pt>
                  <c:pt idx="1">
                    <c:v>001-2024-00468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FONDO DE EMPLEADOS ALAMECENES EXITO</c:v>
                  </c:pt>
                  <c:pt idx="8">
                    <c:v>0</c:v>
                  </c:pt>
                  <c:pt idx="9">
                    <c:v>1</c:v>
                  </c:pt>
                  <c:pt idx="10">
                    <c:v>ANDRES ESTEBAN SANCHEZ HERNANDEZ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03/03/2025</c:v>
                  </c:pt>
                  <c:pt idx="24">
                    <c:v>N/A</c:v>
                  </c:pt>
                  <c:pt idx="25">
                    <c:v>150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 CREDITO</c:v>
                  </c:pt>
                  <c:pt idx="30">
                    <c:v>04/07/2025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44</c:v>
                  </c:pt>
                  <c:pt idx="1">
                    <c:v>001-2024-00455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UNION</c:v>
                  </c:pt>
                  <c:pt idx="8">
                    <c:v>0</c:v>
                  </c:pt>
                  <c:pt idx="9">
                    <c:v>0</c:v>
                  </c:pt>
                  <c:pt idx="10">
                    <c:v>MONICA BIBIANA ESCOBAR MARTINEZ 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02/12/2024</c:v>
                  </c:pt>
                  <c:pt idx="24">
                    <c:v>N/A</c:v>
                  </c:pt>
                  <c:pt idx="25">
                    <c:v>59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2024-4</c:v>
                  </c:pt>
                  <c:pt idx="29">
                    <c:v>TERMINA POR DESISTIMIENTO TACITO</c:v>
                  </c:pt>
                  <c:pt idx="30">
                    <c:v>02/12/2024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43</c:v>
                  </c:pt>
                  <c:pt idx="1">
                    <c:v>001-2024-00449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RCI COLOMBIA COMPAÑIA DE FINANCIAMIENTO</c:v>
                  </c:pt>
                  <c:pt idx="8">
                    <c:v>0</c:v>
                  </c:pt>
                  <c:pt idx="9">
                    <c:v>1</c:v>
                  </c:pt>
                  <c:pt idx="10">
                    <c:v>JULIAN ALBERTO ARIAS ESCOBAR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PONE EN CONOCIMIENTO RTA TRANSUNION </c:v>
                  </c:pt>
                  <c:pt idx="30">
                    <c:v>16/05/2025</c:v>
                  </c:pt>
                  <c:pt idx="31">
                    <c:v>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42</c:v>
                  </c:pt>
                  <c:pt idx="1">
                    <c:v>001-2024-00448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SISTICREDITO </c:v>
                  </c:pt>
                  <c:pt idx="8">
                    <c:v>1</c:v>
                  </c:pt>
                  <c:pt idx="9">
                    <c:v>0</c:v>
                  </c:pt>
                  <c:pt idx="10">
                    <c:v>ALICIA MARIA RUIZ ECHEVERRI 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ACEPTA SUSTITUCION</c:v>
                  </c:pt>
                  <c:pt idx="30">
                    <c:v>20/06/2025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41</c:v>
                  </c:pt>
                  <c:pt idx="1">
                    <c:v>001-2024-00432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DAVIVIENDA </c:v>
                  </c:pt>
                  <c:pt idx="8">
                    <c:v>1</c:v>
                  </c:pt>
                  <c:pt idx="9">
                    <c:v>2</c:v>
                  </c:pt>
                  <c:pt idx="10">
                    <c:v>ANDRES CARDONA GALLEGO</c:v>
                  </c:pt>
                  <c:pt idx="11">
                    <c:v>1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08/10/2024</c:v>
                  </c:pt>
                  <c:pt idx="24">
                    <c:v>N/A</c:v>
                  </c:pt>
                  <c:pt idx="25">
                    <c:v>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SUPENDIDO</c:v>
                  </c:pt>
                  <c:pt idx="30">
                    <c:v>08/10/2024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40</c:v>
                  </c:pt>
                  <c:pt idx="1">
                    <c:v>001-2024-00394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SERVICIOS Y ACESORIAS INTEGRALES S.A.S</c:v>
                  </c:pt>
                  <c:pt idx="8">
                    <c:v>1</c:v>
                  </c:pt>
                  <c:pt idx="9">
                    <c:v>0</c:v>
                  </c:pt>
                  <c:pt idx="10">
                    <c:v>ALMAVID SALUD S.A.S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12/06/2025</c:v>
                  </c:pt>
                  <c:pt idx="24">
                    <c:v>N/A</c:v>
                  </c:pt>
                  <c:pt idx="25">
                    <c:v>249</c:v>
                  </c:pt>
                  <c:pt idx="26">
                    <c:v>N/A</c:v>
                  </c:pt>
                  <c:pt idx="27">
                    <c:v>TERMINA DESISTIMIENTO TACITO</c:v>
                  </c:pt>
                  <c:pt idx="28">
                    <c:v>2025-2</c:v>
                  </c:pt>
                  <c:pt idx="29">
                    <c:v>TERMINA POR DESISTIMIENTO TACITO </c:v>
                  </c:pt>
                  <c:pt idx="30">
                    <c:v>12/06/2025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19/06/2025</c:v>
                  </c:pt>
                </c:lvl>
                <c:lvl>
                  <c:pt idx="0">
                    <c:v>39</c:v>
                  </c:pt>
                  <c:pt idx="1">
                    <c:v>001-2024-00392</c:v>
                  </c:pt>
                  <c:pt idx="2">
                    <c:v>PERTENENCIA</c:v>
                  </c:pt>
                  <c:pt idx="3">
                    <c:v>VERBAL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BLANCA NYDIA URIBE DE CHACON</c:v>
                  </c:pt>
                  <c:pt idx="8">
                    <c:v>1</c:v>
                  </c:pt>
                  <c:pt idx="9">
                    <c:v>0</c:v>
                  </c:pt>
                  <c:pt idx="10">
                    <c:v>ALVARO AUGUSTO URIBE RODRIGUEZ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REITERA REQUERIMIENTO</c:v>
                  </c:pt>
                  <c:pt idx="30">
                    <c:v>04/07/2025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38</c:v>
                  </c:pt>
                  <c:pt idx="1">
                    <c:v>001-2024-00385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SCOTIABANK </c:v>
                  </c:pt>
                  <c:pt idx="8">
                    <c:v>1</c:v>
                  </c:pt>
                  <c:pt idx="9">
                    <c:v>0</c:v>
                  </c:pt>
                  <c:pt idx="10">
                    <c:v>DIEGO ALBERTO HENAO CAMARGO 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02/04/2025</c:v>
                  </c:pt>
                  <c:pt idx="24">
                    <c:v>N/A</c:v>
                  </c:pt>
                  <c:pt idx="25">
                    <c:v>179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APRUEBA LIQUIDACION CREDITO</c:v>
                  </c:pt>
                  <c:pt idx="30">
                    <c:v>11/06/2025</c:v>
                  </c:pt>
                  <c:pt idx="31">
                    <c:v>CAMILA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37</c:v>
                  </c:pt>
                  <c:pt idx="1">
                    <c:v>001-2024-00370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INMOBILIARIA BODEGAS Y BODEGAS</c:v>
                  </c:pt>
                  <c:pt idx="8">
                    <c:v>1</c:v>
                  </c:pt>
                  <c:pt idx="9">
                    <c:v>0</c:v>
                  </c:pt>
                  <c:pt idx="10">
                    <c:v>JHOAN SEBASTIAN PRIETO SANCHEZ Y OTRO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04/02/2025</c:v>
                  </c:pt>
                  <c:pt idx="24">
                    <c:v>N/A</c:v>
                  </c:pt>
                  <c:pt idx="25">
                    <c:v>121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04/02/2025</c:v>
                  </c:pt>
                  <c:pt idx="31">
                    <c:v>LUISA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11/02/2025</c:v>
                  </c:pt>
                  <c:pt idx="35">
                    <c:v>X</c:v>
                  </c:pt>
                  <c:pt idx="38">
                    <c:v>2025-1</c:v>
                  </c:pt>
                </c:lvl>
                <c:lvl>
                  <c:pt idx="0">
                    <c:v>36</c:v>
                  </c:pt>
                  <c:pt idx="1">
                    <c:v>001-2024-00319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OCCIDENTE </c:v>
                  </c:pt>
                  <c:pt idx="8">
                    <c:v>1</c:v>
                  </c:pt>
                  <c:pt idx="9">
                    <c:v>0</c:v>
                  </c:pt>
                  <c:pt idx="10">
                    <c:v>LUIS ALFREDO ALTAMAR ROJAS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25/02/2025</c:v>
                  </c:pt>
                  <c:pt idx="24">
                    <c:v>N/A</c:v>
                  </c:pt>
                  <c:pt idx="25">
                    <c:v>142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ORDENA CORRER TRASLADO </c:v>
                  </c:pt>
                  <c:pt idx="30">
                    <c:v>21/05/2025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35</c:v>
                  </c:pt>
                  <c:pt idx="1">
                    <c:v>001-2024-00312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ALBERTO NARANJO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OSWALDO DE JESUS GOMEZ RAMIREZ</c:v>
                  </c:pt>
                  <c:pt idx="11">
                    <c:v>1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19/03/2025</c:v>
                  </c:pt>
                  <c:pt idx="24">
                    <c:v>N/A</c:v>
                  </c:pt>
                  <c:pt idx="25">
                    <c:v>166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2025-1</c:v>
                  </c:pt>
                  <c:pt idx="29">
                    <c:v>TERMINA POR DESISTIMIENTO TACITO</c:v>
                  </c:pt>
                  <c:pt idx="30">
                    <c:v>19/03/2025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27/03/2025</c:v>
                  </c:pt>
                  <c:pt idx="38">
                    <c:v>TERMINA DESISTIMIENTO TACITO </c:v>
                  </c:pt>
                </c:lvl>
                <c:lvl>
                  <c:pt idx="0">
                    <c:v>34</c:v>
                  </c:pt>
                  <c:pt idx="1">
                    <c:v>001-2024-00297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OCCIDENTE</c:v>
                  </c:pt>
                  <c:pt idx="8">
                    <c:v>0</c:v>
                  </c:pt>
                  <c:pt idx="9">
                    <c:v>1</c:v>
                  </c:pt>
                  <c:pt idx="10">
                    <c:v>MARIA ALEJANDRA PATIÑO RUIZ 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5">
                    <c:v>Pendiente de sentencia</c:v>
                  </c:pt>
                  <c:pt idx="27">
                    <c:v>REMITIDOS A OTROS DESPACHOS</c:v>
                  </c:pt>
                  <c:pt idx="28">
                    <c:v>2024-4</c:v>
                  </c:pt>
                  <c:pt idx="29">
                    <c:v>INCORPORA/RESPONDE</c:v>
                  </c:pt>
                  <c:pt idx="30">
                    <c:v>07/03/2025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REMITIDO 09/12/2024</c:v>
                  </c:pt>
                </c:lvl>
                <c:lvl>
                  <c:pt idx="0">
                    <c:v>33</c:v>
                  </c:pt>
                  <c:pt idx="1">
                    <c:v>001-2024-00289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JOSE FERNANDO ROMERO GUARDAMINO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21/02/2025</c:v>
                  </c:pt>
                  <c:pt idx="24">
                    <c:v>N/A</c:v>
                  </c:pt>
                  <c:pt idx="25">
                    <c:v>138</c:v>
                  </c:pt>
                  <c:pt idx="26">
                    <c:v>N/A</c:v>
                  </c:pt>
                  <c:pt idx="27">
                    <c:v>SENTENCIA ANTICIPADA</c:v>
                  </c:pt>
                  <c:pt idx="28">
                    <c:v>2025-1</c:v>
                  </c:pt>
                  <c:pt idx="29">
                    <c:v>ORDENA EXPEDIR COMISION</c:v>
                  </c:pt>
                  <c:pt idx="30">
                    <c:v>27/05/2025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05/01/2025</c:v>
                  </c:pt>
                </c:lvl>
                <c:lvl>
                  <c:pt idx="0">
                    <c:v>32</c:v>
                  </c:pt>
                  <c:pt idx="1">
                    <c:v>001-2024-00282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ANIBAL ARISTIZABAL HOYOS </c:v>
                  </c:pt>
                  <c:pt idx="8">
                    <c:v>1</c:v>
                  </c:pt>
                  <c:pt idx="9">
                    <c:v>0</c:v>
                  </c:pt>
                  <c:pt idx="10">
                    <c:v>MANUEL RAMIREZ SIERRA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REQ. ART. 317</c:v>
                  </c:pt>
                  <c:pt idx="30">
                    <c:v>22/01/2025</c:v>
                  </c:pt>
                  <c:pt idx="31">
                    <c:v>LUISA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31</c:v>
                  </c:pt>
                  <c:pt idx="1">
                    <c:v>001-2024-00279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DORIS ELENA ZAPATA </c:v>
                  </c:pt>
                  <c:pt idx="8">
                    <c:v>1</c:v>
                  </c:pt>
                  <c:pt idx="9">
                    <c:v>0</c:v>
                  </c:pt>
                  <c:pt idx="10">
                    <c:v>JORGE ALBERTO GIRALDO RESTREPO 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AUTORIZA NUEVA DIRECCION</c:v>
                  </c:pt>
                  <c:pt idx="30">
                    <c:v>22/05/2025</c:v>
                  </c:pt>
                  <c:pt idx="31">
                    <c:v>LUISA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30</c:v>
                  </c:pt>
                  <c:pt idx="1">
                    <c:v>001-2024-00277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COMERCIALES BOLIVAR </c:v>
                  </c:pt>
                  <c:pt idx="8">
                    <c:v>1</c:v>
                  </c:pt>
                  <c:pt idx="9">
                    <c:v>1</c:v>
                  </c:pt>
                  <c:pt idx="10">
                    <c:v>ROGER ALEXANDER FLOREZ GIRLDO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04/10/2024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09/10/2024</c:v>
                  </c:pt>
                  <c:pt idx="24">
                    <c:v>N/A</c:v>
                  </c:pt>
                  <c:pt idx="25">
                    <c:v>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OSAE - COSTAS</c:v>
                  </c:pt>
                  <c:pt idx="30">
                    <c:v>16/10/2024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29</c:v>
                  </c:pt>
                  <c:pt idx="1">
                    <c:v>001-2024-00263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GUILLERMO LEON BENITEZ GARCIA</c:v>
                  </c:pt>
                  <c:pt idx="8">
                    <c:v>1</c:v>
                  </c:pt>
                  <c:pt idx="9">
                    <c:v>0</c:v>
                  </c:pt>
                  <c:pt idx="10">
                    <c:v>YESSICA YULIANA HERNANDEZ FRANCO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18/03/2025</c:v>
                  </c:pt>
                  <c:pt idx="24">
                    <c:v>N/A</c:v>
                  </c:pt>
                  <c:pt idx="25">
                    <c:v>165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</c:v>
                  </c:pt>
                  <c:pt idx="30">
                    <c:v>04/07/2025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28</c:v>
                  </c:pt>
                  <c:pt idx="1">
                    <c:v>001-2024-00240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BOGOTA </c:v>
                  </c:pt>
                  <c:pt idx="10">
                    <c:v>ALVARO FERNANDO TORO RENDON</c:v>
                  </c:pt>
                  <c:pt idx="11">
                    <c:v>1</c:v>
                  </c:pt>
                  <c:pt idx="12">
                    <c:v>0</c:v>
                  </c:pt>
                  <c:pt idx="13">
                    <c:v>10/10/2024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10/10/2024</c:v>
                  </c:pt>
                  <c:pt idx="24">
                    <c:v>N/A</c:v>
                  </c:pt>
                  <c:pt idx="25">
                    <c:v>7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OSAE - COSTAS</c:v>
                  </c:pt>
                  <c:pt idx="30">
                    <c:v>10/10/2024</c:v>
                  </c:pt>
                  <c:pt idx="31">
                    <c:v>LUISA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27</c:v>
                  </c:pt>
                  <c:pt idx="1">
                    <c:v>001-2024-00213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BANCOLOMBIA S.A</c:v>
                  </c:pt>
                  <c:pt idx="8">
                    <c:v>0</c:v>
                  </c:pt>
                  <c:pt idx="9">
                    <c:v>1</c:v>
                  </c:pt>
                  <c:pt idx="10">
                    <c:v>JHON EDISON MADRIGAL LONDOÑO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20/06/2025</c:v>
                  </c:pt>
                  <c:pt idx="24">
                    <c:v>N/A</c:v>
                  </c:pt>
                  <c:pt idx="25">
                    <c:v>257</c:v>
                  </c:pt>
                  <c:pt idx="26">
                    <c:v>N/A</c:v>
                  </c:pt>
                  <c:pt idx="27">
                    <c:v>ORDENA SEGUIR ADELANTE CON LA EJECUCION </c:v>
                  </c:pt>
                  <c:pt idx="28">
                    <c:v>2025-2</c:v>
                  </c:pt>
                  <c:pt idx="29">
                    <c:v>ORDENA TRASLADO LIQUIDACION CRDITO</c:v>
                  </c:pt>
                  <c:pt idx="30">
                    <c:v>28/07/2025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26</c:v>
                  </c:pt>
                  <c:pt idx="1">
                    <c:v>001-2024-00175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AECSA S.A </c:v>
                  </c:pt>
                  <c:pt idx="8">
                    <c:v>1</c:v>
                  </c:pt>
                  <c:pt idx="9">
                    <c:v>0</c:v>
                  </c:pt>
                  <c:pt idx="10">
                    <c:v>NURY DEL SOCORRO CHAVERRA BENITEZ </c:v>
                  </c:pt>
                  <c:pt idx="11">
                    <c:v>0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5">
                    <c:v>Pendiente de sentencia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REQUIERE ART. 317</c:v>
                  </c:pt>
                  <c:pt idx="30">
                    <c:v>08/07/2025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25</c:v>
                  </c:pt>
                  <c:pt idx="1">
                    <c:v>001-2024-00174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COBELEN 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FELIPE CARVAJAL NOREÑA Y OTRO</c:v>
                  </c:pt>
                  <c:pt idx="11">
                    <c:v>1</c:v>
                  </c:pt>
                  <c:pt idx="12">
                    <c:v>2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09/10/2024</c:v>
                  </c:pt>
                  <c:pt idx="24">
                    <c:v>N/A</c:v>
                  </c:pt>
                  <c:pt idx="25">
                    <c:v>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SUSPENDE PROCESO </c:v>
                  </c:pt>
                  <c:pt idx="30">
                    <c:v>23/01/2025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24</c:v>
                  </c:pt>
                  <c:pt idx="1">
                    <c:v>001-2024-00141</c:v>
                  </c:pt>
                  <c:pt idx="2">
                    <c:v>DIVISORIO </c:v>
                  </c:pt>
                  <c:pt idx="3">
                    <c:v>DIVISORIO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OLGA ISABEL OROZCO PATIÑO </c:v>
                  </c:pt>
                  <c:pt idx="8">
                    <c:v>0</c:v>
                  </c:pt>
                  <c:pt idx="9">
                    <c:v>1</c:v>
                  </c:pt>
                  <c:pt idx="10">
                    <c:v>LEOPOLDO DE JESUS JIMENEZ GOMEZ Y OTRO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25/11/2024</c:v>
                  </c:pt>
                  <c:pt idx="24">
                    <c:v>N/A</c:v>
                  </c:pt>
                  <c:pt idx="25">
                    <c:v>52</c:v>
                  </c:pt>
                  <c:pt idx="26">
                    <c:v>N/A</c:v>
                  </c:pt>
                  <c:pt idx="27">
                    <c:v>TERMINA PROCESO POR DESISTIMIENTO</c:v>
                  </c:pt>
                  <c:pt idx="28">
                    <c:v>2024-4</c:v>
                  </c:pt>
                  <c:pt idx="29">
                    <c:v>TERMINA PROCESO POR DESISTIMIENTO</c:v>
                  </c:pt>
                  <c:pt idx="30">
                    <c:v>25/11/2024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TEMRINADO POR DESISTIMIENTO </c:v>
                  </c:pt>
                </c:lvl>
                <c:lvl>
                  <c:pt idx="0">
                    <c:v>23</c:v>
                  </c:pt>
                  <c:pt idx="1">
                    <c:v>001-2024-00126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BOGOTA </c:v>
                  </c:pt>
                  <c:pt idx="8">
                    <c:v>1</c:v>
                  </c:pt>
                  <c:pt idx="9">
                    <c:v>0</c:v>
                  </c:pt>
                  <c:pt idx="10">
                    <c:v>NAFER JOSE PEÑA BERTEL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21/11/2024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REQUIERE 10 DIAS </c:v>
                  </c:pt>
                  <c:pt idx="30">
                    <c:v>04/07/2025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22</c:v>
                  </c:pt>
                  <c:pt idx="1">
                    <c:v>001-2024-00107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JUAN DAVID JARAMILLO CORREA</c:v>
                  </c:pt>
                  <c:pt idx="8">
                    <c:v>1</c:v>
                  </c:pt>
                  <c:pt idx="9">
                    <c:v>0</c:v>
                  </c:pt>
                  <c:pt idx="10">
                    <c:v>ALVARO FERNANDO SALAZAR GUERRERO Y OTRO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30/01/2025</c:v>
                  </c:pt>
                  <c:pt idx="24">
                    <c:v>N/A</c:v>
                  </c:pt>
                  <c:pt idx="25">
                    <c:v>117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TERMINA POR PAGO</c:v>
                  </c:pt>
                  <c:pt idx="30">
                    <c:v>30/01/2025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05/02/2025</c:v>
                  </c:pt>
                </c:lvl>
                <c:lvl>
                  <c:pt idx="0">
                    <c:v>21</c:v>
                  </c:pt>
                  <c:pt idx="1">
                    <c:v>001-2024-00105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ALCATOP SAS </c:v>
                  </c:pt>
                  <c:pt idx="8">
                    <c:v>1</c:v>
                  </c:pt>
                  <c:pt idx="9">
                    <c:v>0</c:v>
                  </c:pt>
                  <c:pt idx="10">
                    <c:v>CONSTRUCCIONES TORRE LA VEGA DEL SUR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DECRETA TEMRINACION MEDIDA CAUTELAR Y REQUIERE ART. 317</c:v>
                  </c:pt>
                  <c:pt idx="30">
                    <c:v>20/05/2025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VENCEN LO 30 DÍAS EL 22/JULIO/2025</c:v>
                  </c:pt>
                </c:lvl>
                <c:lvl>
                  <c:pt idx="0">
                    <c:v>20</c:v>
                  </c:pt>
                  <c:pt idx="1">
                    <c:v>001-2024-00103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UNIDAD RESIDENCIAL AIRE DEL BOSQUE 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MARIA DORA MURIEL ECHEVERRI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ART. 317 </c:v>
                  </c:pt>
                  <c:pt idx="30">
                    <c:v>06/06/2025</c:v>
                  </c:pt>
                  <c:pt idx="31">
                    <c:v>LUISA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19</c:v>
                  </c:pt>
                  <c:pt idx="1">
                    <c:v>001-2024-00100</c:v>
                  </c:pt>
                  <c:pt idx="2">
                    <c:v>RESPONSABILIDAD CIVIL CONTRACTUAL</c:v>
                  </c:pt>
                  <c:pt idx="3">
                    <c:v>DECLARATIVO VERBAL OTROS PROCESO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LISETH ALEJANDRA GUTIERREZ MARIN</c:v>
                  </c:pt>
                  <c:pt idx="8">
                    <c:v>0</c:v>
                  </c:pt>
                  <c:pt idx="9">
                    <c:v>1</c:v>
                  </c:pt>
                  <c:pt idx="10">
                    <c:v>MARTHA ELENA LONDOÑO Y OTROS 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NOTIFICACION PERSONAL ALGUNOS DEMDOS</c:v>
                  </c:pt>
                  <c:pt idx="30">
                    <c:v>28/03/2025</c:v>
                  </c:pt>
                  <c:pt idx="31">
                    <c:v>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18</c:v>
                  </c:pt>
                  <c:pt idx="1">
                    <c:v>001-2024-00097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NUEVO SUR INMOBILIARIA S.A.S</c:v>
                  </c:pt>
                  <c:pt idx="8">
                    <c:v>1</c:v>
                  </c:pt>
                  <c:pt idx="9">
                    <c:v>0</c:v>
                  </c:pt>
                  <c:pt idx="10">
                    <c:v>OSCAR LEONARDO RODRIGUEZ HERNANDEZ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</c:v>
                  </c:pt>
                  <c:pt idx="30">
                    <c:v>22/05/2025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17</c:v>
                  </c:pt>
                  <c:pt idx="1">
                    <c:v>001-2024-00083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FINANDINA S.A </c:v>
                  </c:pt>
                  <c:pt idx="8">
                    <c:v>1</c:v>
                  </c:pt>
                  <c:pt idx="9">
                    <c:v>0</c:v>
                  </c:pt>
                  <c:pt idx="10">
                    <c:v>CARLOS ANDRES MORALES ECHAVARRIA 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21/11/2024</c:v>
                  </c:pt>
                  <c:pt idx="24">
                    <c:v>N/A</c:v>
                  </c:pt>
                  <c:pt idx="25">
                    <c:v>48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ORDENA TRASLADO Y REQUIERE 5 DIAS </c:v>
                  </c:pt>
                  <c:pt idx="30">
                    <c:v>03/07/2025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16</c:v>
                  </c:pt>
                  <c:pt idx="1">
                    <c:v>001-2024-00078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ALAMACENES EXITOS S.A </c:v>
                  </c:pt>
                  <c:pt idx="8">
                    <c:v>1</c:v>
                  </c:pt>
                  <c:pt idx="9">
                    <c:v>0</c:v>
                  </c:pt>
                  <c:pt idx="10">
                    <c:v>GIOVANNY ALEXANDER HERNANDEZ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09/10/2024</c:v>
                  </c:pt>
                  <c:pt idx="24">
                    <c:v>N/A</c:v>
                  </c:pt>
                  <c:pt idx="25">
                    <c:v>6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APRUEBA LIQUIDACION CREDITO</c:v>
                  </c:pt>
                  <c:pt idx="30">
                    <c:v>26/02/2025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  <c:pt idx="38">
                    <c:v>P. COSTAS</c:v>
                  </c:pt>
                </c:lvl>
                <c:lvl>
                  <c:pt idx="0">
                    <c:v>15</c:v>
                  </c:pt>
                  <c:pt idx="1">
                    <c:v>001-2024-00074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COTRAFA COOPERATIVA FINANCIERA</c:v>
                  </c:pt>
                  <c:pt idx="8">
                    <c:v>1</c:v>
                  </c:pt>
                  <c:pt idx="9">
                    <c:v>0</c:v>
                  </c:pt>
                  <c:pt idx="10">
                    <c:v>DIANA MARCELA MAZO CASTRO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07/10/2024</c:v>
                  </c:pt>
                  <c:pt idx="24">
                    <c:v>N/A</c:v>
                  </c:pt>
                  <c:pt idx="25">
                    <c:v>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APRUEBA LIQUIDACION CREDITO</c:v>
                  </c:pt>
                  <c:pt idx="30">
                    <c:v>03/04/2025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14</c:v>
                  </c:pt>
                  <c:pt idx="1">
                    <c:v>001-2024-00053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DE OCCIDENTE S.A </c:v>
                  </c:pt>
                  <c:pt idx="8">
                    <c:v>1</c:v>
                  </c:pt>
                  <c:pt idx="9">
                    <c:v>0</c:v>
                  </c:pt>
                  <c:pt idx="10">
                    <c:v>DIANA CAROLINA LOPERA FLOREZ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04/10/2024</c:v>
                  </c:pt>
                  <c:pt idx="24">
                    <c:v>N/A</c:v>
                  </c:pt>
                  <c:pt idx="25">
                    <c:v>1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ORDENA TRASLADO</c:v>
                  </c:pt>
                  <c:pt idx="30">
                    <c:v>03/07/2025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13</c:v>
                  </c:pt>
                  <c:pt idx="1">
                    <c:v>001-2024-00035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SCOTIBANK COLPATRIA S.A</c:v>
                  </c:pt>
                  <c:pt idx="8">
                    <c:v>1</c:v>
                  </c:pt>
                  <c:pt idx="9">
                    <c:v>0</c:v>
                  </c:pt>
                  <c:pt idx="10">
                    <c:v>PAULA ANDREA GALEANO MARULANDA 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07/10/2024</c:v>
                  </c:pt>
                  <c:pt idx="24">
                    <c:v>N/A</c:v>
                  </c:pt>
                  <c:pt idx="25">
                    <c:v>4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2024-4</c:v>
                  </c:pt>
                  <c:pt idx="29">
                    <c:v>TERMINA X PAGO CON OSAE</c:v>
                  </c:pt>
                  <c:pt idx="30">
                    <c:v>24/07/2025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12</c:v>
                  </c:pt>
                  <c:pt idx="1">
                    <c:v>001-2024-00032</c:v>
                  </c:pt>
                  <c:pt idx="2">
                    <c:v>EJECUTIVO 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RENTA INVERSIONES INMOBILIARIA </c:v>
                  </c:pt>
                  <c:pt idx="8">
                    <c:v>1</c:v>
                  </c:pt>
                  <c:pt idx="9">
                    <c:v>0</c:v>
                  </c:pt>
                  <c:pt idx="10">
                    <c:v>DOUGLAS ENRIQUE VALBUENA RINCON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TERMINA DESISTIMIENTO TACITO MEDIDA </c:v>
                  </c:pt>
                  <c:pt idx="30">
                    <c:v>30/05/2025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11</c:v>
                  </c:pt>
                  <c:pt idx="1">
                    <c:v>001-2024-00031</c:v>
                  </c:pt>
                  <c:pt idx="2">
                    <c:v>EJECUTIVO</c:v>
                  </c:pt>
                  <c:pt idx="3">
                    <c:v>POR SUMAS DE DINERO 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SEGUROS COMERCIALES BOLIVAR </c:v>
                  </c:pt>
                  <c:pt idx="8">
                    <c:v>1</c:v>
                  </c:pt>
                  <c:pt idx="9">
                    <c:v>0</c:v>
                  </c:pt>
                  <c:pt idx="10">
                    <c:v>LOURDES GARCIA Y OTROS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13/01/2025</c:v>
                  </c:pt>
                  <c:pt idx="24">
                    <c:v>N/A</c:v>
                  </c:pt>
                  <c:pt idx="25">
                    <c:v>100</c:v>
                  </c:pt>
                  <c:pt idx="26">
                    <c:v>N/A</c:v>
                  </c:pt>
                  <c:pt idx="27">
                    <c:v>ORDENA SEGUIR ADELANTE CON LA EJECUCIÓN</c:v>
                  </c:pt>
                  <c:pt idx="28">
                    <c:v>2025-1</c:v>
                  </c:pt>
                  <c:pt idx="29">
                    <c:v>REQUIERE 5 DIAS </c:v>
                  </c:pt>
                  <c:pt idx="30">
                    <c:v>03/07/2025</c:v>
                  </c:pt>
                  <c:pt idx="31">
                    <c:v>LACIDES </c:v>
                  </c:pt>
                  <c:pt idx="32">
                    <c:v>01 CIVIL MCPAL</c:v>
                  </c:pt>
                  <c:pt idx="33">
                    <c:v>ELECTRONICO</c:v>
                  </c:pt>
                  <c:pt idx="35">
                    <c:v>X</c:v>
                  </c:pt>
                </c:lvl>
                <c:lvl>
                  <c:pt idx="0">
                    <c:v>10</c:v>
                  </c:pt>
                  <c:pt idx="1">
                    <c:v>001-2024-00018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MENOR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BANCO DAVIVIENDA </c:v>
                  </c:pt>
                  <c:pt idx="8">
                    <c:v>1</c:v>
                  </c:pt>
                  <c:pt idx="9">
                    <c:v>0</c:v>
                  </c:pt>
                  <c:pt idx="10">
                    <c:v>WILLIAM GALLEGO HURTADO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5 DIAS </c:v>
                  </c:pt>
                  <c:pt idx="30">
                    <c:v>03/07/2025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9</c:v>
                  </c:pt>
                  <c:pt idx="1">
                    <c:v>001-2023-01614</c:v>
                  </c:pt>
                  <c:pt idx="2">
                    <c:v>EJECUTIVO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URBANIZACIÓN RESERVA DE LA MARIA</c:v>
                  </c:pt>
                  <c:pt idx="8">
                    <c:v>1</c:v>
                  </c:pt>
                  <c:pt idx="9">
                    <c:v>0</c:v>
                  </c:pt>
                  <c:pt idx="10">
                    <c:v>BANCOLOMBIA Y OTROS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29/01/2025</c:v>
                  </c:pt>
                  <c:pt idx="24">
                    <c:v>N/A</c:v>
                  </c:pt>
                  <c:pt idx="25">
                    <c:v>116</c:v>
                  </c:pt>
                  <c:pt idx="26">
                    <c:v>N/A</c:v>
                  </c:pt>
                  <c:pt idx="27">
                    <c:v>TERMINA POR PAGO TOTAL</c:v>
                  </c:pt>
                  <c:pt idx="28">
                    <c:v>2025-1</c:v>
                  </c:pt>
                  <c:pt idx="29">
                    <c:v>INCORPORA Y RESUELVE</c:v>
                  </c:pt>
                  <c:pt idx="30">
                    <c:v>21/07/2025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13/12/2025</c:v>
                  </c:pt>
                </c:lvl>
                <c:lvl>
                  <c:pt idx="0">
                    <c:v>8</c:v>
                  </c:pt>
                  <c:pt idx="1">
                    <c:v>001-2023-01613</c:v>
                  </c:pt>
                  <c:pt idx="2">
                    <c:v>EJECUTIVO </c:v>
                  </c:pt>
                  <c:pt idx="3">
                    <c:v>POR SUMAS DE DINERO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DAISY JANETH PASCUAL MONSALVE</c:v>
                  </c:pt>
                  <c:pt idx="8">
                    <c:v>0</c:v>
                  </c:pt>
                  <c:pt idx="9">
                    <c:v>1</c:v>
                  </c:pt>
                  <c:pt idx="10">
                    <c:v>JUAN ESTEBAN VANEGAS ECHAVARRIA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30 DÌAS</c:v>
                  </c:pt>
                  <c:pt idx="30">
                    <c:v>25/02/2025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7</c:v>
                  </c:pt>
                  <c:pt idx="1">
                    <c:v>001-2023-01227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02/10/2024</c:v>
                  </c:pt>
                  <c:pt idx="7">
                    <c:v>HERNAN ALBERTO GARCES BEDOYA</c:v>
                  </c:pt>
                  <c:pt idx="8">
                    <c:v>1</c:v>
                  </c:pt>
                  <c:pt idx="9">
                    <c:v>0</c:v>
                  </c:pt>
                  <c:pt idx="10">
                    <c:v>LINA MARCELA MEJIA LONDOÑO</c:v>
                  </c:pt>
                  <c:pt idx="11">
                    <c:v>0</c:v>
                  </c:pt>
                  <c:pt idx="12">
                    <c:v>1</c:v>
                  </c:pt>
                  <c:pt idx="13">
                    <c:v>02/10/2024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03/06/2025</c:v>
                  </c:pt>
                  <c:pt idx="24">
                    <c:v>N/A</c:v>
                  </c:pt>
                  <c:pt idx="25">
                    <c:v>241</c:v>
                  </c:pt>
                  <c:pt idx="26">
                    <c:v>N/A</c:v>
                  </c:pt>
                  <c:pt idx="27">
                    <c:v>DESISTIMIENTO TACITO </c:v>
                  </c:pt>
                  <c:pt idx="28">
                    <c:v>2025-2</c:v>
                  </c:pt>
                  <c:pt idx="29">
                    <c:v>DESISTIMIENTO TACITO PROCESO</c:v>
                  </c:pt>
                  <c:pt idx="30">
                    <c:v>03/06/2025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6</c:v>
                  </c:pt>
                  <c:pt idx="1">
                    <c:v>001-2023-00960</c:v>
                  </c:pt>
                  <c:pt idx="2">
                    <c:v>PAGO POR CONSIGNACIÓN </c:v>
                  </c:pt>
                  <c:pt idx="3">
                    <c:v>DECLARATIVO VERBAL SUMARIO OTROS PROCESO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02/10/2024</c:v>
                  </c:pt>
                  <c:pt idx="7">
                    <c:v>MARIA DEL CARMEN RESTREPO VELEZ </c:v>
                  </c:pt>
                  <c:pt idx="8">
                    <c:v>0</c:v>
                  </c:pt>
                  <c:pt idx="9">
                    <c:v>1</c:v>
                  </c:pt>
                  <c:pt idx="10">
                    <c:v>BLANCA LIGIA PEREZ MONA</c:v>
                  </c:pt>
                  <c:pt idx="11">
                    <c:v>0</c:v>
                  </c:pt>
                  <c:pt idx="12">
                    <c:v>1</c:v>
                  </c:pt>
                  <c:pt idx="13">
                    <c:v>02/10/2024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ORDENA REAJUSTAR CONSIGNACION </c:v>
                  </c:pt>
                  <c:pt idx="30">
                    <c:v>02/07/2025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5</c:v>
                  </c:pt>
                  <c:pt idx="1">
                    <c:v>001-2023-00619</c:v>
                  </c:pt>
                  <c:pt idx="2">
                    <c:v>RESTITUCION BIEN INMUEBLE </c:v>
                  </c:pt>
                  <c:pt idx="3">
                    <c:v>VERBAL SUMARIO</c:v>
                  </c:pt>
                  <c:pt idx="4">
                    <c:v>MINIMA </c:v>
                  </c:pt>
                  <c:pt idx="5">
                    <c:v>REMITIDA POR OTRO DESPACHO </c:v>
                  </c:pt>
                  <c:pt idx="6">
                    <c:v>30/09/2024</c:v>
                  </c:pt>
                  <c:pt idx="7">
                    <c:v>GERENCIAR Y SERVIR SAS</c:v>
                  </c:pt>
                  <c:pt idx="8">
                    <c:v>1</c:v>
                  </c:pt>
                  <c:pt idx="9">
                    <c:v>0</c:v>
                  </c:pt>
                  <c:pt idx="10">
                    <c:v>HEYMAR LOPEZ VILLAMIZAR</c:v>
                  </c:pt>
                  <c:pt idx="11">
                    <c:v>1</c:v>
                  </c:pt>
                  <c:pt idx="12">
                    <c:v>0</c:v>
                  </c:pt>
                  <c:pt idx="13">
                    <c:v>30/09/2024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15/10/2024</c:v>
                  </c:pt>
                  <c:pt idx="24">
                    <c:v>N/A</c:v>
                  </c:pt>
                  <c:pt idx="25">
                    <c:v>15</c:v>
                  </c:pt>
                  <c:pt idx="26">
                    <c:v>N/A</c:v>
                  </c:pt>
                  <c:pt idx="27">
                    <c:v>SENTENCIA ANTICIPADA</c:v>
                  </c:pt>
                  <c:pt idx="28">
                    <c:v>2024-4</c:v>
                  </c:pt>
                  <c:pt idx="29">
                    <c:v>SENTENCIA ANTICIPADA</c:v>
                  </c:pt>
                  <c:pt idx="30">
                    <c:v>15/10/2024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4</c:v>
                  </c:pt>
                  <c:pt idx="1">
                    <c:v>001-2023-00453</c:v>
                  </c:pt>
                  <c:pt idx="2">
                    <c:v>RESPONSABILIDAD CIVIL EXTRACONTRACTUAL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01/10/2024</c:v>
                  </c:pt>
                  <c:pt idx="7">
                    <c:v>CESAR AUGUSTO CALLE OQUENDO</c:v>
                  </c:pt>
                  <c:pt idx="8">
                    <c:v>1</c:v>
                  </c:pt>
                  <c:pt idx="9">
                    <c:v>0</c:v>
                  </c:pt>
                  <c:pt idx="10">
                    <c:v>SANTIAGO DUQUE ALVAREZ Y OTROS</c:v>
                  </c:pt>
                  <c:pt idx="11">
                    <c:v>0</c:v>
                  </c:pt>
                  <c:pt idx="12">
                    <c:v>1</c:v>
                  </c:pt>
                  <c:pt idx="13">
                    <c:v>01/10/2024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05/03/2025</c:v>
                  </c:pt>
                  <c:pt idx="24">
                    <c:v>N/A</c:v>
                  </c:pt>
                  <c:pt idx="25">
                    <c:v>154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2025-1</c:v>
                  </c:pt>
                  <c:pt idx="29">
                    <c:v>DECRETA DESISTIMIENTO TACITO ART. 317</c:v>
                  </c:pt>
                  <c:pt idx="30">
                    <c:v>05/03/2025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13/03/2025</c:v>
                  </c:pt>
                  <c:pt idx="38">
                    <c:v>Vence Req. 05/12/2024</c:v>
                  </c:pt>
                </c:lvl>
                <c:lvl>
                  <c:pt idx="0">
                    <c:v>3</c:v>
                  </c:pt>
                  <c:pt idx="1">
                    <c:v>Se le informa a la parte actora que una vez se encuentre instalada la valla o el aviso, deberá aportar fotografías del inmueble en las que se observe el contenido de ellos y la certificación expedida por la empresa responsable de elaborar la valla con las </c:v>
                  </c:pt>
                  <c:pt idx="2">
                    <c:v>NULIDAD ABSOLUTA CONTRATO</c:v>
                  </c:pt>
                  <c:pt idx="3">
                    <c:v>DECLARATIVO VERBAL OTROS PROCESO</c:v>
                  </c:pt>
                  <c:pt idx="4">
                    <c:v>MENOR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NATHALIA CORDOBA CASTAÑO</c:v>
                  </c:pt>
                  <c:pt idx="8">
                    <c:v>0</c:v>
                  </c:pt>
                  <c:pt idx="9">
                    <c:v>1</c:v>
                  </c:pt>
                  <c:pt idx="10">
                    <c:v>JULIANA URIBE MEJIA 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INCORPORA Y PONE EN CONOCIMIENTO </c:v>
                  </c:pt>
                  <c:pt idx="30">
                    <c:v>20/05/2025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2</c:v>
                  </c:pt>
                  <c:pt idx="1">
                    <c:v> </c:v>
                  </c:pt>
                  <c:pt idx="2">
                    <c:v>PRESCRIPCIÓN EXTINTIVA OBLIGACION HIPOTECARIA</c:v>
                  </c:pt>
                  <c:pt idx="3">
                    <c:v>DECLARATIVO VERBAL SUMARIO OTROS PROCESO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01/10/2024</c:v>
                  </c:pt>
                  <c:pt idx="7">
                    <c:v>HERNANDO DE JESUS GONZALEZ CORTES</c:v>
                  </c:pt>
                  <c:pt idx="8">
                    <c:v>1</c:v>
                  </c:pt>
                  <c:pt idx="9">
                    <c:v>0</c:v>
                  </c:pt>
                  <c:pt idx="10">
                    <c:v>MARIA JUDITH GONZALES DE GUTIERREZ</c:v>
                  </c:pt>
                  <c:pt idx="11">
                    <c:v>0</c:v>
                  </c:pt>
                  <c:pt idx="12">
                    <c:v>1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2">
                    <c:v>13/01/2025</c:v>
                  </c:pt>
                  <c:pt idx="24">
                    <c:v>N/A</c:v>
                  </c:pt>
                  <c:pt idx="25">
                    <c:v>102</c:v>
                  </c:pt>
                  <c:pt idx="26">
                    <c:v>N/A</c:v>
                  </c:pt>
                  <c:pt idx="27">
                    <c:v>DESISTIMIENTO TACITO</c:v>
                  </c:pt>
                  <c:pt idx="28">
                    <c:v>2025-1</c:v>
                  </c:pt>
                  <c:pt idx="29">
                    <c:v>TERMINA PROCESO POR DESISTIMIENTO</c:v>
                  </c:pt>
                  <c:pt idx="30">
                    <c:v>13/01/2025</c:v>
                  </c:pt>
                  <c:pt idx="31">
                    <c:v>LACIDES</c:v>
                  </c:pt>
                  <c:pt idx="32">
                    <c:v>01 CIVIL MCPAL</c:v>
                  </c:pt>
                  <c:pt idx="33">
                    <c:v>ELECTRONICO</c:v>
                  </c:pt>
                  <c:pt idx="34">
                    <c:v>27/02/2025</c:v>
                  </c:pt>
                  <c:pt idx="38">
                    <c:v>Vence Req. 05/12/2024</c:v>
                  </c:pt>
                </c:lvl>
                <c:lvl>
                  <c:pt idx="0">
                    <c:v>1</c:v>
                  </c:pt>
                  <c:pt idx="1">
                    <c:v>Así mismo se deberá cumplir la ritualidad contemplada en el artículo 375 del CGP, sumando a la fijación de la valla que cumpla con (i) las dimensiones legales; (ii) la información que debe contener y (iii) el lugar de ubicación y el tiempo que debe permane</c:v>
                  </c:pt>
                  <c:pt idx="2">
                    <c:v>PERTENENCIA</c:v>
                  </c:pt>
                  <c:pt idx="3">
                    <c:v>VERBAL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03/10/2024</c:v>
                  </c:pt>
                  <c:pt idx="7">
                    <c:v>IMPORTADORA GIRATORIA SAS</c:v>
                  </c:pt>
                  <c:pt idx="8">
                    <c:v>1</c:v>
                  </c:pt>
                  <c:pt idx="9">
                    <c:v>0</c:v>
                  </c:pt>
                  <c:pt idx="10">
                    <c:v>HECTOR EMILIO LOPERA QUICENO</c:v>
                  </c:pt>
                  <c:pt idx="11">
                    <c:v>1</c:v>
                  </c:pt>
                  <c:pt idx="12">
                    <c:v>0</c:v>
                  </c:pt>
                  <c:pt idx="13">
                    <c:v>03/10/2024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REQUIERE </c:v>
                  </c:pt>
                  <c:pt idx="30">
                    <c:v>04/07/2025</c:v>
                  </c:pt>
                  <c:pt idx="31">
                    <c:v>CAMILA </c:v>
                  </c:pt>
                  <c:pt idx="32">
                    <c:v>01 CIVIL MCPAL</c:v>
                  </c:pt>
                  <c:pt idx="33">
                    <c:v>ELECTRONICO</c:v>
                  </c:pt>
                  <c:pt idx="38">
                    <c:v>P. OFICIOS - EMPLAZAMIENTO </c:v>
                  </c:pt>
                </c:lvl>
                <c:lvl>
                  <c:pt idx="1">
                    <c:v> </c:v>
                  </c:pt>
                  <c:pt idx="2">
                    <c:v>RESTITUCION BIEN INMUEBLE</c:v>
                  </c:pt>
                  <c:pt idx="3">
                    <c:v>VERBAL SUMARIO</c:v>
                  </c:pt>
                  <c:pt idx="4">
                    <c:v>MINIMA</c:v>
                  </c:pt>
                  <c:pt idx="5">
                    <c:v>REMITIDA POR OTRO DESPACHO </c:v>
                  </c:pt>
                  <c:pt idx="6">
                    <c:v>30/09/2024</c:v>
                  </c:pt>
                  <c:pt idx="7">
                    <c:v>VISTA INMOBILIARIA SAS</c:v>
                  </c:pt>
                  <c:pt idx="8">
                    <c:v>1</c:v>
                  </c:pt>
                  <c:pt idx="9">
                    <c:v>0</c:v>
                  </c:pt>
                  <c:pt idx="10">
                    <c:v>SEBASTIAN COLORADO SALZAR</c:v>
                  </c:pt>
                  <c:pt idx="11">
                    <c:v>1</c:v>
                  </c:pt>
                  <c:pt idx="12">
                    <c:v>0</c:v>
                  </c:pt>
                  <c:pt idx="13">
                    <c:v>30/09/2024</c:v>
                  </c:pt>
                  <c:pt idx="14">
                    <c:v>SI</c:v>
                  </c:pt>
                  <c:pt idx="16">
                    <c:v>NO</c:v>
                  </c:pt>
                  <c:pt idx="24">
                    <c:v>N/A</c:v>
                  </c:pt>
                  <c:pt idx="25">
                    <c:v>Pendiente de sentencia</c:v>
                  </c:pt>
                  <c:pt idx="26">
                    <c:v>N/A</c:v>
                  </c:pt>
                  <c:pt idx="29">
                    <c:v>FIJA CAUCION</c:v>
                  </c:pt>
                  <c:pt idx="30">
                    <c:v>20/02/2025</c:v>
                  </c:pt>
                  <c:pt idx="31">
                    <c:v>CAROLINA</c:v>
                  </c:pt>
                  <c:pt idx="32">
                    <c:v>01 CIVIL MCPAL</c:v>
                  </c:pt>
                  <c:pt idx="33">
                    <c:v>ELECTRONICO</c:v>
                  </c:pt>
                </c:lvl>
                <c:lvl>
                  <c:pt idx="0">
                    <c:v>N°</c:v>
                  </c:pt>
                  <c:pt idx="1">
                    <c:v>Radicado</c:v>
                  </c:pt>
                  <c:pt idx="2">
                    <c:v>Clase de proceso</c:v>
                  </c:pt>
                  <c:pt idx="3">
                    <c:v>Sub clase de proceso </c:v>
                  </c:pt>
                  <c:pt idx="4">
                    <c:v>Cuantía</c:v>
                  </c:pt>
                  <c:pt idx="5">
                    <c:v>Concepto de Ingreso </c:v>
                  </c:pt>
                  <c:pt idx="6">
                    <c:v>Fecha de
ingreso</c:v>
                  </c:pt>
                  <c:pt idx="7">
                    <c:v>Demandante(s)</c:v>
                  </c:pt>
                  <c:pt idx="8">
                    <c:v>M</c:v>
                  </c:pt>
                  <c:pt idx="9">
                    <c:v>F</c:v>
                  </c:pt>
                  <c:pt idx="10">
                    <c:v>Demandado(s)</c:v>
                  </c:pt>
                  <c:pt idx="11">
                    <c:v>M</c:v>
                  </c:pt>
                  <c:pt idx="12">
                    <c:v>F</c:v>
                  </c:pt>
                  <c:pt idx="13">
                    <c:v>FECHA DEL
AUTO PRIMERA ACTUACIÓN
dd-mm-aaaa</c:v>
                  </c:pt>
                  <c:pt idx="14">
                    <c:v>¿CUMPLIÓ PRIMERA ACTUACIÓN DENTRO DEL TÉRMINO? (SI/NO)</c:v>
                  </c:pt>
                  <c:pt idx="15">
                    <c:v>OBSERVACIONES (EN CASO DE NO CUMPLIR LOS TÉRMINOS)</c:v>
                  </c:pt>
                  <c:pt idx="16">
                    <c:v>PERSPECTIVA DE GÉNERO (SI/NO)</c:v>
                  </c:pt>
                  <c:pt idx="17">
                    <c:v>Fecha de notificación al último de los ddos</c:v>
                  </c:pt>
                  <c:pt idx="18">
                    <c:v>ALERTA</c:v>
                  </c:pt>
                  <c:pt idx="19">
                    <c:v>Pérdida de competencia en 1a. Instancia</c:v>
                  </c:pt>
                  <c:pt idx="20">
                    <c:v>Pérdida de competencia en 2a instancia</c:v>
                  </c:pt>
                  <c:pt idx="21">
                    <c:v>No. DE DÍAS</c:v>
                  </c:pt>
                  <c:pt idx="22">
                    <c:v>FECHA DE SENTENCIA O DECISIÓN DEFINITIVA PRIMERA INSTANCIA
(dd-mm-aaaa)</c:v>
                  </c:pt>
                  <c:pt idx="23">
                    <c:v>FINALIZADO / DESCARGA EN ESTADÍSTICA</c:v>
                  </c:pt>
                  <c:pt idx="24">
                    <c:v>FECHA DE SENTENCIA O DECISIÓN DEFINITIVA SEGUNDA INSTANCIA
(dd-mm-aaaa)</c:v>
                  </c:pt>
                  <c:pt idx="25">
                    <c:v>No. DE DÍAS FIN DEL PROCESO PRIMERA INSTANCIA</c:v>
                  </c:pt>
                  <c:pt idx="26">
                    <c:v>No. DE DÍAS FIN DEL PROCESO SEGUNDA INSTANCIA</c:v>
                  </c:pt>
                  <c:pt idx="27">
                    <c:v>CAUSAL DE TERMINACIÓN DEFINITIVA (ACORDE CON LA ESTADÍSTICA)</c:v>
                  </c:pt>
                  <c:pt idx="28">
                    <c:v>TRIMESTRE DE SALIDA</c:v>
                  </c:pt>
                  <c:pt idx="29">
                    <c:v>ULTIMA ACTUACIÓN</c:v>
                  </c:pt>
                  <c:pt idx="30">
                    <c:v>FECHA 
ÚLTIMA ACTUACIÓN</c:v>
                  </c:pt>
                  <c:pt idx="31">
                    <c:v>TRAMITADOR</c:v>
                  </c:pt>
                  <c:pt idx="32">
                    <c:v>ORIGEN</c:v>
                  </c:pt>
                  <c:pt idx="33">
                    <c:v>UBICACIÓN</c:v>
                  </c:pt>
                  <c:pt idx="34">
                    <c:v>FECHA
ARCHIVO DEFINITIVO </c:v>
                  </c:pt>
                  <c:pt idx="35">
                    <c:v>INICIO TP</c:v>
                  </c:pt>
                  <c:pt idx="36">
                    <c:v>FIN
TP</c:v>
                  </c:pt>
                  <c:pt idx="37">
                    <c:v>FECHA TERMINACIÓN TRÁMITE POSTERIOR</c:v>
                  </c:pt>
                  <c:pt idx="38">
                    <c:v>OBSERVACIONES </c:v>
                  </c:pt>
                </c:lvl>
              </c:multiLvlStrCache>
            </c:multiLvlStrRef>
          </c:cat>
          <c:extLst>
            <c:ext xmlns:c16="http://schemas.microsoft.com/office/drawing/2014/chart" uri="{C3380CC4-5D6E-409C-BE32-E72D297353CC}">
              <c16:uniqueId val="{00000003-AE2B-477C-A57A-A1093020D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8712879"/>
        <c:axId val="1"/>
      </c:barChart>
      <c:catAx>
        <c:axId val="211871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2118712879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 sz="36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O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Tutelas!#REF!</c:v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extLst>
            <c:ext xmlns:c16="http://schemas.microsoft.com/office/drawing/2014/chart" uri="{C3380CC4-5D6E-409C-BE32-E72D297353CC}">
              <c16:uniqueId val="{00000000-C5D3-440C-AD8E-017FF1613B04}"/>
            </c:ext>
          </c:extLst>
        </c:ser>
        <c:ser>
          <c:idx val="1"/>
          <c:order val="1"/>
          <c:spPr>
            <a:solidFill>
              <a:srgbClr val="C0504D"/>
            </a:solidFill>
            <a:ln w="25400">
              <a:noFill/>
            </a:ln>
          </c:spPr>
          <c:invertIfNegative val="0"/>
          <c:extLst>
            <c:ext xmlns:c16="http://schemas.microsoft.com/office/drawing/2014/chart" uri="{C3380CC4-5D6E-409C-BE32-E72D297353CC}">
              <c16:uniqueId val="{00000001-C5D3-440C-AD8E-017FF1613B04}"/>
            </c:ext>
          </c:extLst>
        </c:ser>
        <c:ser>
          <c:idx val="2"/>
          <c:order val="2"/>
          <c:spPr>
            <a:solidFill>
              <a:srgbClr val="9BBB59"/>
            </a:solidFill>
            <a:ln w="25400">
              <a:noFill/>
            </a:ln>
          </c:spPr>
          <c:invertIfNegative val="0"/>
          <c:extLst>
            <c:ext xmlns:c16="http://schemas.microsoft.com/office/drawing/2014/chart" uri="{C3380CC4-5D6E-409C-BE32-E72D297353CC}">
              <c16:uniqueId val="{00000002-C5D3-440C-AD8E-017FF1613B04}"/>
            </c:ext>
          </c:extLst>
        </c:ser>
        <c:ser>
          <c:idx val="3"/>
          <c:order val="3"/>
          <c:spPr>
            <a:solidFill>
              <a:srgbClr val="8064A2"/>
            </a:solidFill>
            <a:ln w="25400">
              <a:noFill/>
            </a:ln>
          </c:spPr>
          <c:invertIfNegative val="0"/>
          <c:extLst>
            <c:ext xmlns:c16="http://schemas.microsoft.com/office/drawing/2014/chart" uri="{C3380CC4-5D6E-409C-BE32-E72D297353CC}">
              <c16:uniqueId val="{00000003-C5D3-440C-AD8E-017FF1613B04}"/>
            </c:ext>
          </c:extLst>
        </c:ser>
        <c:ser>
          <c:idx val="4"/>
          <c:order val="4"/>
          <c:spPr>
            <a:solidFill>
              <a:srgbClr val="4BACC6"/>
            </a:solidFill>
            <a:ln w="25400">
              <a:noFill/>
            </a:ln>
          </c:spPr>
          <c:invertIfNegative val="0"/>
          <c:extLst>
            <c:ext xmlns:c16="http://schemas.microsoft.com/office/drawing/2014/chart" uri="{C3380CC4-5D6E-409C-BE32-E72D297353CC}">
              <c16:uniqueId val="{00000004-C5D3-440C-AD8E-017FF1613B04}"/>
            </c:ext>
          </c:extLst>
        </c:ser>
        <c:ser>
          <c:idx val="5"/>
          <c:order val="5"/>
          <c:spPr>
            <a:solidFill>
              <a:srgbClr val="F79646"/>
            </a:solidFill>
            <a:ln w="25400">
              <a:noFill/>
            </a:ln>
          </c:spPr>
          <c:invertIfNegative val="0"/>
          <c:extLst>
            <c:ext xmlns:c16="http://schemas.microsoft.com/office/drawing/2014/chart" uri="{C3380CC4-5D6E-409C-BE32-E72D297353CC}">
              <c16:uniqueId val="{00000005-C5D3-440C-AD8E-017FF1613B04}"/>
            </c:ext>
          </c:extLst>
        </c:ser>
        <c:ser>
          <c:idx val="6"/>
          <c:order val="6"/>
          <c:tx>
            <c:v>Tutelas!#REF!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extLst>
            <c:ext xmlns:c16="http://schemas.microsoft.com/office/drawing/2014/chart" uri="{C3380CC4-5D6E-409C-BE32-E72D297353CC}">
              <c16:uniqueId val="{00000006-C5D3-440C-AD8E-017FF1613B04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extLst>
            <c:ext xmlns:c16="http://schemas.microsoft.com/office/drawing/2014/chart" uri="{C3380CC4-5D6E-409C-BE32-E72D297353CC}">
              <c16:uniqueId val="{00000007-C5D3-440C-AD8E-017FF1613B04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extLst>
            <c:ext xmlns:c16="http://schemas.microsoft.com/office/drawing/2014/chart" uri="{C3380CC4-5D6E-409C-BE32-E72D297353CC}">
              <c16:uniqueId val="{00000008-C5D3-440C-AD8E-017FF1613B04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extLst>
            <c:ext xmlns:c16="http://schemas.microsoft.com/office/drawing/2014/chart" uri="{C3380CC4-5D6E-409C-BE32-E72D297353CC}">
              <c16:uniqueId val="{00000009-C5D3-440C-AD8E-017FF1613B04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extLst>
            <c:ext xmlns:c16="http://schemas.microsoft.com/office/drawing/2014/chart" uri="{C3380CC4-5D6E-409C-BE32-E72D297353CC}">
              <c16:uniqueId val="{0000000A-C5D3-440C-AD8E-017FF1613B04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extLst>
            <c:ext xmlns:c16="http://schemas.microsoft.com/office/drawing/2014/chart" uri="{C3380CC4-5D6E-409C-BE32-E72D297353CC}">
              <c16:uniqueId val="{0000000B-C5D3-440C-AD8E-017FF1613B04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extLst>
            <c:ext xmlns:c16="http://schemas.microsoft.com/office/drawing/2014/chart" uri="{C3380CC4-5D6E-409C-BE32-E72D297353CC}">
              <c16:uniqueId val="{0000000C-C5D3-440C-AD8E-017FF1613B04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extLst>
            <c:ext xmlns:c16="http://schemas.microsoft.com/office/drawing/2014/chart" uri="{C3380CC4-5D6E-409C-BE32-E72D297353CC}">
              <c16:uniqueId val="{0000000D-C5D3-440C-AD8E-017FF1613B04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extLst>
            <c:ext xmlns:c16="http://schemas.microsoft.com/office/drawing/2014/chart" uri="{C3380CC4-5D6E-409C-BE32-E72D297353CC}">
              <c16:uniqueId val="{0000000E-C5D3-440C-AD8E-017FF1613B04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extLst>
            <c:ext xmlns:c16="http://schemas.microsoft.com/office/drawing/2014/chart" uri="{C3380CC4-5D6E-409C-BE32-E72D297353CC}">
              <c16:uniqueId val="{0000000F-C5D3-440C-AD8E-017FF1613B04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extLst>
            <c:ext xmlns:c16="http://schemas.microsoft.com/office/drawing/2014/chart" uri="{C3380CC4-5D6E-409C-BE32-E72D297353CC}">
              <c16:uniqueId val="{00000010-C5D3-440C-AD8E-017FF1613B04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extLst>
            <c:ext xmlns:c16="http://schemas.microsoft.com/office/drawing/2014/chart" uri="{C3380CC4-5D6E-409C-BE32-E72D297353CC}">
              <c16:uniqueId val="{00000011-C5D3-440C-AD8E-017FF1613B04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extLst>
            <c:ext xmlns:c16="http://schemas.microsoft.com/office/drawing/2014/chart" uri="{C3380CC4-5D6E-409C-BE32-E72D297353CC}">
              <c16:uniqueId val="{00000012-C5D3-440C-AD8E-017FF1613B04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extLst>
            <c:ext xmlns:c16="http://schemas.microsoft.com/office/drawing/2014/chart" uri="{C3380CC4-5D6E-409C-BE32-E72D297353CC}">
              <c16:uniqueId val="{00000013-C5D3-440C-AD8E-017FF1613B04}"/>
            </c:ext>
          </c:extLst>
        </c:ser>
        <c:ser>
          <c:idx val="20"/>
          <c:order val="20"/>
          <c:tx>
            <c:v>Tutelas!#REF!</c:v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extLst>
            <c:ext xmlns:c16="http://schemas.microsoft.com/office/drawing/2014/chart" uri="{C3380CC4-5D6E-409C-BE32-E72D297353CC}">
              <c16:uniqueId val="{00000014-C5D3-440C-AD8E-017FF1613B04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extLst>
            <c:ext xmlns:c16="http://schemas.microsoft.com/office/drawing/2014/chart" uri="{C3380CC4-5D6E-409C-BE32-E72D297353CC}">
              <c16:uniqueId val="{00000015-C5D3-440C-AD8E-017FF1613B04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extLst>
            <c:ext xmlns:c16="http://schemas.microsoft.com/office/drawing/2014/chart" uri="{C3380CC4-5D6E-409C-BE32-E72D297353CC}">
              <c16:uniqueId val="{00000016-C5D3-440C-AD8E-017FF1613B04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extLst>
            <c:ext xmlns:c16="http://schemas.microsoft.com/office/drawing/2014/chart" uri="{C3380CC4-5D6E-409C-BE32-E72D297353CC}">
              <c16:uniqueId val="{00000017-C5D3-440C-AD8E-017FF1613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8742159"/>
        <c:axId val="1"/>
      </c:barChart>
      <c:catAx>
        <c:axId val="211874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2118742159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 sz="36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O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'Incidentes de Desacato'!$R$1:$R$295</c:f>
              <c:strCache>
                <c:ptCount val="295"/>
                <c:pt idx="0">
                  <c:v>  JUZGADO CUARTO CIVIL MUNICIPAL DE ENVIGADO</c:v>
                </c:pt>
                <c:pt idx="1">
                  <c:v>INCIDENTES DE DESACATO - TUTELAS</c:v>
                </c:pt>
                <c:pt idx="2">
                  <c:v>FECHA ARCHIVO DEFINITIVO </c:v>
                </c:pt>
                <c:pt idx="3">
                  <c:v>22/10/2024</c:v>
                </c:pt>
                <c:pt idx="4">
                  <c:v>ELECTRONICO</c:v>
                </c:pt>
                <c:pt idx="5">
                  <c:v>02/12/2024</c:v>
                </c:pt>
                <c:pt idx="6">
                  <c:v>12/12/2024</c:v>
                </c:pt>
                <c:pt idx="7">
                  <c:v>ELECTRONICO</c:v>
                </c:pt>
                <c:pt idx="8">
                  <c:v>2       0      2      5                               2       0      2      5                        2       0      2      5</c:v>
                </c:pt>
                <c:pt idx="9">
                  <c:v>27/02/2024</c:v>
                </c:pt>
                <c:pt idx="10">
                  <c:v>03/03/2025</c:v>
                </c:pt>
                <c:pt idx="11">
                  <c:v>12/03/2025</c:v>
                </c:pt>
                <c:pt idx="12">
                  <c:v>12/03/2025</c:v>
                </c:pt>
                <c:pt idx="13">
                  <c:v>03/04/2025</c:v>
                </c:pt>
                <c:pt idx="14">
                  <c:v>08/04/2025</c:v>
                </c:pt>
                <c:pt idx="15">
                  <c:v>14/03/2025</c:v>
                </c:pt>
                <c:pt idx="16">
                  <c:v>20/03/2025</c:v>
                </c:pt>
                <c:pt idx="17">
                  <c:v>31/03/2025</c:v>
                </c:pt>
                <c:pt idx="18">
                  <c:v>24/04/2025</c:v>
                </c:pt>
                <c:pt idx="19">
                  <c:v>08/05/2025</c:v>
                </c:pt>
                <c:pt idx="20">
                  <c:v>25/04/2025</c:v>
                </c:pt>
                <c:pt idx="21">
                  <c:v>20/05/2025</c:v>
                </c:pt>
                <c:pt idx="22">
                  <c:v>ABSTIENE DE SANCIONAR</c:v>
                </c:pt>
                <c:pt idx="23">
                  <c:v>20/05/2025</c:v>
                </c:pt>
                <c:pt idx="24">
                  <c:v>06/05/2025</c:v>
                </c:pt>
                <c:pt idx="25">
                  <c:v>ACCIONES CONSTITUCIONALES</c:v>
                </c:pt>
                <c:pt idx="26">
                  <c:v>ACCIONES CONSTITUCIONALES</c:v>
                </c:pt>
                <c:pt idx="27">
                  <c:v>ACCIONES CONSTITUCIONALES</c:v>
                </c:pt>
                <c:pt idx="28">
                  <c:v>01/07/2025</c:v>
                </c:pt>
                <c:pt idx="29">
                  <c:v>04/07/2025</c:v>
                </c:pt>
                <c:pt idx="30">
                  <c:v>02/07/2025</c:v>
                </c:pt>
                <c:pt idx="31">
                  <c:v>15/07/2025</c:v>
                </c:pt>
                <c:pt idx="32">
                  <c:v>14/08/2025</c:v>
                </c:pt>
                <c:pt idx="33">
                  <c:v>09/07/2025</c:v>
                </c:pt>
                <c:pt idx="34">
                  <c:v>11/08/2025</c:v>
                </c:pt>
                <c:pt idx="35">
                  <c:v>ACCIONES CONSTITUCIONALES</c:v>
                </c:pt>
                <c:pt idx="36">
                  <c:v>ACCIONES CONSTITUCIONALES</c:v>
                </c:pt>
                <c:pt idx="37">
                  <c:v>ACCIONES CONSTITUCIONALES</c:v>
                </c:pt>
                <c:pt idx="38">
                  <c:v>14/08/2025</c:v>
                </c:pt>
                <c:pt idx="39">
                  <c:v>ACCIONES CONSTITUCIONALES</c:v>
                </c:pt>
                <c:pt idx="40">
                  <c:v>12/8/205</c:v>
                </c:pt>
                <c:pt idx="41">
                  <c:v>ACCIONES CONSTITUCIONALES</c:v>
                </c:pt>
                <c:pt idx="42">
                  <c:v>25/08/2025</c:v>
                </c:pt>
                <c:pt idx="43">
                  <c:v>25/08/2025</c:v>
                </c:pt>
                <c:pt idx="44">
                  <c:v>25/08/2025</c:v>
                </c:pt>
                <c:pt idx="45">
                  <c:v>VENCE: 28 AGOSTO DE 2025</c:v>
                </c:pt>
                <c:pt idx="46">
                  <c:v>VENCE: 28 AGOSTO DE 2025</c:v>
                </c:pt>
                <c:pt idx="47">
                  <c:v>VENCE: 04 DE SEPTIEMBRE 2025</c:v>
                </c:pt>
                <c:pt idx="48">
                  <c:v>22/08/2025</c:v>
                </c:pt>
                <c:pt idx="49">
                  <c:v>EPS SAVIA SALUD S.A.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multiLvlStrRef>
              <c:f>'Incidentes de Desacato'!$A$296:$Q$317</c:f>
            </c:multiLvlStrRef>
          </c:cat>
          <c:val>
            <c:numRef>
              <c:f>'Incidentes de Desacato'!$R$296:$R$317</c:f>
              <c:numCache>
                <c:formatCode>dd/mm/yyyy;@</c:formatCode>
                <c:ptCount val="22"/>
              </c:numCache>
            </c:numRef>
          </c:val>
          <c:extLst>
            <c:ext xmlns:c16="http://schemas.microsoft.com/office/drawing/2014/chart" uri="{C3380CC4-5D6E-409C-BE32-E72D297353CC}">
              <c16:uniqueId val="{00000000-CAF7-4453-806E-FA6E779FC193}"/>
            </c:ext>
          </c:extLst>
        </c:ser>
        <c:ser>
          <c:idx val="1"/>
          <c:order val="1"/>
          <c:tx>
            <c:strRef>
              <c:f>'Incidentes de Desacato'!$S$1:$S$295</c:f>
              <c:strCache>
                <c:ptCount val="295"/>
                <c:pt idx="0">
                  <c:v>  JUZGADO CUARTO CIVIL MUNICIPAL DE ENVIGADO</c:v>
                </c:pt>
                <c:pt idx="1">
                  <c:v>INCIDENTES DE DESACATO - TUTELAS</c:v>
                </c:pt>
                <c:pt idx="2">
                  <c:v>CAJA</c:v>
                </c:pt>
                <c:pt idx="3">
                  <c:v>22/10/2024</c:v>
                </c:pt>
                <c:pt idx="4">
                  <c:v>ELECTRONICO</c:v>
                </c:pt>
                <c:pt idx="5">
                  <c:v>02/12/2024</c:v>
                </c:pt>
                <c:pt idx="6">
                  <c:v>12/12/2024</c:v>
                </c:pt>
                <c:pt idx="7">
                  <c:v>ELECTRONICO</c:v>
                </c:pt>
                <c:pt idx="8">
                  <c:v>2       0      2      5                               2       0      2      5                        2       0      2      5</c:v>
                </c:pt>
                <c:pt idx="9">
                  <c:v>27/02/2024</c:v>
                </c:pt>
                <c:pt idx="10">
                  <c:v>03/03/2025</c:v>
                </c:pt>
                <c:pt idx="11">
                  <c:v>12/03/2025</c:v>
                </c:pt>
                <c:pt idx="12">
                  <c:v>12/03/2025</c:v>
                </c:pt>
                <c:pt idx="13">
                  <c:v>03/04/2025</c:v>
                </c:pt>
                <c:pt idx="14">
                  <c:v>08/04/2025</c:v>
                </c:pt>
                <c:pt idx="15">
                  <c:v>14/03/2025</c:v>
                </c:pt>
                <c:pt idx="16">
                  <c:v>20/03/2025</c:v>
                </c:pt>
                <c:pt idx="17">
                  <c:v>31/03/2025</c:v>
                </c:pt>
                <c:pt idx="18">
                  <c:v>N/A</c:v>
                </c:pt>
                <c:pt idx="19">
                  <c:v>N/A</c:v>
                </c:pt>
                <c:pt idx="20">
                  <c:v>N/A</c:v>
                </c:pt>
                <c:pt idx="21">
                  <c:v>N/A</c:v>
                </c:pt>
                <c:pt idx="22">
                  <c:v>ABSTIENE DE SANCIONAR</c:v>
                </c:pt>
                <c:pt idx="23">
                  <c:v>N/A</c:v>
                </c:pt>
                <c:pt idx="24">
                  <c:v>N/A</c:v>
                </c:pt>
                <c:pt idx="25">
                  <c:v>ACCIONES CONSTITUCIONALES</c:v>
                </c:pt>
                <c:pt idx="26">
                  <c:v>N/A</c:v>
                </c:pt>
                <c:pt idx="27">
                  <c:v>N/A</c:v>
                </c:pt>
                <c:pt idx="28">
                  <c:v>01/07/2025</c:v>
                </c:pt>
                <c:pt idx="29">
                  <c:v>N/A</c:v>
                </c:pt>
                <c:pt idx="30">
                  <c:v>N/A</c:v>
                </c:pt>
                <c:pt idx="31">
                  <c:v>N/A</c:v>
                </c:pt>
                <c:pt idx="32">
                  <c:v>N/A</c:v>
                </c:pt>
                <c:pt idx="33">
                  <c:v>N/A</c:v>
                </c:pt>
                <c:pt idx="34">
                  <c:v>N/A</c:v>
                </c:pt>
                <c:pt idx="35">
                  <c:v>ACCIONES CONSTITUCIONALES</c:v>
                </c:pt>
                <c:pt idx="36">
                  <c:v>ACCIONES CONSTITUCIONALES</c:v>
                </c:pt>
                <c:pt idx="37">
                  <c:v>ACCIONES CONSTITUCIONALES</c:v>
                </c:pt>
                <c:pt idx="38">
                  <c:v>N/A</c:v>
                </c:pt>
                <c:pt idx="39">
                  <c:v>ACCIONES CONSTITUCIONALES</c:v>
                </c:pt>
                <c:pt idx="40">
                  <c:v>N/A</c:v>
                </c:pt>
                <c:pt idx="41">
                  <c:v>N/A</c:v>
                </c:pt>
                <c:pt idx="42">
                  <c:v>N/A</c:v>
                </c:pt>
                <c:pt idx="43">
                  <c:v>N/A</c:v>
                </c:pt>
                <c:pt idx="44">
                  <c:v>N/A</c:v>
                </c:pt>
                <c:pt idx="45">
                  <c:v>VENCE: 28 AGOSTO DE 2025</c:v>
                </c:pt>
                <c:pt idx="46">
                  <c:v>VENCE: 28 AGOSTO DE 2025</c:v>
                </c:pt>
                <c:pt idx="47">
                  <c:v>VENCE: 04 DE SEPTIEMBRE 2025</c:v>
                </c:pt>
                <c:pt idx="48">
                  <c:v>22/08/2025</c:v>
                </c:pt>
                <c:pt idx="49">
                  <c:v>EPS SAVIA SALUD S.A.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multiLvlStrRef>
              <c:f>'Incidentes de Desacato'!$A$296:$Q$317</c:f>
            </c:multiLvlStrRef>
          </c:cat>
          <c:val>
            <c:numRef>
              <c:f>'Incidentes de Desacato'!$S$296:$S$317</c:f>
              <c:numCache>
                <c:formatCode>General</c:formatCode>
                <c:ptCount val="22"/>
              </c:numCache>
            </c:numRef>
          </c:val>
          <c:extLst>
            <c:ext xmlns:c16="http://schemas.microsoft.com/office/drawing/2014/chart" uri="{C3380CC4-5D6E-409C-BE32-E72D297353CC}">
              <c16:uniqueId val="{00000001-CAF7-4453-806E-FA6E779FC193}"/>
            </c:ext>
          </c:extLst>
        </c:ser>
        <c:ser>
          <c:idx val="2"/>
          <c:order val="2"/>
          <c:tx>
            <c:strRef>
              <c:f>'Incidentes de Desacato'!$V$1:$V$295</c:f>
              <c:strCache>
                <c:ptCount val="295"/>
                <c:pt idx="0">
                  <c:v>  JUZGADO CUARTO CIVIL MUNICIPAL DE ENVIGADO</c:v>
                </c:pt>
                <c:pt idx="1">
                  <c:v>INCIDENTES DE DESACATO - TUTELAS</c:v>
                </c:pt>
                <c:pt idx="2">
                  <c:v>OBSERVACIONES</c:v>
                </c:pt>
                <c:pt idx="3">
                  <c:v>22/10/2024</c:v>
                </c:pt>
                <c:pt idx="4">
                  <c:v>Enviado Consulta 29/11/2024</c:v>
                </c:pt>
                <c:pt idx="5">
                  <c:v>02/12/2024</c:v>
                </c:pt>
                <c:pt idx="6">
                  <c:v>Reingreso</c:v>
                </c:pt>
                <c:pt idx="7">
                  <c:v>ENVIADO A CONSULTA 16/01/2024</c:v>
                </c:pt>
                <c:pt idx="8">
                  <c:v>2       0      2      5                               2       0      2      5                        2       0      2      5</c:v>
                </c:pt>
                <c:pt idx="9">
                  <c:v>27/02/2024</c:v>
                </c:pt>
                <c:pt idx="10">
                  <c:v>03/03/2025</c:v>
                </c:pt>
                <c:pt idx="11">
                  <c:v>12/03/2025</c:v>
                </c:pt>
                <c:pt idx="12">
                  <c:v>12/03/2025</c:v>
                </c:pt>
                <c:pt idx="13">
                  <c:v>03/04/2025</c:v>
                </c:pt>
                <c:pt idx="14">
                  <c:v>INAPLICA SANCION - 28/3/2025</c:v>
                </c:pt>
                <c:pt idx="15">
                  <c:v>14/03/2025</c:v>
                </c:pt>
                <c:pt idx="16">
                  <c:v>20/03/2025</c:v>
                </c:pt>
                <c:pt idx="17">
                  <c:v>31/03/2025</c:v>
                </c:pt>
                <c:pt idx="18">
                  <c:v>SANCIONA Y CONFIRMA SANCION EL SUPERIOR</c:v>
                </c:pt>
                <c:pt idx="19">
                  <c:v>AUTO SANCIONA </c:v>
                </c:pt>
                <c:pt idx="20">
                  <c:v>SE ABSTIENE DE SANCIONAR </c:v>
                </c:pt>
                <c:pt idx="21">
                  <c:v>SE ABSTIENE DE SANCIONAR </c:v>
                </c:pt>
                <c:pt idx="22">
                  <c:v>SE ABSTIENE DE SANCIONAR </c:v>
                </c:pt>
                <c:pt idx="23">
                  <c:v>SE ABSTIENE DE SANCIONAR </c:v>
                </c:pt>
                <c:pt idx="24">
                  <c:v>CIERRA INCIDENTE </c:v>
                </c:pt>
                <c:pt idx="25">
                  <c:v>REVOCA SANCION</c:v>
                </c:pt>
                <c:pt idx="26">
                  <c:v>CIERRA INCIDENTE </c:v>
                </c:pt>
                <c:pt idx="27">
                  <c:v>CONFIRMA AUTO IMPONE SANCION - JUZGADO 001 CIVIL CIRCUITO ENVIGADO</c:v>
                </c:pt>
                <c:pt idx="28">
                  <c:v>ASIGNADA A JUZGDAO 003 CIVIL CIRCUITO </c:v>
                </c:pt>
                <c:pt idx="29">
                  <c:v>CONFIRMA AUTO IMPONE SANCION - JUZGADO 002 CIVIL CIRCUITO ENVIGADO</c:v>
                </c:pt>
                <c:pt idx="30">
                  <c:v>SE ABSTIENE DE SANCIONAR </c:v>
                </c:pt>
                <c:pt idx="31">
                  <c:v>SE ABSTIENE DE SANCIONAR </c:v>
                </c:pt>
                <c:pt idx="32">
                  <c:v>REVOCA SANCION - CUMPLIO EN SEDE DE CONSULTA</c:v>
                </c:pt>
                <c:pt idx="33">
                  <c:v>SE ABSTIENE DE SANCIONAR </c:v>
                </c:pt>
                <c:pt idx="34">
                  <c:v>REVOCA SANCION - CUMPLIO EN SEDE DE CONSULTA</c:v>
                </c:pt>
                <c:pt idx="35">
                  <c:v>RECHAZA POR NO ESTR EJECUTORIADO</c:v>
                </c:pt>
                <c:pt idx="36">
                  <c:v>NO ACCEDE A INAPLICACION SE SANCION - 20/8/2025 - NO HAN CUMPLIDO COMPLET</c:v>
                </c:pt>
                <c:pt idx="37">
                  <c:v>ACCIONES CONSTITUCIONALES</c:v>
                </c:pt>
                <c:pt idx="38">
                  <c:v>SE ABSTIENE DE SANCIONAR </c:v>
                </c:pt>
                <c:pt idx="39">
                  <c:v>ACCIONES CONSTITUCIONALES</c:v>
                </c:pt>
                <c:pt idx="40">
                  <c:v>SE ABSTIENE DE SANCIONAR </c:v>
                </c:pt>
                <c:pt idx="41">
                  <c:v>REVOCA  JUZGADO 1 CIVCIL CIRCUITO: DECLARA NULIDAD Y ORDENA REHACER</c:v>
                </c:pt>
                <c:pt idx="42">
                  <c:v>SE ABSTIENE DE SANCIONAR </c:v>
                </c:pt>
                <c:pt idx="43">
                  <c:v>SE ABSTIENE DE SANCIONAR </c:v>
                </c:pt>
                <c:pt idx="44">
                  <c:v>SE ABSTIENE DE SANCIONAR </c:v>
                </c:pt>
                <c:pt idx="45">
                  <c:v>VENCE: 28 AGOSTO DE 2025</c:v>
                </c:pt>
                <c:pt idx="46">
                  <c:v>VENCE: 28 AGOSTO DE 2025</c:v>
                </c:pt>
                <c:pt idx="47">
                  <c:v>VENCE: 04 DE SEPTIEMBRE 2025</c:v>
                </c:pt>
                <c:pt idx="48">
                  <c:v>22/08/2025</c:v>
                </c:pt>
                <c:pt idx="49">
                  <c:v>EPS SAVIA SALUD S.A.</c:v>
                </c:pt>
                <c:pt idx="109">
                  <c:v>13/07/2020</c:v>
                </c:pt>
                <c:pt idx="279">
                  <c:v>Cierra incidente por imposibilidad de cumplimiento </c:v>
                </c:pt>
                <c:pt idx="281">
                  <c:v>Se inaplicó la sanción el 07/06/2019.</c:v>
                </c:pt>
                <c:pt idx="282">
                  <c:v>Se inaplicó la sanción el 04/07/2019.</c:v>
                </c:pt>
                <c:pt idx="283">
                  <c:v>Inaplica sanción el 10/02/2020.</c:v>
                </c:pt>
                <c:pt idx="285">
                  <c:v>Se inaplicó la sanción el 17/03/2019.</c:v>
                </c:pt>
                <c:pt idx="286">
                  <c:v>Inaplica sanción el 21/10/2019. Resuelve solicitud el 28/10/2019.</c:v>
                </c:pt>
                <c:pt idx="287">
                  <c:v>El Superior decretò nulidad el 28/05/2019.</c:v>
                </c:pt>
                <c:pt idx="291">
                  <c:v>El Superior decretó nulidad el 30/05/2019.</c:v>
                </c:pt>
                <c:pt idx="293">
                  <c:v>Inaplica sanción el 13/02/2020.</c:v>
                </c:pt>
                <c:pt idx="294">
                  <c:v>Desvicnula funcionario 27/05/2019.</c:v>
                </c:pt>
              </c:strCache>
            </c:strRef>
          </c:tx>
          <c:spPr>
            <a:solidFill>
              <a:srgbClr val="9BBB59"/>
            </a:solidFill>
            <a:ln w="25400">
              <a:noFill/>
            </a:ln>
          </c:spPr>
          <c:invertIfNegative val="0"/>
          <c:cat>
            <c:multiLvlStrRef>
              <c:f>'Incidentes de Desacato'!$A$296:$Q$317</c:f>
            </c:multiLvlStrRef>
          </c:cat>
          <c:val>
            <c:numRef>
              <c:f>'Incidentes de Desacato'!$V$296:$V$317</c:f>
              <c:numCache>
                <c:formatCode>General</c:formatCode>
                <c:ptCount val="22"/>
                <c:pt idx="0">
                  <c:v>0</c:v>
                </c:pt>
                <c:pt idx="4">
                  <c:v>0</c:v>
                </c:pt>
                <c:pt idx="6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9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F7-4453-806E-FA6E779FC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8732559"/>
        <c:axId val="1"/>
      </c:barChart>
      <c:catAx>
        <c:axId val="211873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/yyyy;@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s-CO"/>
          </a:p>
        </c:txPr>
        <c:crossAx val="2118732559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/>
        <a:lstStyle/>
        <a:p>
          <a:pPr>
            <a:defRPr sz="36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C0C0C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CO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174E184-71FA-4F9C-BBC4-263FFC9875E0}">
  <sheetPr/>
  <sheetViews>
    <sheetView zoomScale="89" workbookViewId="0"/>
  </sheetViews>
  <pageMargins left="0.7" right="0.7" top="0.75" bottom="0.75" header="0.3" footer="0.3"/>
  <pageSetup paperSize="121" orientation="portrait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896F4FF-E39C-4D40-9CA5-2312E6D019D2}">
  <sheetPr/>
  <sheetViews>
    <sheetView zoomScale="89" workbookViewId="0"/>
  </sheetViews>
  <pageMargins left="0.7" right="0.7" top="0.75" bottom="0.75" header="0.3" footer="0.3"/>
  <pageSetup paperSize="121" orientation="portrait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4F1D5F8-D3E8-4BB0-B97B-BD0D9F14A27F}">
  <sheetPr/>
  <sheetViews>
    <sheetView zoomScale="89" workbookViewId="0"/>
  </sheetViews>
  <pageMargins left="0.7" right="0.7" top="0.75" bottom="0.75" header="0.3" footer="0.3"/>
  <pageSetup paperSize="121" orientation="portrait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6172200" cy="607695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633510C-B73F-14A7-A2B3-F5A8640974E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6172200" cy="607695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E15C10F-F564-0670-BEA9-B9237816F0D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533400</xdr:colOff>
      <xdr:row>0</xdr:row>
      <xdr:rowOff>0</xdr:rowOff>
    </xdr:from>
    <xdr:to>
      <xdr:col>13</xdr:col>
      <xdr:colOff>885826</xdr:colOff>
      <xdr:row>4</xdr:row>
      <xdr:rowOff>104775</xdr:rowOff>
    </xdr:to>
    <xdr:pic>
      <xdr:nvPicPr>
        <xdr:cNvPr id="26626" name="Picture 1">
          <a:extLst>
            <a:ext uri="{FF2B5EF4-FFF2-40B4-BE49-F238E27FC236}">
              <a16:creationId xmlns:a16="http://schemas.microsoft.com/office/drawing/2014/main" id="{66D82E73-B56E-5779-F7C9-E2D5A32CF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20975" y="0"/>
          <a:ext cx="9048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314325</xdr:colOff>
      <xdr:row>0</xdr:row>
      <xdr:rowOff>19050</xdr:rowOff>
    </xdr:from>
    <xdr:to>
      <xdr:col>1</xdr:col>
      <xdr:colOff>866775</xdr:colOff>
      <xdr:row>2</xdr:row>
      <xdr:rowOff>19050</xdr:rowOff>
    </xdr:to>
    <xdr:pic>
      <xdr:nvPicPr>
        <xdr:cNvPr id="26627" name="5 Imagen">
          <a:extLst>
            <a:ext uri="{FF2B5EF4-FFF2-40B4-BE49-F238E27FC236}">
              <a16:creationId xmlns:a16="http://schemas.microsoft.com/office/drawing/2014/main" id="{D33F5EC0-F724-95CD-2942-B3AA265C5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19050"/>
          <a:ext cx="5524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57150</xdr:colOff>
      <xdr:row>0</xdr:row>
      <xdr:rowOff>180975</xdr:rowOff>
    </xdr:from>
    <xdr:to>
      <xdr:col>11</xdr:col>
      <xdr:colOff>676275</xdr:colOff>
      <xdr:row>1</xdr:row>
      <xdr:rowOff>314325</xdr:rowOff>
    </xdr:to>
    <xdr:pic>
      <xdr:nvPicPr>
        <xdr:cNvPr id="6148" name="Picture 1">
          <a:extLst>
            <a:ext uri="{FF2B5EF4-FFF2-40B4-BE49-F238E27FC236}">
              <a16:creationId xmlns:a16="http://schemas.microsoft.com/office/drawing/2014/main" id="{0A588647-BE09-7312-EF07-04A5E2B99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2650" y="180975"/>
          <a:ext cx="6191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190500</xdr:colOff>
      <xdr:row>0</xdr:row>
      <xdr:rowOff>66675</xdr:rowOff>
    </xdr:from>
    <xdr:to>
      <xdr:col>1</xdr:col>
      <xdr:colOff>514350</xdr:colOff>
      <xdr:row>1</xdr:row>
      <xdr:rowOff>457200</xdr:rowOff>
    </xdr:to>
    <xdr:pic>
      <xdr:nvPicPr>
        <xdr:cNvPr id="6149" name="5 Imagen">
          <a:extLst>
            <a:ext uri="{FF2B5EF4-FFF2-40B4-BE49-F238E27FC236}">
              <a16:creationId xmlns:a16="http://schemas.microsoft.com/office/drawing/2014/main" id="{816B39DF-19FA-B0CF-FCD2-B0B4ABD52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66675"/>
          <a:ext cx="67627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6172200" cy="607695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0019261-3DD0-E4B1-ACA5-C9A476F27DB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57150</xdr:colOff>
      <xdr:row>0</xdr:row>
      <xdr:rowOff>180975</xdr:rowOff>
    </xdr:from>
    <xdr:to>
      <xdr:col>8</xdr:col>
      <xdr:colOff>676275</xdr:colOff>
      <xdr:row>2</xdr:row>
      <xdr:rowOff>57150</xdr:rowOff>
    </xdr:to>
    <xdr:pic>
      <xdr:nvPicPr>
        <xdr:cNvPr id="7171" name="Picture 1">
          <a:extLst>
            <a:ext uri="{FF2B5EF4-FFF2-40B4-BE49-F238E27FC236}">
              <a16:creationId xmlns:a16="http://schemas.microsoft.com/office/drawing/2014/main" id="{FD94D284-4B0B-F804-66F3-A7D2C72A8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48700" y="180975"/>
          <a:ext cx="6191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209550</xdr:colOff>
      <xdr:row>0</xdr:row>
      <xdr:rowOff>66675</xdr:rowOff>
    </xdr:from>
    <xdr:to>
      <xdr:col>1</xdr:col>
      <xdr:colOff>533400</xdr:colOff>
      <xdr:row>1</xdr:row>
      <xdr:rowOff>457200</xdr:rowOff>
    </xdr:to>
    <xdr:pic>
      <xdr:nvPicPr>
        <xdr:cNvPr id="7172" name="5 Imagen">
          <a:extLst>
            <a:ext uri="{FF2B5EF4-FFF2-40B4-BE49-F238E27FC236}">
              <a16:creationId xmlns:a16="http://schemas.microsoft.com/office/drawing/2014/main" id="{8A6FCF77-16BA-A308-D45A-EC0ACC3F9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66675"/>
          <a:ext cx="6762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57150</xdr:colOff>
      <xdr:row>0</xdr:row>
      <xdr:rowOff>180975</xdr:rowOff>
    </xdr:from>
    <xdr:to>
      <xdr:col>11</xdr:col>
      <xdr:colOff>676275</xdr:colOff>
      <xdr:row>1</xdr:row>
      <xdr:rowOff>314325</xdr:rowOff>
    </xdr:to>
    <xdr:pic>
      <xdr:nvPicPr>
        <xdr:cNvPr id="5124" name="Picture 1">
          <a:extLst>
            <a:ext uri="{FF2B5EF4-FFF2-40B4-BE49-F238E27FC236}">
              <a16:creationId xmlns:a16="http://schemas.microsoft.com/office/drawing/2014/main" id="{0DA83E5A-587F-AE55-E74B-D6562DD96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50" y="180975"/>
          <a:ext cx="61912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200025</xdr:colOff>
      <xdr:row>0</xdr:row>
      <xdr:rowOff>66675</xdr:rowOff>
    </xdr:from>
    <xdr:to>
      <xdr:col>1</xdr:col>
      <xdr:colOff>523875</xdr:colOff>
      <xdr:row>1</xdr:row>
      <xdr:rowOff>457200</xdr:rowOff>
    </xdr:to>
    <xdr:pic>
      <xdr:nvPicPr>
        <xdr:cNvPr id="5125" name="5 Imagen">
          <a:extLst>
            <a:ext uri="{FF2B5EF4-FFF2-40B4-BE49-F238E27FC236}">
              <a16:creationId xmlns:a16="http://schemas.microsoft.com/office/drawing/2014/main" id="{46291302-A6EB-5D96-DE07-DF4D94919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66675"/>
          <a:ext cx="67627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mments" Target="../comments2.xml"/><Relationship Id="rId3" Type="http://schemas.openxmlformats.org/officeDocument/2006/relationships/printerSettings" Target="../printerSettings/printerSettings7.bin"/><Relationship Id="rId7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6" Type="http://schemas.openxmlformats.org/officeDocument/2006/relationships/drawing" Target="../drawings/drawing4.xml"/><Relationship Id="rId5" Type="http://schemas.openxmlformats.org/officeDocument/2006/relationships/printerSettings" Target="../printerSettings/printerSettings9.bin"/><Relationship Id="rId4" Type="http://schemas.openxmlformats.org/officeDocument/2006/relationships/printerSettings" Target="../printerSettings/printerSettings8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omments" Target="../comments3.xml"/><Relationship Id="rId3" Type="http://schemas.openxmlformats.org/officeDocument/2006/relationships/printerSettings" Target="../printerSettings/printerSettings13.bin"/><Relationship Id="rId7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6" Type="http://schemas.openxmlformats.org/officeDocument/2006/relationships/drawing" Target="../drawings/drawing6.xml"/><Relationship Id="rId5" Type="http://schemas.openxmlformats.org/officeDocument/2006/relationships/printerSettings" Target="../printerSettings/printerSettings15.bin"/><Relationship Id="rId4" Type="http://schemas.openxmlformats.org/officeDocument/2006/relationships/printerSettings" Target="../printerSettings/printerSettings1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omments" Target="../comments4.xml"/><Relationship Id="rId3" Type="http://schemas.openxmlformats.org/officeDocument/2006/relationships/printerSettings" Target="../printerSettings/printerSettings21.bin"/><Relationship Id="rId7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Relationship Id="rId6" Type="http://schemas.openxmlformats.org/officeDocument/2006/relationships/drawing" Target="../drawings/drawing7.xml"/><Relationship Id="rId5" Type="http://schemas.openxmlformats.org/officeDocument/2006/relationships/printerSettings" Target="../printerSettings/printerSettings23.bin"/><Relationship Id="rId4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E0FC7-6D98-42A3-82FF-0752F1D93347}">
  <dimension ref="A1:AU1357"/>
  <sheetViews>
    <sheetView topLeftCell="F1" zoomScale="90" zoomScaleNormal="90" workbookViewId="0">
      <pane ySplit="6" topLeftCell="A1250" activePane="bottomLeft" state="frozen"/>
      <selection pane="bottomLeft" activeCell="P1250" sqref="P1250"/>
    </sheetView>
  </sheetViews>
  <sheetFormatPr baseColWidth="10" defaultColWidth="11.42578125" defaultRowHeight="12.75" x14ac:dyDescent="0.2"/>
  <cols>
    <col min="1" max="1" width="4.85546875" style="485" customWidth="1"/>
    <col min="2" max="2" width="19.140625" style="600" customWidth="1"/>
    <col min="3" max="3" width="22.28515625" style="485" customWidth="1"/>
    <col min="4" max="4" width="16.7109375" style="485" customWidth="1"/>
    <col min="5" max="5" width="16.42578125" style="485" customWidth="1"/>
    <col min="6" max="6" width="19.42578125" style="485" customWidth="1"/>
    <col min="7" max="7" width="11.42578125" style="485"/>
    <col min="8" max="8" width="39.140625" style="485" customWidth="1"/>
    <col min="9" max="10" width="11.42578125" style="485"/>
    <col min="11" max="11" width="39.42578125" style="485" customWidth="1"/>
    <col min="12" max="14" width="11.42578125" style="485"/>
    <col min="15" max="15" width="17" style="600" customWidth="1"/>
    <col min="16" max="24" width="11.42578125" style="485"/>
    <col min="25" max="25" width="11.42578125" style="600"/>
    <col min="26" max="26" width="11.42578125" style="485"/>
    <col min="27" max="27" width="11.42578125" style="600"/>
    <col min="28" max="28" width="21.5703125" style="485" customWidth="1"/>
    <col min="29" max="29" width="11.42578125" style="485"/>
    <col min="30" max="30" width="23.42578125" style="1616" customWidth="1"/>
    <col min="31" max="31" width="13.28515625" style="485" bestFit="1" customWidth="1"/>
    <col min="32" max="32" width="11.42578125" style="600"/>
    <col min="33" max="33" width="17.85546875" style="485" customWidth="1"/>
    <col min="34" max="34" width="14" style="485" customWidth="1"/>
    <col min="35" max="38" width="11.42578125" style="485"/>
    <col min="39" max="39" width="36.140625" style="485" customWidth="1"/>
    <col min="40" max="40" width="36.5703125" style="485" bestFit="1" customWidth="1"/>
    <col min="41" max="16384" width="11.42578125" style="485"/>
  </cols>
  <sheetData>
    <row r="1" spans="1:39" ht="23.25" customHeight="1" x14ac:dyDescent="0.2">
      <c r="A1" s="570"/>
      <c r="B1" s="571"/>
      <c r="C1" s="1883" t="s">
        <v>0</v>
      </c>
      <c r="D1" s="1884"/>
      <c r="E1" s="1884"/>
      <c r="F1" s="1884"/>
      <c r="G1" s="1884"/>
      <c r="H1" s="1884"/>
      <c r="I1" s="1885"/>
      <c r="J1" s="1886" t="str">
        <f>IF(G1085="","",(IF(N1085="","Pendiente primera actuación",IF(N1085="N.A.","N.A.",IF(NETWORKDAYS((G1085+1),N1085,'Días No Laborales'!$A$2:$U$145)&lt;=20,"SI","NO")))))</f>
        <v>SI</v>
      </c>
      <c r="K1" s="1887"/>
      <c r="L1" s="1887"/>
      <c r="M1" s="1887"/>
      <c r="N1" s="1887"/>
      <c r="O1" s="1887"/>
      <c r="P1" s="1887"/>
      <c r="Q1" s="1887"/>
      <c r="R1" s="1887"/>
      <c r="S1" s="1887"/>
      <c r="T1" s="1887"/>
      <c r="U1" s="1888"/>
      <c r="V1" s="573"/>
      <c r="W1" s="574"/>
      <c r="X1" s="575"/>
      <c r="Y1" s="576"/>
      <c r="Z1" s="573"/>
      <c r="AA1" s="576"/>
      <c r="AB1" s="577"/>
      <c r="AC1" s="577"/>
      <c r="AD1" s="578"/>
      <c r="AE1" s="579"/>
      <c r="AF1" s="576"/>
      <c r="AG1" s="580"/>
      <c r="AH1" s="576"/>
      <c r="AI1" s="579"/>
      <c r="AJ1" s="581"/>
      <c r="AK1" s="581"/>
      <c r="AL1" s="582"/>
      <c r="AM1" s="576"/>
    </row>
    <row r="2" spans="1:39" ht="6" customHeight="1" x14ac:dyDescent="0.2">
      <c r="A2" s="583"/>
      <c r="B2" s="571"/>
      <c r="C2" s="584"/>
      <c r="D2" s="585"/>
      <c r="E2" s="585"/>
      <c r="F2" s="585"/>
      <c r="G2" s="586"/>
      <c r="H2" s="587"/>
      <c r="I2" s="583"/>
      <c r="J2" s="576"/>
      <c r="K2" s="576"/>
      <c r="L2" s="576"/>
      <c r="M2" s="576"/>
      <c r="N2" s="588"/>
      <c r="O2" s="599"/>
      <c r="Q2" s="573"/>
      <c r="R2" s="588"/>
      <c r="S2" s="573"/>
      <c r="T2" s="573"/>
      <c r="U2" s="573"/>
      <c r="V2" s="573"/>
      <c r="W2" s="574"/>
      <c r="X2" s="590"/>
      <c r="Y2" s="576"/>
      <c r="Z2" s="573"/>
      <c r="AA2" s="576"/>
      <c r="AB2" s="577"/>
      <c r="AC2" s="577"/>
      <c r="AD2" s="578"/>
      <c r="AE2" s="579"/>
      <c r="AF2" s="576"/>
      <c r="AG2" s="580"/>
      <c r="AH2" s="576"/>
      <c r="AI2" s="579"/>
      <c r="AJ2" s="581"/>
      <c r="AK2" s="581"/>
      <c r="AL2" s="582"/>
      <c r="AM2" s="576"/>
    </row>
    <row r="3" spans="1:39" ht="6" customHeight="1" x14ac:dyDescent="0.2">
      <c r="A3" s="576"/>
      <c r="C3" s="591"/>
      <c r="D3" s="479"/>
      <c r="E3" s="479"/>
      <c r="F3" s="479"/>
      <c r="G3" s="593"/>
      <c r="H3" s="592"/>
      <c r="I3" s="576"/>
      <c r="J3" s="576"/>
      <c r="K3" s="576"/>
      <c r="L3" s="576"/>
      <c r="M3" s="576"/>
      <c r="N3" s="594"/>
      <c r="O3" s="599"/>
      <c r="Q3" s="479"/>
      <c r="R3" s="594"/>
      <c r="S3" s="479"/>
      <c r="T3" s="479"/>
      <c r="U3" s="479"/>
      <c r="W3" s="595"/>
      <c r="X3" s="575"/>
      <c r="Y3" s="576"/>
      <c r="Z3" s="592"/>
      <c r="AA3" s="576"/>
      <c r="AB3" s="577"/>
      <c r="AC3" s="577"/>
      <c r="AD3" s="596"/>
      <c r="AE3" s="579"/>
      <c r="AF3" s="576"/>
      <c r="AG3" s="580"/>
      <c r="AH3" s="576"/>
      <c r="AI3" s="579"/>
      <c r="AJ3" s="581"/>
      <c r="AK3" s="581"/>
      <c r="AL3" s="582"/>
      <c r="AM3" s="576"/>
    </row>
    <row r="4" spans="1:39" ht="15" customHeight="1" x14ac:dyDescent="0.2">
      <c r="A4" s="576"/>
      <c r="B4" s="1851" t="s">
        <v>1</v>
      </c>
      <c r="C4" s="1889" t="s">
        <v>2</v>
      </c>
      <c r="D4" s="1890"/>
      <c r="E4" s="1891"/>
      <c r="F4" s="589"/>
      <c r="G4" s="597"/>
      <c r="H4" s="598"/>
      <c r="I4" s="599"/>
      <c r="J4" s="599"/>
      <c r="K4" s="599"/>
      <c r="L4" s="599"/>
      <c r="M4" s="599"/>
      <c r="N4" s="592"/>
      <c r="O4" s="576"/>
      <c r="P4" s="592"/>
      <c r="Q4" s="592"/>
      <c r="R4" s="592"/>
      <c r="S4" s="592"/>
      <c r="T4" s="592"/>
      <c r="U4" s="592"/>
      <c r="V4" s="598"/>
      <c r="Z4" s="598"/>
      <c r="AA4" s="599"/>
      <c r="AB4" s="577"/>
      <c r="AC4" s="577"/>
      <c r="AD4" s="578"/>
      <c r="AE4" s="579"/>
      <c r="AF4" s="576"/>
      <c r="AG4" s="580"/>
      <c r="AH4" s="576"/>
      <c r="AI4" s="579"/>
      <c r="AJ4" s="581"/>
      <c r="AK4" s="581"/>
      <c r="AL4" s="582"/>
      <c r="AM4" s="576"/>
    </row>
    <row r="5" spans="1:39" ht="4.5" customHeight="1" x14ac:dyDescent="0.2">
      <c r="A5" s="576"/>
      <c r="C5" s="601"/>
      <c r="D5" s="589"/>
      <c r="E5" s="589"/>
      <c r="F5" s="589"/>
      <c r="G5" s="597"/>
      <c r="H5" s="598"/>
      <c r="I5" s="599"/>
      <c r="J5" s="599"/>
      <c r="K5" s="599"/>
      <c r="L5" s="599"/>
      <c r="M5" s="599"/>
      <c r="N5" s="597"/>
      <c r="O5" s="599"/>
      <c r="P5" s="599"/>
      <c r="Q5" s="598"/>
      <c r="R5" s="597"/>
      <c r="S5" s="598"/>
      <c r="T5" s="598"/>
      <c r="U5" s="598"/>
      <c r="V5" s="598"/>
      <c r="Z5" s="598"/>
      <c r="AA5" s="599"/>
      <c r="AB5" s="577"/>
      <c r="AC5" s="577"/>
      <c r="AD5" s="578"/>
      <c r="AE5" s="579"/>
      <c r="AF5" s="576"/>
      <c r="AG5" s="580"/>
      <c r="AH5" s="576"/>
      <c r="AI5" s="579"/>
      <c r="AJ5" s="581"/>
      <c r="AK5" s="581"/>
      <c r="AL5" s="582"/>
      <c r="AM5" s="576"/>
    </row>
    <row r="6" spans="1:39" s="616" customFormat="1" ht="78.75" x14ac:dyDescent="0.2">
      <c r="A6" s="602" t="s">
        <v>3</v>
      </c>
      <c r="B6" s="602" t="s">
        <v>4</v>
      </c>
      <c r="C6" s="602" t="s">
        <v>5</v>
      </c>
      <c r="D6" s="603" t="s">
        <v>6</v>
      </c>
      <c r="E6" s="603" t="s">
        <v>7</v>
      </c>
      <c r="F6" s="603" t="s">
        <v>8</v>
      </c>
      <c r="G6" s="604" t="s">
        <v>9</v>
      </c>
      <c r="H6" s="602" t="s">
        <v>10</v>
      </c>
      <c r="I6" s="602" t="s">
        <v>11</v>
      </c>
      <c r="J6" s="602" t="s">
        <v>12</v>
      </c>
      <c r="K6" s="602" t="s">
        <v>13</v>
      </c>
      <c r="L6" s="602" t="s">
        <v>11</v>
      </c>
      <c r="M6" s="602" t="s">
        <v>12</v>
      </c>
      <c r="N6" s="604" t="s">
        <v>14</v>
      </c>
      <c r="O6" s="611" t="s">
        <v>15</v>
      </c>
      <c r="P6" s="602" t="s">
        <v>16</v>
      </c>
      <c r="Q6" s="605" t="s">
        <v>17</v>
      </c>
      <c r="R6" s="606" t="s">
        <v>18</v>
      </c>
      <c r="S6" s="607" t="s">
        <v>19</v>
      </c>
      <c r="T6" s="608" t="s">
        <v>20</v>
      </c>
      <c r="U6" s="608" t="s">
        <v>21</v>
      </c>
      <c r="V6" s="602" t="s">
        <v>22</v>
      </c>
      <c r="W6" s="609" t="s">
        <v>23</v>
      </c>
      <c r="X6" s="610" t="s">
        <v>24</v>
      </c>
      <c r="Y6" s="602" t="s">
        <v>25</v>
      </c>
      <c r="Z6" s="611" t="s">
        <v>26</v>
      </c>
      <c r="AA6" s="602" t="s">
        <v>27</v>
      </c>
      <c r="AB6" s="610" t="s">
        <v>28</v>
      </c>
      <c r="AC6" s="610" t="s">
        <v>29</v>
      </c>
      <c r="AD6" s="610" t="s">
        <v>30</v>
      </c>
      <c r="AE6" s="612" t="s">
        <v>31</v>
      </c>
      <c r="AF6" s="610" t="s">
        <v>32</v>
      </c>
      <c r="AG6" s="610" t="s">
        <v>33</v>
      </c>
      <c r="AH6" s="610" t="s">
        <v>34</v>
      </c>
      <c r="AI6" s="612" t="s">
        <v>35</v>
      </c>
      <c r="AJ6" s="613" t="s">
        <v>36</v>
      </c>
      <c r="AK6" s="613" t="s">
        <v>37</v>
      </c>
      <c r="AL6" s="614" t="s">
        <v>38</v>
      </c>
      <c r="AM6" s="615" t="s">
        <v>39</v>
      </c>
    </row>
    <row r="7" spans="1:39" ht="25.5" x14ac:dyDescent="0.2">
      <c r="A7" s="617"/>
      <c r="B7" s="1852" t="s">
        <v>40</v>
      </c>
      <c r="C7" s="619" t="s">
        <v>41</v>
      </c>
      <c r="D7" s="620" t="s">
        <v>42</v>
      </c>
      <c r="E7" s="843" t="s">
        <v>43</v>
      </c>
      <c r="F7" s="622" t="s">
        <v>44</v>
      </c>
      <c r="G7" s="623">
        <v>45565</v>
      </c>
      <c r="H7" s="624" t="s">
        <v>45</v>
      </c>
      <c r="I7" s="625">
        <v>1</v>
      </c>
      <c r="J7" s="626">
        <v>0</v>
      </c>
      <c r="K7" s="627" t="s">
        <v>46</v>
      </c>
      <c r="L7" s="628">
        <v>1</v>
      </c>
      <c r="M7" s="628">
        <v>0</v>
      </c>
      <c r="N7" s="623">
        <v>45565</v>
      </c>
      <c r="O7" s="631" t="str">
        <f>IF(G7="","",(IF(N7="","Pendiente primera actuación",IF(N7="N.A.","N.A.",IF(NETWORKDAYS((G7+1),N7,'Días No Laborales'!$A$2:$U$145)&lt;=20,"SI","NO")))))</f>
        <v>SI</v>
      </c>
      <c r="P7" s="570"/>
      <c r="Q7" s="630" t="s">
        <v>47</v>
      </c>
      <c r="R7" s="595"/>
      <c r="S7" s="576"/>
      <c r="T7" s="576"/>
      <c r="U7" s="631"/>
      <c r="V7" s="576"/>
      <c r="W7" s="595"/>
      <c r="X7" s="575"/>
      <c r="Y7" s="576" t="s">
        <v>48</v>
      </c>
      <c r="Z7" s="576" t="str">
        <f t="shared" ref="Z7:Z70" si="0">IF(B7="","",IF(W7="","Pendiente de sentencia",IF(W7="N.A.","N.A.",DAYS360(G7,W7))))</f>
        <v>Pendiente de sentencia</v>
      </c>
      <c r="AA7" s="576" t="s">
        <v>48</v>
      </c>
      <c r="AB7" s="576"/>
      <c r="AC7" s="576"/>
      <c r="AD7" s="576" t="s">
        <v>49</v>
      </c>
      <c r="AE7" s="579">
        <v>45708</v>
      </c>
      <c r="AF7" s="632" t="s">
        <v>50</v>
      </c>
      <c r="AG7" s="580" t="s">
        <v>51</v>
      </c>
      <c r="AH7" s="576" t="s">
        <v>52</v>
      </c>
      <c r="AI7" s="579"/>
      <c r="AJ7" s="633"/>
      <c r="AK7" s="633"/>
      <c r="AL7" s="634"/>
      <c r="AM7" s="576"/>
    </row>
    <row r="8" spans="1:39" ht="202.5" x14ac:dyDescent="0.2">
      <c r="A8" s="576">
        <v>1</v>
      </c>
      <c r="B8" s="1854" t="s">
        <v>53</v>
      </c>
      <c r="C8" s="636" t="s">
        <v>54</v>
      </c>
      <c r="D8" s="637" t="s">
        <v>55</v>
      </c>
      <c r="E8" s="843" t="s">
        <v>43</v>
      </c>
      <c r="F8" s="622" t="s">
        <v>44</v>
      </c>
      <c r="G8" s="623">
        <v>45568</v>
      </c>
      <c r="H8" s="638" t="s">
        <v>56</v>
      </c>
      <c r="I8" s="625">
        <v>1</v>
      </c>
      <c r="J8" s="575">
        <v>0</v>
      </c>
      <c r="K8" s="627" t="s">
        <v>57</v>
      </c>
      <c r="L8" s="575">
        <v>1</v>
      </c>
      <c r="M8" s="575">
        <v>0</v>
      </c>
      <c r="N8" s="623">
        <v>45568</v>
      </c>
      <c r="O8" s="631" t="str">
        <f>IF(G8="","",(IF(N8="","Pendiente primera actuación",IF(N8="N.A.","N.A.",IF(NETWORKDAYS((G8+1),N8,'Días No Laborales'!$A$2:$U$145)&lt;=20,"SI","NO")))))</f>
        <v>SI</v>
      </c>
      <c r="Q8" s="630" t="s">
        <v>47</v>
      </c>
      <c r="R8" s="595"/>
      <c r="S8" s="576"/>
      <c r="T8" s="576"/>
      <c r="U8" s="576"/>
      <c r="V8" s="576"/>
      <c r="W8" s="639"/>
      <c r="X8" s="575"/>
      <c r="Y8" s="576" t="s">
        <v>48</v>
      </c>
      <c r="Z8" s="576" t="str">
        <f t="shared" si="0"/>
        <v>Pendiente de sentencia</v>
      </c>
      <c r="AA8" s="576" t="s">
        <v>48</v>
      </c>
      <c r="AB8" s="575"/>
      <c r="AC8" s="575"/>
      <c r="AD8" s="575" t="s">
        <v>58</v>
      </c>
      <c r="AE8" s="640">
        <v>45842</v>
      </c>
      <c r="AF8" s="632" t="s">
        <v>59</v>
      </c>
      <c r="AG8" s="580" t="s">
        <v>51</v>
      </c>
      <c r="AH8" s="576" t="s">
        <v>52</v>
      </c>
      <c r="AI8" s="640"/>
      <c r="AJ8" s="641"/>
      <c r="AK8" s="641"/>
      <c r="AL8" s="642"/>
      <c r="AM8" s="576" t="s">
        <v>60</v>
      </c>
    </row>
    <row r="9" spans="1:39" ht="38.25" x14ac:dyDescent="0.2">
      <c r="A9" s="576">
        <v>2</v>
      </c>
      <c r="B9" s="1852" t="s">
        <v>40</v>
      </c>
      <c r="C9" s="644" t="s">
        <v>61</v>
      </c>
      <c r="D9" s="596" t="s">
        <v>62</v>
      </c>
      <c r="E9" s="843" t="s">
        <v>43</v>
      </c>
      <c r="F9" s="622" t="s">
        <v>44</v>
      </c>
      <c r="G9" s="623">
        <v>45566</v>
      </c>
      <c r="H9" s="627" t="s">
        <v>63</v>
      </c>
      <c r="I9" s="625">
        <v>1</v>
      </c>
      <c r="J9" s="625">
        <v>0</v>
      </c>
      <c r="K9" s="627" t="s">
        <v>64</v>
      </c>
      <c r="L9" s="625">
        <v>0</v>
      </c>
      <c r="M9" s="625">
        <v>1</v>
      </c>
      <c r="N9" s="623">
        <v>45568</v>
      </c>
      <c r="O9" s="631" t="str">
        <f>IF(G9="","",(IF(N9="","Pendiente primera actuación",IF(N9="N.A.","N.A.",IF(NETWORKDAYS((G9+1),N9,'Días No Laborales'!$A$2:$U$145)&lt;=20,"SI","NO")))))</f>
        <v>SI</v>
      </c>
      <c r="Q9" s="630" t="s">
        <v>47</v>
      </c>
      <c r="R9" s="595"/>
      <c r="S9" s="576"/>
      <c r="T9" s="576"/>
      <c r="U9" s="576"/>
      <c r="V9" s="576"/>
      <c r="W9" s="639">
        <v>45670</v>
      </c>
      <c r="X9" s="623"/>
      <c r="Y9" s="576" t="s">
        <v>48</v>
      </c>
      <c r="Z9" s="576">
        <f t="shared" si="0"/>
        <v>102</v>
      </c>
      <c r="AA9" s="576" t="s">
        <v>48</v>
      </c>
      <c r="AB9" s="645" t="s">
        <v>65</v>
      </c>
      <c r="AC9" s="645" t="s">
        <v>66</v>
      </c>
      <c r="AD9" s="645" t="s">
        <v>67</v>
      </c>
      <c r="AE9" s="646">
        <v>45670</v>
      </c>
      <c r="AF9" s="632" t="s">
        <v>68</v>
      </c>
      <c r="AG9" s="580" t="s">
        <v>51</v>
      </c>
      <c r="AH9" s="576" t="s">
        <v>52</v>
      </c>
      <c r="AI9" s="646">
        <v>45715</v>
      </c>
      <c r="AJ9" s="641"/>
      <c r="AK9" s="641"/>
      <c r="AL9" s="642"/>
      <c r="AM9" s="647" t="s">
        <v>69</v>
      </c>
    </row>
    <row r="10" spans="1:39" ht="405" x14ac:dyDescent="0.2">
      <c r="A10" s="576">
        <v>3</v>
      </c>
      <c r="B10" s="1853" t="s">
        <v>70</v>
      </c>
      <c r="C10" s="1217" t="s">
        <v>71</v>
      </c>
      <c r="D10" s="648" t="s">
        <v>72</v>
      </c>
      <c r="E10" s="843" t="s">
        <v>73</v>
      </c>
      <c r="F10" s="622" t="s">
        <v>44</v>
      </c>
      <c r="G10" s="623">
        <v>45568</v>
      </c>
      <c r="H10" s="627" t="s">
        <v>74</v>
      </c>
      <c r="I10" s="625">
        <v>0</v>
      </c>
      <c r="J10" s="625">
        <v>1</v>
      </c>
      <c r="K10" s="627" t="s">
        <v>75</v>
      </c>
      <c r="L10" s="625">
        <v>0</v>
      </c>
      <c r="M10" s="625">
        <v>1</v>
      </c>
      <c r="N10" s="623">
        <v>45568</v>
      </c>
      <c r="O10" s="631" t="str">
        <f>IF(G10="","",(IF(N10="","Pendiente primera actuación",IF(N10="N.A.","N.A.",IF(NETWORKDAYS((G10+1),N10,'Días No Laborales'!$A$2:$U$145)&lt;=20,"SI","NO")))))</f>
        <v>SI</v>
      </c>
      <c r="Q10" s="630" t="s">
        <v>47</v>
      </c>
      <c r="R10" s="595"/>
      <c r="S10" s="576"/>
      <c r="T10" s="576"/>
      <c r="U10" s="576"/>
      <c r="V10" s="576"/>
      <c r="W10" s="649"/>
      <c r="X10" s="623"/>
      <c r="Y10" s="576" t="s">
        <v>48</v>
      </c>
      <c r="Z10" s="576" t="str">
        <f t="shared" si="0"/>
        <v>Pendiente de sentencia</v>
      </c>
      <c r="AA10" s="576" t="s">
        <v>48</v>
      </c>
      <c r="AB10" s="650"/>
      <c r="AC10" s="650"/>
      <c r="AD10" s="575" t="s">
        <v>76</v>
      </c>
      <c r="AE10" s="651">
        <v>45797</v>
      </c>
      <c r="AF10" s="632" t="s">
        <v>59</v>
      </c>
      <c r="AG10" s="580" t="s">
        <v>51</v>
      </c>
      <c r="AH10" s="576" t="s">
        <v>52</v>
      </c>
      <c r="AI10" s="651"/>
      <c r="AJ10" s="652"/>
      <c r="AK10" s="652"/>
      <c r="AL10" s="642"/>
      <c r="AM10" s="576"/>
    </row>
    <row r="11" spans="1:39" ht="38.25" x14ac:dyDescent="0.2">
      <c r="A11" s="576">
        <v>4</v>
      </c>
      <c r="B11" s="643" t="s">
        <v>77</v>
      </c>
      <c r="C11" s="644" t="s">
        <v>78</v>
      </c>
      <c r="D11" s="596" t="s">
        <v>62</v>
      </c>
      <c r="E11" s="843" t="s">
        <v>43</v>
      </c>
      <c r="F11" s="622" t="s">
        <v>44</v>
      </c>
      <c r="G11" s="623">
        <v>45566</v>
      </c>
      <c r="H11" s="627" t="s">
        <v>79</v>
      </c>
      <c r="I11" s="575">
        <v>1</v>
      </c>
      <c r="J11" s="575">
        <v>0</v>
      </c>
      <c r="K11" s="627" t="s">
        <v>80</v>
      </c>
      <c r="L11" s="575">
        <v>0</v>
      </c>
      <c r="M11" s="575">
        <v>1</v>
      </c>
      <c r="N11" s="623">
        <v>45566</v>
      </c>
      <c r="O11" s="631" t="str">
        <f>IF(G11="","",(IF(N11="","Pendiente primera actuación",IF(N11="N.A.","N.A.",IF(NETWORKDAYS((G11+1),N11,'Días No Laborales'!$A$2:$U$145)&lt;=20,"SI","NO")))))</f>
        <v>SI</v>
      </c>
      <c r="Q11" s="630" t="s">
        <v>47</v>
      </c>
      <c r="R11" s="595"/>
      <c r="S11" s="576"/>
      <c r="T11" s="576"/>
      <c r="U11" s="576"/>
      <c r="V11" s="576"/>
      <c r="W11" s="639">
        <v>45721</v>
      </c>
      <c r="X11" s="575"/>
      <c r="Y11" s="576" t="s">
        <v>48</v>
      </c>
      <c r="Z11" s="576">
        <f t="shared" si="0"/>
        <v>154</v>
      </c>
      <c r="AA11" s="576" t="s">
        <v>48</v>
      </c>
      <c r="AB11" s="645" t="s">
        <v>65</v>
      </c>
      <c r="AC11" s="645" t="s">
        <v>66</v>
      </c>
      <c r="AD11" s="645" t="s">
        <v>81</v>
      </c>
      <c r="AE11" s="640">
        <v>45721</v>
      </c>
      <c r="AF11" s="632" t="s">
        <v>68</v>
      </c>
      <c r="AG11" s="580" t="s">
        <v>51</v>
      </c>
      <c r="AH11" s="576" t="s">
        <v>52</v>
      </c>
      <c r="AI11" s="640">
        <v>45729</v>
      </c>
      <c r="AJ11" s="641"/>
      <c r="AK11" s="641"/>
      <c r="AL11" s="642"/>
      <c r="AM11" s="647" t="s">
        <v>69</v>
      </c>
    </row>
    <row r="12" spans="1:39" ht="25.5" x14ac:dyDescent="0.2">
      <c r="A12" s="576">
        <v>5</v>
      </c>
      <c r="B12" s="643" t="s">
        <v>82</v>
      </c>
      <c r="C12" s="653" t="s">
        <v>83</v>
      </c>
      <c r="D12" s="654" t="s">
        <v>42</v>
      </c>
      <c r="E12" s="843" t="s">
        <v>84</v>
      </c>
      <c r="F12" s="622" t="s">
        <v>44</v>
      </c>
      <c r="G12" s="646">
        <v>45565</v>
      </c>
      <c r="H12" s="627" t="s">
        <v>85</v>
      </c>
      <c r="I12" s="625">
        <v>1</v>
      </c>
      <c r="J12" s="625">
        <v>0</v>
      </c>
      <c r="K12" s="627" t="s">
        <v>86</v>
      </c>
      <c r="L12" s="625">
        <v>1</v>
      </c>
      <c r="M12" s="625">
        <v>0</v>
      </c>
      <c r="N12" s="579">
        <v>45565</v>
      </c>
      <c r="O12" s="631" t="str">
        <f>IF(G12="","",(IF(N12="","Pendiente primera actuación",IF(N12="N.A.","N.A.",IF(NETWORKDAYS((G12+1),N12,'Días No Laborales'!$A$2:$U$145)&lt;=20,"SI","NO")))))</f>
        <v>SI</v>
      </c>
      <c r="Q12" s="630" t="s">
        <v>47</v>
      </c>
      <c r="R12" s="595"/>
      <c r="S12" s="576"/>
      <c r="T12" s="576"/>
      <c r="U12" s="576"/>
      <c r="V12" s="576"/>
      <c r="W12" s="649">
        <v>45580</v>
      </c>
      <c r="X12" s="655"/>
      <c r="Y12" s="576" t="s">
        <v>48</v>
      </c>
      <c r="Z12" s="576">
        <f t="shared" si="0"/>
        <v>15</v>
      </c>
      <c r="AA12" s="576" t="s">
        <v>48</v>
      </c>
      <c r="AB12" s="656" t="s">
        <v>87</v>
      </c>
      <c r="AC12" s="650" t="s">
        <v>88</v>
      </c>
      <c r="AD12" s="657" t="s">
        <v>87</v>
      </c>
      <c r="AE12" s="651">
        <v>45580</v>
      </c>
      <c r="AF12" s="632" t="s">
        <v>50</v>
      </c>
      <c r="AG12" s="580" t="s">
        <v>51</v>
      </c>
      <c r="AH12" s="576" t="s">
        <v>52</v>
      </c>
      <c r="AI12" s="651"/>
      <c r="AJ12" s="652"/>
      <c r="AK12" s="652"/>
      <c r="AL12" s="642"/>
      <c r="AM12" s="576"/>
    </row>
    <row r="13" spans="1:39" ht="38.25" x14ac:dyDescent="0.2">
      <c r="A13" s="576">
        <v>6</v>
      </c>
      <c r="B13" s="635" t="s">
        <v>89</v>
      </c>
      <c r="C13" s="658" t="s">
        <v>90</v>
      </c>
      <c r="D13" s="596" t="s">
        <v>62</v>
      </c>
      <c r="E13" s="843" t="s">
        <v>84</v>
      </c>
      <c r="F13" s="622" t="s">
        <v>44</v>
      </c>
      <c r="G13" s="640">
        <v>45567</v>
      </c>
      <c r="H13" s="627" t="s">
        <v>91</v>
      </c>
      <c r="I13" s="575">
        <v>0</v>
      </c>
      <c r="J13" s="575">
        <v>1</v>
      </c>
      <c r="K13" s="627" t="s">
        <v>92</v>
      </c>
      <c r="L13" s="575">
        <v>0</v>
      </c>
      <c r="M13" s="575">
        <v>1</v>
      </c>
      <c r="N13" s="579">
        <v>45567</v>
      </c>
      <c r="O13" s="631" t="str">
        <f>IF(G13="","",(IF(N13="","Pendiente primera actuación",IF(N13="N.A.","N.A.",IF(NETWORKDAYS((G13+1),N13,'Días No Laborales'!$A$2:$U$145)&lt;=20,"SI","NO")))))</f>
        <v>SI</v>
      </c>
      <c r="Q13" s="630" t="s">
        <v>47</v>
      </c>
      <c r="R13" s="595"/>
      <c r="S13" s="576"/>
      <c r="T13" s="576"/>
      <c r="U13" s="576"/>
      <c r="V13" s="576"/>
      <c r="W13" s="659"/>
      <c r="X13" s="575"/>
      <c r="Y13" s="576" t="s">
        <v>48</v>
      </c>
      <c r="Z13" s="576" t="str">
        <f t="shared" si="0"/>
        <v>Pendiente de sentencia</v>
      </c>
      <c r="AA13" s="576" t="s">
        <v>48</v>
      </c>
      <c r="AB13" s="650"/>
      <c r="AC13" s="650"/>
      <c r="AD13" s="575" t="s">
        <v>93</v>
      </c>
      <c r="AE13" s="660">
        <v>45840</v>
      </c>
      <c r="AF13" s="632" t="s">
        <v>68</v>
      </c>
      <c r="AG13" s="580" t="s">
        <v>51</v>
      </c>
      <c r="AH13" s="576" t="s">
        <v>52</v>
      </c>
      <c r="AI13" s="660"/>
      <c r="AJ13" s="652"/>
      <c r="AK13" s="652"/>
      <c r="AL13" s="642"/>
      <c r="AM13" s="576"/>
    </row>
    <row r="14" spans="1:39" ht="25.5" x14ac:dyDescent="0.2">
      <c r="A14" s="576">
        <v>7</v>
      </c>
      <c r="B14" s="643" t="s">
        <v>94</v>
      </c>
      <c r="C14" s="653" t="s">
        <v>83</v>
      </c>
      <c r="D14" s="661" t="s">
        <v>42</v>
      </c>
      <c r="E14" s="843" t="s">
        <v>84</v>
      </c>
      <c r="F14" s="622" t="s">
        <v>44</v>
      </c>
      <c r="G14" s="640">
        <v>45567</v>
      </c>
      <c r="H14" s="662" t="s">
        <v>95</v>
      </c>
      <c r="I14" s="575">
        <v>1</v>
      </c>
      <c r="J14" s="575">
        <v>0</v>
      </c>
      <c r="K14" s="663" t="s">
        <v>96</v>
      </c>
      <c r="L14" s="575">
        <v>0</v>
      </c>
      <c r="M14" s="575">
        <v>1</v>
      </c>
      <c r="N14" s="579">
        <v>45567</v>
      </c>
      <c r="O14" s="631" t="str">
        <f>IF(G14="","",(IF(N14="","Pendiente primera actuación",IF(N14="N.A.","N.A.",IF(NETWORKDAYS((G14+1),N14,'Días No Laborales'!$A$2:$U$145)&lt;=20,"SI","NO")))))</f>
        <v>SI</v>
      </c>
      <c r="Q14" s="630" t="s">
        <v>47</v>
      </c>
      <c r="R14" s="595"/>
      <c r="S14" s="576"/>
      <c r="T14" s="576"/>
      <c r="U14" s="576"/>
      <c r="V14" s="576"/>
      <c r="W14" s="639">
        <v>45811</v>
      </c>
      <c r="X14" s="575"/>
      <c r="Y14" s="576" t="s">
        <v>48</v>
      </c>
      <c r="Z14" s="576">
        <f t="shared" si="0"/>
        <v>241</v>
      </c>
      <c r="AA14" s="576" t="s">
        <v>48</v>
      </c>
      <c r="AB14" s="645" t="s">
        <v>97</v>
      </c>
      <c r="AC14" s="575" t="s">
        <v>98</v>
      </c>
      <c r="AD14" s="664" t="s">
        <v>99</v>
      </c>
      <c r="AE14" s="660">
        <v>45811</v>
      </c>
      <c r="AF14" s="632" t="s">
        <v>50</v>
      </c>
      <c r="AG14" s="580" t="s">
        <v>51</v>
      </c>
      <c r="AH14" s="576" t="s">
        <v>52</v>
      </c>
      <c r="AI14" s="640"/>
      <c r="AJ14" s="641"/>
      <c r="AK14" s="641"/>
      <c r="AL14" s="642"/>
      <c r="AM14" s="576"/>
    </row>
    <row r="15" spans="1:39" ht="25.5" x14ac:dyDescent="0.2">
      <c r="A15" s="576">
        <v>8</v>
      </c>
      <c r="B15" s="635" t="s">
        <v>100</v>
      </c>
      <c r="C15" s="665" t="s">
        <v>101</v>
      </c>
      <c r="D15" s="661" t="s">
        <v>102</v>
      </c>
      <c r="E15" s="843" t="s">
        <v>84</v>
      </c>
      <c r="F15" s="622" t="s">
        <v>44</v>
      </c>
      <c r="G15" s="640">
        <v>45568</v>
      </c>
      <c r="H15" s="627" t="s">
        <v>103</v>
      </c>
      <c r="I15" s="575">
        <v>0</v>
      </c>
      <c r="J15" s="575">
        <v>1</v>
      </c>
      <c r="K15" s="627" t="s">
        <v>104</v>
      </c>
      <c r="L15" s="575">
        <v>1</v>
      </c>
      <c r="M15" s="575">
        <v>0</v>
      </c>
      <c r="N15" s="579">
        <v>45568</v>
      </c>
      <c r="O15" s="631" t="str">
        <f>IF(G15="","",(IF(N15="","Pendiente primera actuación",IF(N15="N.A.","N.A.",IF(NETWORKDAYS((G15+1),N15,'Días No Laborales'!$A$2:$U$145)&lt;=20,"SI","NO")))))</f>
        <v>SI</v>
      </c>
      <c r="Q15" s="630" t="s">
        <v>47</v>
      </c>
      <c r="R15" s="595"/>
      <c r="S15" s="576"/>
      <c r="T15" s="576"/>
      <c r="U15" s="576"/>
      <c r="V15" s="576"/>
      <c r="W15" s="639"/>
      <c r="X15" s="575"/>
      <c r="Y15" s="576" t="s">
        <v>48</v>
      </c>
      <c r="Z15" s="576" t="str">
        <f t="shared" si="0"/>
        <v>Pendiente de sentencia</v>
      </c>
      <c r="AA15" s="576" t="s">
        <v>48</v>
      </c>
      <c r="AB15" s="575"/>
      <c r="AC15" s="575"/>
      <c r="AD15" s="576" t="s">
        <v>105</v>
      </c>
      <c r="AE15" s="660">
        <v>45713</v>
      </c>
      <c r="AF15" s="632" t="s">
        <v>50</v>
      </c>
      <c r="AG15" s="580" t="s">
        <v>51</v>
      </c>
      <c r="AH15" s="576" t="s">
        <v>52</v>
      </c>
      <c r="AI15" s="640"/>
      <c r="AJ15" s="641"/>
      <c r="AK15" s="641"/>
      <c r="AL15" s="642"/>
      <c r="AM15" s="576"/>
    </row>
    <row r="16" spans="1:39" ht="25.5" x14ac:dyDescent="0.2">
      <c r="A16" s="576">
        <v>9</v>
      </c>
      <c r="B16" s="666" t="s">
        <v>106</v>
      </c>
      <c r="C16" s="667" t="s">
        <v>107</v>
      </c>
      <c r="D16" s="668" t="s">
        <v>102</v>
      </c>
      <c r="E16" s="1752" t="s">
        <v>84</v>
      </c>
      <c r="F16" s="622" t="s">
        <v>44</v>
      </c>
      <c r="G16" s="640">
        <v>45568</v>
      </c>
      <c r="H16" s="669" t="s">
        <v>108</v>
      </c>
      <c r="I16" s="575">
        <v>1</v>
      </c>
      <c r="J16" s="575">
        <v>0</v>
      </c>
      <c r="K16" s="670" t="s">
        <v>109</v>
      </c>
      <c r="L16" s="575">
        <v>1</v>
      </c>
      <c r="M16" s="575">
        <v>0</v>
      </c>
      <c r="N16" s="579">
        <v>45568</v>
      </c>
      <c r="O16" s="631" t="str">
        <f>IF(G16="","",(IF(N16="","Pendiente primera actuación",IF(N16="N.A.","N.A.",IF(NETWORKDAYS((G16+1),N16,'Días No Laborales'!$A$2:$U$145)&lt;=20,"SI","NO")))))</f>
        <v>SI</v>
      </c>
      <c r="Q16" s="630" t="s">
        <v>47</v>
      </c>
      <c r="R16" s="595"/>
      <c r="S16" s="576"/>
      <c r="T16" s="576"/>
      <c r="U16" s="576"/>
      <c r="V16" s="576"/>
      <c r="W16" s="659">
        <v>45686</v>
      </c>
      <c r="X16" s="623"/>
      <c r="Y16" s="576" t="s">
        <v>48</v>
      </c>
      <c r="Z16" s="576">
        <f t="shared" si="0"/>
        <v>116</v>
      </c>
      <c r="AA16" s="576" t="s">
        <v>48</v>
      </c>
      <c r="AB16" s="657" t="s">
        <v>110</v>
      </c>
      <c r="AC16" s="623" t="s">
        <v>66</v>
      </c>
      <c r="AD16" s="576" t="s">
        <v>111</v>
      </c>
      <c r="AE16" s="660">
        <v>45859</v>
      </c>
      <c r="AF16" s="671" t="s">
        <v>59</v>
      </c>
      <c r="AG16" s="580" t="s">
        <v>51</v>
      </c>
      <c r="AH16" s="576" t="s">
        <v>52</v>
      </c>
      <c r="AI16" s="660">
        <v>46004</v>
      </c>
      <c r="AJ16" s="652"/>
      <c r="AK16" s="652"/>
      <c r="AL16" s="642"/>
      <c r="AM16" s="576"/>
    </row>
    <row r="17" spans="1:39" ht="25.5" x14ac:dyDescent="0.2">
      <c r="A17" s="576">
        <v>10</v>
      </c>
      <c r="B17" s="672" t="s">
        <v>112</v>
      </c>
      <c r="C17" s="673" t="s">
        <v>107</v>
      </c>
      <c r="D17" s="674" t="s">
        <v>102</v>
      </c>
      <c r="E17" s="683" t="s">
        <v>113</v>
      </c>
      <c r="F17" s="479" t="s">
        <v>44</v>
      </c>
      <c r="G17" s="640">
        <v>45568</v>
      </c>
      <c r="H17" s="676" t="s">
        <v>114</v>
      </c>
      <c r="I17" s="575">
        <v>1</v>
      </c>
      <c r="J17" s="575">
        <v>0</v>
      </c>
      <c r="K17" s="677" t="s">
        <v>115</v>
      </c>
      <c r="L17" s="575">
        <v>1</v>
      </c>
      <c r="M17" s="575">
        <v>0</v>
      </c>
      <c r="N17" s="579">
        <v>45568</v>
      </c>
      <c r="O17" s="631" t="str">
        <f>IF(G17="","",(IF(N17="","Pendiente primera actuación",IF(N17="N.A.","N.A.",IF(NETWORKDAYS((G17+1),N17,'Días No Laborales'!$A$2:$U$145)&lt;=20,"SI","NO")))))</f>
        <v>SI</v>
      </c>
      <c r="Q17" s="630" t="s">
        <v>47</v>
      </c>
      <c r="R17" s="595"/>
      <c r="S17" s="576"/>
      <c r="T17" s="576"/>
      <c r="U17" s="576"/>
      <c r="V17" s="576"/>
      <c r="W17" s="595"/>
      <c r="X17" s="623"/>
      <c r="Y17" s="576" t="s">
        <v>48</v>
      </c>
      <c r="Z17" s="576" t="str">
        <f t="shared" si="0"/>
        <v>Pendiente de sentencia</v>
      </c>
      <c r="AA17" s="576" t="s">
        <v>48</v>
      </c>
      <c r="AB17" s="623"/>
      <c r="AC17" s="623"/>
      <c r="AD17" s="575" t="s">
        <v>116</v>
      </c>
      <c r="AE17" s="660">
        <v>45841</v>
      </c>
      <c r="AF17" s="632" t="s">
        <v>68</v>
      </c>
      <c r="AG17" s="580" t="s">
        <v>51</v>
      </c>
      <c r="AH17" s="576" t="s">
        <v>52</v>
      </c>
      <c r="AI17" s="660"/>
      <c r="AJ17" s="652"/>
      <c r="AK17" s="652"/>
      <c r="AL17" s="642"/>
      <c r="AM17" s="576"/>
    </row>
    <row r="18" spans="1:39" ht="38.25" x14ac:dyDescent="0.2">
      <c r="A18" s="576">
        <v>11</v>
      </c>
      <c r="B18" s="678" t="s">
        <v>117</v>
      </c>
      <c r="C18" s="679" t="s">
        <v>107</v>
      </c>
      <c r="D18" s="680" t="s">
        <v>118</v>
      </c>
      <c r="E18" s="683" t="s">
        <v>84</v>
      </c>
      <c r="F18" s="479" t="s">
        <v>44</v>
      </c>
      <c r="G18" s="640">
        <v>45568</v>
      </c>
      <c r="H18" s="681" t="s">
        <v>119</v>
      </c>
      <c r="I18" s="575">
        <v>1</v>
      </c>
      <c r="J18" s="575">
        <v>0</v>
      </c>
      <c r="K18" s="681" t="s">
        <v>120</v>
      </c>
      <c r="L18" s="575">
        <v>0</v>
      </c>
      <c r="M18" s="575">
        <v>1</v>
      </c>
      <c r="N18" s="579">
        <v>45568</v>
      </c>
      <c r="O18" s="631" t="str">
        <f>IF(G18="","",(IF(N18="","Pendiente primera actuación",IF(N18="N.A.","N.A.",IF(NETWORKDAYS((G18+1),N18,'Días No Laborales'!$A$2:$U$145)&lt;=20,"SI","NO")))))</f>
        <v>SI</v>
      </c>
      <c r="Q18" s="630" t="s">
        <v>47</v>
      </c>
      <c r="R18" s="595"/>
      <c r="S18" s="576"/>
      <c r="T18" s="576"/>
      <c r="U18" s="599"/>
      <c r="V18" s="576"/>
      <c r="W18" s="639">
        <v>45670</v>
      </c>
      <c r="X18" s="575"/>
      <c r="Y18" s="576" t="s">
        <v>48</v>
      </c>
      <c r="Z18" s="576">
        <f t="shared" si="0"/>
        <v>100</v>
      </c>
      <c r="AA18" s="576" t="s">
        <v>48</v>
      </c>
      <c r="AB18" s="656" t="s">
        <v>121</v>
      </c>
      <c r="AC18" s="575" t="s">
        <v>66</v>
      </c>
      <c r="AD18" s="625" t="s">
        <v>116</v>
      </c>
      <c r="AE18" s="660">
        <v>45841</v>
      </c>
      <c r="AF18" s="632" t="s">
        <v>122</v>
      </c>
      <c r="AG18" s="580" t="s">
        <v>51</v>
      </c>
      <c r="AH18" s="576" t="s">
        <v>52</v>
      </c>
      <c r="AI18" s="640"/>
      <c r="AJ18" s="641" t="s">
        <v>123</v>
      </c>
      <c r="AK18" s="641"/>
      <c r="AL18" s="642"/>
      <c r="AM18" s="576"/>
    </row>
    <row r="19" spans="1:39" ht="25.5" x14ac:dyDescent="0.2">
      <c r="A19" s="576">
        <v>12</v>
      </c>
      <c r="B19" s="672" t="s">
        <v>124</v>
      </c>
      <c r="C19" s="682" t="s">
        <v>101</v>
      </c>
      <c r="D19" s="683" t="s">
        <v>118</v>
      </c>
      <c r="E19" s="843" t="s">
        <v>84</v>
      </c>
      <c r="F19" s="479" t="s">
        <v>44</v>
      </c>
      <c r="G19" s="640">
        <v>45568</v>
      </c>
      <c r="H19" s="627" t="s">
        <v>125</v>
      </c>
      <c r="I19" s="575">
        <v>1</v>
      </c>
      <c r="J19" s="575">
        <v>0</v>
      </c>
      <c r="K19" s="627" t="s">
        <v>126</v>
      </c>
      <c r="L19" s="575">
        <v>1</v>
      </c>
      <c r="M19" s="575">
        <v>0</v>
      </c>
      <c r="N19" s="579">
        <v>45568</v>
      </c>
      <c r="O19" s="631" t="str">
        <f>IF(G19="","",(IF(N19="","Pendiente primera actuación",IF(N19="N.A.","N.A.",IF(NETWORKDAYS((G19+1),N19,'Días No Laborales'!$A$2:$U$145)&lt;=20,"SI","NO")))))</f>
        <v>SI</v>
      </c>
      <c r="Q19" s="630" t="s">
        <v>47</v>
      </c>
      <c r="R19" s="595"/>
      <c r="S19" s="576"/>
      <c r="T19" s="576"/>
      <c r="U19" s="599"/>
      <c r="V19" s="576"/>
      <c r="W19" s="639"/>
      <c r="X19" s="575"/>
      <c r="Y19" s="576" t="s">
        <v>48</v>
      </c>
      <c r="Z19" s="576" t="str">
        <f t="shared" si="0"/>
        <v>Pendiente de sentencia</v>
      </c>
      <c r="AA19" s="576" t="s">
        <v>48</v>
      </c>
      <c r="AB19" s="650"/>
      <c r="AC19" s="650"/>
      <c r="AD19" s="575" t="s">
        <v>127</v>
      </c>
      <c r="AE19" s="660">
        <v>45807</v>
      </c>
      <c r="AF19" s="632" t="s">
        <v>50</v>
      </c>
      <c r="AG19" s="580" t="s">
        <v>51</v>
      </c>
      <c r="AH19" s="576" t="s">
        <v>52</v>
      </c>
      <c r="AI19" s="640"/>
      <c r="AJ19" s="652"/>
      <c r="AK19" s="652"/>
      <c r="AL19" s="642"/>
      <c r="AM19" s="576"/>
    </row>
    <row r="20" spans="1:39" ht="38.25" x14ac:dyDescent="0.2">
      <c r="A20" s="576">
        <v>13</v>
      </c>
      <c r="B20" s="1715" t="s">
        <v>128</v>
      </c>
      <c r="C20" s="1716" t="s">
        <v>101</v>
      </c>
      <c r="D20" s="685" t="s">
        <v>118</v>
      </c>
      <c r="E20" s="685" t="s">
        <v>113</v>
      </c>
      <c r="F20" s="596" t="s">
        <v>44</v>
      </c>
      <c r="G20" s="646">
        <v>45568</v>
      </c>
      <c r="H20" s="687" t="s">
        <v>129</v>
      </c>
      <c r="I20" s="625">
        <v>1</v>
      </c>
      <c r="J20" s="625">
        <v>0</v>
      </c>
      <c r="K20" s="688" t="s">
        <v>130</v>
      </c>
      <c r="L20" s="625">
        <v>0</v>
      </c>
      <c r="M20" s="625">
        <v>1</v>
      </c>
      <c r="N20" s="579">
        <v>45568</v>
      </c>
      <c r="O20" s="631" t="str">
        <f>IF(G20="","",(IF(N20="","Pendiente primera actuación",IF(N20="N.A.","N.A.",IF(NETWORKDAYS((G20+1),N20,'Días No Laborales'!$A$2:$U$145)&lt;=20,"SI","NO")))))</f>
        <v>SI</v>
      </c>
      <c r="Q20" s="630" t="s">
        <v>47</v>
      </c>
      <c r="R20" s="595"/>
      <c r="S20" s="576"/>
      <c r="T20" s="576"/>
      <c r="U20" s="599"/>
      <c r="V20" s="576"/>
      <c r="W20" s="649">
        <v>45572</v>
      </c>
      <c r="X20" s="655"/>
      <c r="Y20" s="576" t="s">
        <v>48</v>
      </c>
      <c r="Z20" s="576">
        <f t="shared" si="0"/>
        <v>4</v>
      </c>
      <c r="AA20" s="576" t="s">
        <v>48</v>
      </c>
      <c r="AB20" s="656" t="s">
        <v>121</v>
      </c>
      <c r="AC20" s="650" t="s">
        <v>88</v>
      </c>
      <c r="AD20" s="751" t="s">
        <v>131</v>
      </c>
      <c r="AE20" s="651">
        <v>45862</v>
      </c>
      <c r="AF20" s="632" t="s">
        <v>59</v>
      </c>
      <c r="AG20" s="580" t="s">
        <v>51</v>
      </c>
      <c r="AH20" s="576" t="s">
        <v>52</v>
      </c>
      <c r="AI20" s="651"/>
      <c r="AJ20" s="652" t="s">
        <v>123</v>
      </c>
      <c r="AK20" s="652"/>
      <c r="AL20" s="642"/>
      <c r="AM20" s="576"/>
    </row>
    <row r="21" spans="1:39" ht="38.25" x14ac:dyDescent="0.2">
      <c r="A21" s="576">
        <v>14</v>
      </c>
      <c r="B21" s="684" t="s">
        <v>132</v>
      </c>
      <c r="C21" s="689" t="s">
        <v>101</v>
      </c>
      <c r="D21" s="690" t="s">
        <v>118</v>
      </c>
      <c r="E21" s="1753" t="s">
        <v>113</v>
      </c>
      <c r="F21" s="692" t="s">
        <v>44</v>
      </c>
      <c r="G21" s="640">
        <v>45568</v>
      </c>
      <c r="H21" s="693" t="s">
        <v>133</v>
      </c>
      <c r="I21" s="575">
        <v>1</v>
      </c>
      <c r="J21" s="575">
        <v>0</v>
      </c>
      <c r="K21" s="694" t="s">
        <v>134</v>
      </c>
      <c r="L21" s="625">
        <v>0</v>
      </c>
      <c r="M21" s="625">
        <v>1</v>
      </c>
      <c r="N21" s="579">
        <v>45568</v>
      </c>
      <c r="O21" s="631" t="str">
        <f>IF(G21="","",(IF(N21="","Pendiente primera actuación",IF(N21="N.A.","N.A.",IF(NETWORKDAYS((G21+1),N21,'Días No Laborales'!$A$2:$U$145)&lt;=20,"SI","NO")))))</f>
        <v>SI</v>
      </c>
      <c r="Q21" s="630" t="s">
        <v>47</v>
      </c>
      <c r="R21" s="595"/>
      <c r="S21" s="576"/>
      <c r="T21" s="576"/>
      <c r="U21" s="599"/>
      <c r="V21" s="576"/>
      <c r="W21" s="649">
        <v>45569</v>
      </c>
      <c r="X21" s="655"/>
      <c r="Y21" s="576" t="s">
        <v>48</v>
      </c>
      <c r="Z21" s="576">
        <f t="shared" si="0"/>
        <v>1</v>
      </c>
      <c r="AA21" s="576" t="s">
        <v>48</v>
      </c>
      <c r="AB21" s="656" t="s">
        <v>121</v>
      </c>
      <c r="AC21" s="650" t="s">
        <v>88</v>
      </c>
      <c r="AD21" s="625" t="s">
        <v>135</v>
      </c>
      <c r="AE21" s="651">
        <v>45841</v>
      </c>
      <c r="AF21" s="632" t="s">
        <v>122</v>
      </c>
      <c r="AG21" s="580" t="s">
        <v>51</v>
      </c>
      <c r="AH21" s="576" t="s">
        <v>52</v>
      </c>
      <c r="AI21" s="651"/>
      <c r="AJ21" s="652" t="s">
        <v>123</v>
      </c>
      <c r="AK21" s="652"/>
      <c r="AL21" s="642"/>
      <c r="AM21" s="576"/>
    </row>
    <row r="22" spans="1:39" ht="38.25" x14ac:dyDescent="0.2">
      <c r="A22" s="576">
        <v>15</v>
      </c>
      <c r="B22" s="684" t="s">
        <v>136</v>
      </c>
      <c r="C22" s="689" t="s">
        <v>101</v>
      </c>
      <c r="D22" s="695" t="s">
        <v>118</v>
      </c>
      <c r="E22" s="1754" t="s">
        <v>84</v>
      </c>
      <c r="F22" s="696" t="s">
        <v>44</v>
      </c>
      <c r="G22" s="640">
        <v>45568</v>
      </c>
      <c r="H22" s="697" t="s">
        <v>137</v>
      </c>
      <c r="I22" s="625">
        <v>1</v>
      </c>
      <c r="J22" s="625">
        <v>0</v>
      </c>
      <c r="K22" s="698" t="s">
        <v>138</v>
      </c>
      <c r="L22" s="625">
        <v>0</v>
      </c>
      <c r="M22" s="625">
        <v>1</v>
      </c>
      <c r="N22" s="579">
        <v>45568</v>
      </c>
      <c r="O22" s="631" t="str">
        <f>IF(G22="","",(IF(N22="","Pendiente primera actuación",IF(N22="N.A.","N.A.",IF(NETWORKDAYS((G22+1),N22,'Días No Laborales'!$A$2:$U$145)&lt;=20,"SI","NO")))))</f>
        <v>SI</v>
      </c>
      <c r="Q22" s="630" t="s">
        <v>47</v>
      </c>
      <c r="R22" s="595"/>
      <c r="S22" s="576"/>
      <c r="T22" s="576"/>
      <c r="U22" s="599"/>
      <c r="V22" s="576"/>
      <c r="W22" s="649">
        <v>45572</v>
      </c>
      <c r="X22" s="699"/>
      <c r="Y22" s="576" t="s">
        <v>48</v>
      </c>
      <c r="Z22" s="576">
        <f t="shared" si="0"/>
        <v>4</v>
      </c>
      <c r="AA22" s="576" t="s">
        <v>48</v>
      </c>
      <c r="AB22" s="656" t="s">
        <v>121</v>
      </c>
      <c r="AC22" s="650" t="s">
        <v>88</v>
      </c>
      <c r="AD22" s="625" t="s">
        <v>139</v>
      </c>
      <c r="AE22" s="651">
        <v>45750</v>
      </c>
      <c r="AF22" s="632" t="s">
        <v>50</v>
      </c>
      <c r="AG22" s="580" t="s">
        <v>51</v>
      </c>
      <c r="AH22" s="576" t="s">
        <v>52</v>
      </c>
      <c r="AI22" s="651"/>
      <c r="AJ22" s="652" t="s">
        <v>123</v>
      </c>
      <c r="AK22" s="652"/>
      <c r="AL22" s="642"/>
      <c r="AM22" s="576"/>
    </row>
    <row r="23" spans="1:39" ht="38.25" x14ac:dyDescent="0.2">
      <c r="A23" s="576">
        <v>16</v>
      </c>
      <c r="B23" s="700" t="s">
        <v>140</v>
      </c>
      <c r="C23" s="701" t="s">
        <v>101</v>
      </c>
      <c r="D23" s="702" t="s">
        <v>118</v>
      </c>
      <c r="E23" s="685" t="s">
        <v>84</v>
      </c>
      <c r="F23" s="696" t="s">
        <v>44</v>
      </c>
      <c r="G23" s="640">
        <v>45568</v>
      </c>
      <c r="H23" s="703" t="s">
        <v>141</v>
      </c>
      <c r="I23" s="625">
        <v>1</v>
      </c>
      <c r="J23" s="625">
        <v>0</v>
      </c>
      <c r="K23" s="704" t="s">
        <v>142</v>
      </c>
      <c r="L23" s="575">
        <v>1</v>
      </c>
      <c r="M23" s="575">
        <v>0</v>
      </c>
      <c r="N23" s="579">
        <v>45568</v>
      </c>
      <c r="O23" s="631" t="str">
        <f>IF(G23="","",(IF(N23="","Pendiente primera actuación",IF(N23="N.A.","N.A.",IF(NETWORKDAYS((G23+1),N23,'Días No Laborales'!$A$2:$U$145)&lt;=20,"SI","NO")))))</f>
        <v>SI</v>
      </c>
      <c r="Q23" s="630" t="s">
        <v>47</v>
      </c>
      <c r="R23" s="595"/>
      <c r="S23" s="576"/>
      <c r="T23" s="576"/>
      <c r="U23" s="576"/>
      <c r="V23" s="576"/>
      <c r="W23" s="639">
        <v>45574</v>
      </c>
      <c r="X23" s="699"/>
      <c r="Y23" s="576" t="s">
        <v>48</v>
      </c>
      <c r="Z23" s="576">
        <f t="shared" si="0"/>
        <v>6</v>
      </c>
      <c r="AA23" s="576" t="s">
        <v>48</v>
      </c>
      <c r="AB23" s="656" t="s">
        <v>121</v>
      </c>
      <c r="AC23" s="650" t="s">
        <v>88</v>
      </c>
      <c r="AD23" s="625" t="s">
        <v>139</v>
      </c>
      <c r="AE23" s="640">
        <v>45714</v>
      </c>
      <c r="AF23" s="705" t="s">
        <v>59</v>
      </c>
      <c r="AG23" s="580" t="s">
        <v>51</v>
      </c>
      <c r="AH23" s="576" t="s">
        <v>52</v>
      </c>
      <c r="AI23" s="640"/>
      <c r="AJ23" s="652" t="s">
        <v>123</v>
      </c>
      <c r="AK23" s="652"/>
      <c r="AL23" s="642"/>
      <c r="AM23" s="647" t="s">
        <v>143</v>
      </c>
    </row>
    <row r="24" spans="1:39" ht="38.25" x14ac:dyDescent="0.2">
      <c r="A24" s="576">
        <v>17</v>
      </c>
      <c r="B24" s="706" t="s">
        <v>144</v>
      </c>
      <c r="C24" s="707" t="s">
        <v>101</v>
      </c>
      <c r="D24" s="674" t="s">
        <v>118</v>
      </c>
      <c r="E24" s="683" t="s">
        <v>84</v>
      </c>
      <c r="F24" s="622" t="s">
        <v>44</v>
      </c>
      <c r="G24" s="640">
        <v>45568</v>
      </c>
      <c r="H24" s="708" t="s">
        <v>145</v>
      </c>
      <c r="I24" s="625">
        <v>1</v>
      </c>
      <c r="J24" s="625">
        <v>0</v>
      </c>
      <c r="K24" s="663" t="s">
        <v>146</v>
      </c>
      <c r="L24" s="625">
        <v>1</v>
      </c>
      <c r="M24" s="625">
        <v>0</v>
      </c>
      <c r="N24" s="579">
        <v>45568</v>
      </c>
      <c r="O24" s="631" t="str">
        <f>IF(G24="","",(IF(N24="","Pendiente primera actuación",IF(N24="N.A.","N.A.",IF(NETWORKDAYS((G24+1),N24,'Días No Laborales'!$A$2:$U$145)&lt;=20,"SI","NO")))))</f>
        <v>SI</v>
      </c>
      <c r="Q24" s="630" t="s">
        <v>47</v>
      </c>
      <c r="R24" s="595"/>
      <c r="S24" s="576"/>
      <c r="T24" s="576"/>
      <c r="U24" s="599"/>
      <c r="V24" s="576"/>
      <c r="W24" s="649">
        <v>45617</v>
      </c>
      <c r="X24" s="655"/>
      <c r="Y24" s="576" t="s">
        <v>48</v>
      </c>
      <c r="Z24" s="576">
        <f t="shared" si="0"/>
        <v>48</v>
      </c>
      <c r="AA24" s="576" t="s">
        <v>48</v>
      </c>
      <c r="AB24" s="656" t="s">
        <v>121</v>
      </c>
      <c r="AC24" s="650" t="s">
        <v>88</v>
      </c>
      <c r="AD24" s="625" t="s">
        <v>147</v>
      </c>
      <c r="AE24" s="640">
        <v>45841</v>
      </c>
      <c r="AF24" s="705" t="s">
        <v>122</v>
      </c>
      <c r="AG24" s="580" t="s">
        <v>51</v>
      </c>
      <c r="AH24" s="576" t="s">
        <v>52</v>
      </c>
      <c r="AI24" s="651"/>
      <c r="AJ24" s="652" t="s">
        <v>123</v>
      </c>
      <c r="AK24" s="652"/>
      <c r="AL24" s="642"/>
      <c r="AM24" s="576"/>
    </row>
    <row r="25" spans="1:39" ht="25.5" x14ac:dyDescent="0.2">
      <c r="A25" s="576">
        <v>18</v>
      </c>
      <c r="B25" s="709" t="s">
        <v>148</v>
      </c>
      <c r="C25" s="710" t="s">
        <v>101</v>
      </c>
      <c r="D25" s="674" t="s">
        <v>118</v>
      </c>
      <c r="E25" s="843" t="s">
        <v>84</v>
      </c>
      <c r="F25" s="622" t="s">
        <v>44</v>
      </c>
      <c r="G25" s="640">
        <v>45568</v>
      </c>
      <c r="H25" s="711" t="s">
        <v>149</v>
      </c>
      <c r="I25" s="575">
        <v>1</v>
      </c>
      <c r="J25" s="575">
        <v>0</v>
      </c>
      <c r="K25" s="712" t="s">
        <v>150</v>
      </c>
      <c r="L25" s="575">
        <v>1</v>
      </c>
      <c r="M25" s="575">
        <v>0</v>
      </c>
      <c r="N25" s="579">
        <v>45568</v>
      </c>
      <c r="O25" s="631" t="str">
        <f>IF(G25="","",(IF(N25="","Pendiente primera actuación",IF(N25="N.A.","N.A.",IF(NETWORKDAYS((G25+1),N25,'Días No Laborales'!$A$2:$U$145)&lt;=20,"SI","NO")))))</f>
        <v>SI</v>
      </c>
      <c r="Q25" s="630" t="s">
        <v>47</v>
      </c>
      <c r="R25" s="595"/>
      <c r="S25" s="576"/>
      <c r="T25" s="576"/>
      <c r="U25" s="576"/>
      <c r="V25" s="576"/>
      <c r="W25" s="639"/>
      <c r="X25" s="575"/>
      <c r="Y25" s="576" t="s">
        <v>48</v>
      </c>
      <c r="Z25" s="576" t="str">
        <f t="shared" si="0"/>
        <v>Pendiente de sentencia</v>
      </c>
      <c r="AA25" s="576" t="s">
        <v>48</v>
      </c>
      <c r="AB25" s="575"/>
      <c r="AC25" s="575"/>
      <c r="AD25" s="575" t="s">
        <v>58</v>
      </c>
      <c r="AE25" s="660">
        <v>45799</v>
      </c>
      <c r="AF25" s="632" t="s">
        <v>50</v>
      </c>
      <c r="AG25" s="580" t="s">
        <v>51</v>
      </c>
      <c r="AH25" s="576" t="s">
        <v>52</v>
      </c>
      <c r="AI25" s="640"/>
      <c r="AJ25" s="641"/>
      <c r="AK25" s="641"/>
      <c r="AL25" s="642"/>
      <c r="AM25" s="576"/>
    </row>
    <row r="26" spans="1:39" ht="38.25" x14ac:dyDescent="0.2">
      <c r="A26" s="576">
        <v>19</v>
      </c>
      <c r="B26" s="713" t="s">
        <v>151</v>
      </c>
      <c r="C26" s="714" t="s">
        <v>152</v>
      </c>
      <c r="D26" s="715" t="s">
        <v>72</v>
      </c>
      <c r="E26" s="1755" t="s">
        <v>84</v>
      </c>
      <c r="F26" s="622" t="s">
        <v>44</v>
      </c>
      <c r="G26" s="640">
        <v>45568</v>
      </c>
      <c r="H26" s="716" t="s">
        <v>153</v>
      </c>
      <c r="I26" s="575">
        <v>0</v>
      </c>
      <c r="J26" s="575">
        <v>1</v>
      </c>
      <c r="K26" s="663" t="s">
        <v>154</v>
      </c>
      <c r="L26" s="575">
        <v>0</v>
      </c>
      <c r="M26" s="575">
        <v>1</v>
      </c>
      <c r="N26" s="579">
        <v>45568</v>
      </c>
      <c r="O26" s="631" t="str">
        <f>IF(G26="","",(IF(N26="","Pendiente primera actuación",IF(N26="N.A.","N.A.",IF(NETWORKDAYS((G26+1),N26,'Días No Laborales'!$A$2:$U$145)&lt;=20,"SI","NO")))))</f>
        <v>SI</v>
      </c>
      <c r="Q26" s="630" t="s">
        <v>47</v>
      </c>
      <c r="R26" s="595"/>
      <c r="S26" s="576"/>
      <c r="T26" s="576"/>
      <c r="U26" s="599"/>
      <c r="V26" s="576"/>
      <c r="W26" s="639"/>
      <c r="X26" s="575"/>
      <c r="Y26" s="576" t="s">
        <v>48</v>
      </c>
      <c r="Z26" s="576" t="str">
        <f t="shared" si="0"/>
        <v>Pendiente de sentencia</v>
      </c>
      <c r="AA26" s="576" t="s">
        <v>48</v>
      </c>
      <c r="AB26" s="575"/>
      <c r="AC26" s="575"/>
      <c r="AD26" s="575" t="s">
        <v>155</v>
      </c>
      <c r="AE26" s="660">
        <v>45744</v>
      </c>
      <c r="AF26" s="632" t="s">
        <v>156</v>
      </c>
      <c r="AG26" s="580" t="s">
        <v>51</v>
      </c>
      <c r="AH26" s="576" t="s">
        <v>52</v>
      </c>
      <c r="AI26" s="640"/>
      <c r="AJ26" s="641"/>
      <c r="AK26" s="641"/>
      <c r="AL26" s="642"/>
      <c r="AM26" s="576"/>
    </row>
    <row r="27" spans="1:39" ht="25.5" x14ac:dyDescent="0.2">
      <c r="A27" s="576">
        <v>20</v>
      </c>
      <c r="B27" s="635" t="s">
        <v>157</v>
      </c>
      <c r="C27" s="717" t="s">
        <v>101</v>
      </c>
      <c r="D27" s="680" t="s">
        <v>102</v>
      </c>
      <c r="E27" s="843" t="s">
        <v>84</v>
      </c>
      <c r="F27" s="622" t="s">
        <v>44</v>
      </c>
      <c r="G27" s="640">
        <v>45568</v>
      </c>
      <c r="H27" s="663" t="s">
        <v>158</v>
      </c>
      <c r="I27" s="575">
        <v>1</v>
      </c>
      <c r="J27" s="575">
        <v>0</v>
      </c>
      <c r="K27" s="663" t="s">
        <v>159</v>
      </c>
      <c r="L27" s="575">
        <v>1</v>
      </c>
      <c r="M27" s="575">
        <v>0</v>
      </c>
      <c r="N27" s="579">
        <v>45568</v>
      </c>
      <c r="O27" s="631" t="str">
        <f>IF(G27="","",(IF(N27="","Pendiente primera actuación",IF(N27="N.A.","N.A.",IF(NETWORKDAYS((G27+1),N27,'Días No Laborales'!$A$2:$U$145)&lt;=20,"SI","NO")))))</f>
        <v>SI</v>
      </c>
      <c r="Q27" s="630" t="s">
        <v>47</v>
      </c>
      <c r="R27" s="595"/>
      <c r="S27" s="576"/>
      <c r="T27" s="576"/>
      <c r="U27" s="599"/>
      <c r="V27" s="576"/>
      <c r="W27" s="639"/>
      <c r="X27" s="575"/>
      <c r="Y27" s="576" t="s">
        <v>48</v>
      </c>
      <c r="Z27" s="576" t="str">
        <f t="shared" si="0"/>
        <v>Pendiente de sentencia</v>
      </c>
      <c r="AA27" s="576" t="s">
        <v>48</v>
      </c>
      <c r="AB27" s="575"/>
      <c r="AC27" s="575"/>
      <c r="AD27" s="575" t="s">
        <v>160</v>
      </c>
      <c r="AE27" s="660">
        <v>45814</v>
      </c>
      <c r="AF27" s="632" t="s">
        <v>161</v>
      </c>
      <c r="AG27" s="580" t="s">
        <v>51</v>
      </c>
      <c r="AH27" s="576" t="s">
        <v>52</v>
      </c>
      <c r="AI27" s="640"/>
      <c r="AJ27" s="641"/>
      <c r="AK27" s="641"/>
      <c r="AL27" s="642"/>
      <c r="AM27" s="576"/>
    </row>
    <row r="28" spans="1:39" ht="38.25" x14ac:dyDescent="0.2">
      <c r="A28" s="576">
        <v>21</v>
      </c>
      <c r="B28" s="618" t="s">
        <v>162</v>
      </c>
      <c r="C28" s="718" t="s">
        <v>101</v>
      </c>
      <c r="D28" s="719" t="s">
        <v>102</v>
      </c>
      <c r="E28" s="843" t="s">
        <v>84</v>
      </c>
      <c r="F28" s="622" t="s">
        <v>44</v>
      </c>
      <c r="G28" s="640">
        <v>45568</v>
      </c>
      <c r="H28" s="681" t="s">
        <v>163</v>
      </c>
      <c r="I28" s="625">
        <v>1</v>
      </c>
      <c r="J28" s="625">
        <v>0</v>
      </c>
      <c r="K28" s="681" t="s">
        <v>164</v>
      </c>
      <c r="L28" s="625">
        <v>1</v>
      </c>
      <c r="M28" s="625">
        <v>0</v>
      </c>
      <c r="N28" s="579">
        <v>45568</v>
      </c>
      <c r="O28" s="631" t="str">
        <f>IF(G28="","",(IF(N28="","Pendiente primera actuación",IF(N28="N.A.","N.A.",IF(NETWORKDAYS((G28+1),N28,'Días No Laborales'!$A$2:$U$145)&lt;=20,"SI","NO")))))</f>
        <v>SI</v>
      </c>
      <c r="Q28" s="630" t="s">
        <v>47</v>
      </c>
      <c r="R28" s="595"/>
      <c r="S28" s="576"/>
      <c r="T28" s="576"/>
      <c r="U28" s="599"/>
      <c r="V28" s="576"/>
      <c r="W28" s="649"/>
      <c r="X28" s="623"/>
      <c r="Y28" s="576" t="s">
        <v>48</v>
      </c>
      <c r="Z28" s="576" t="str">
        <f t="shared" si="0"/>
        <v>Pendiente de sentencia</v>
      </c>
      <c r="AA28" s="576" t="s">
        <v>48</v>
      </c>
      <c r="AB28" s="650"/>
      <c r="AC28" s="650"/>
      <c r="AD28" s="575" t="s">
        <v>165</v>
      </c>
      <c r="AE28" s="651">
        <v>45797</v>
      </c>
      <c r="AF28" s="632" t="s">
        <v>50</v>
      </c>
      <c r="AG28" s="580" t="s">
        <v>51</v>
      </c>
      <c r="AH28" s="576" t="s">
        <v>52</v>
      </c>
      <c r="AI28" s="651"/>
      <c r="AJ28" s="652"/>
      <c r="AK28" s="652"/>
      <c r="AL28" s="642"/>
      <c r="AM28" s="576" t="s">
        <v>166</v>
      </c>
    </row>
    <row r="29" spans="1:39" ht="25.5" x14ac:dyDescent="0.2">
      <c r="A29" s="576">
        <v>22</v>
      </c>
      <c r="B29" s="643" t="s">
        <v>167</v>
      </c>
      <c r="C29" s="720" t="s">
        <v>101</v>
      </c>
      <c r="D29" s="716" t="s">
        <v>102</v>
      </c>
      <c r="E29" s="1756" t="s">
        <v>113</v>
      </c>
      <c r="F29" s="622" t="s">
        <v>44</v>
      </c>
      <c r="G29" s="640">
        <v>45568</v>
      </c>
      <c r="H29" s="627" t="s">
        <v>168</v>
      </c>
      <c r="I29" s="625">
        <v>1</v>
      </c>
      <c r="J29" s="625">
        <v>0</v>
      </c>
      <c r="K29" s="627" t="s">
        <v>169</v>
      </c>
      <c r="L29" s="625">
        <v>1</v>
      </c>
      <c r="M29" s="625">
        <v>0</v>
      </c>
      <c r="N29" s="640">
        <v>45568</v>
      </c>
      <c r="O29" s="631" t="str">
        <f>IF(G29="","",(IF(N29="","Pendiente primera actuación",IF(N29="N.A.","N.A.",IF(NETWORKDAYS((G29+1),N29,'Días No Laborales'!$A$2:$U$145)&lt;=20,"SI","NO")))))</f>
        <v>SI</v>
      </c>
      <c r="Q29" s="630" t="s">
        <v>47</v>
      </c>
      <c r="R29" s="595"/>
      <c r="S29" s="576"/>
      <c r="T29" s="576"/>
      <c r="U29" s="599"/>
      <c r="V29" s="576"/>
      <c r="W29" s="649">
        <v>45687</v>
      </c>
      <c r="X29" s="623"/>
      <c r="Y29" s="576" t="s">
        <v>48</v>
      </c>
      <c r="Z29" s="576">
        <f t="shared" si="0"/>
        <v>117</v>
      </c>
      <c r="AA29" s="576" t="s">
        <v>48</v>
      </c>
      <c r="AB29" s="645" t="s">
        <v>110</v>
      </c>
      <c r="AC29" s="650" t="s">
        <v>66</v>
      </c>
      <c r="AD29" s="664" t="s">
        <v>170</v>
      </c>
      <c r="AE29" s="651">
        <v>45687</v>
      </c>
      <c r="AF29" s="632" t="s">
        <v>59</v>
      </c>
      <c r="AG29" s="580" t="s">
        <v>51</v>
      </c>
      <c r="AH29" s="576" t="s">
        <v>52</v>
      </c>
      <c r="AI29" s="651">
        <v>45693</v>
      </c>
      <c r="AJ29" s="652"/>
      <c r="AK29" s="652"/>
      <c r="AL29" s="642"/>
      <c r="AM29" s="576"/>
    </row>
    <row r="30" spans="1:39" ht="38.25" x14ac:dyDescent="0.2">
      <c r="A30" s="576">
        <v>23</v>
      </c>
      <c r="B30" s="721" t="s">
        <v>171</v>
      </c>
      <c r="C30" s="722" t="s">
        <v>101</v>
      </c>
      <c r="D30" s="716" t="s">
        <v>102</v>
      </c>
      <c r="E30" s="1756" t="s">
        <v>113</v>
      </c>
      <c r="F30" s="622" t="s">
        <v>44</v>
      </c>
      <c r="G30" s="640">
        <v>45568</v>
      </c>
      <c r="H30" s="627" t="s">
        <v>172</v>
      </c>
      <c r="I30" s="575">
        <v>1</v>
      </c>
      <c r="J30" s="575">
        <v>0</v>
      </c>
      <c r="K30" s="627" t="s">
        <v>173</v>
      </c>
      <c r="L30" s="575">
        <v>1</v>
      </c>
      <c r="M30" s="575">
        <v>0</v>
      </c>
      <c r="N30" s="640">
        <v>45568</v>
      </c>
      <c r="O30" s="631" t="str">
        <f>IF(G30="","",(IF(N30="","Pendiente primera actuación",IF(N30="N.A.","N.A.",IF(NETWORKDAYS((G30+1),N30,'Días No Laborales'!$A$2:$U$145)&lt;=20,"SI","NO")))))</f>
        <v>SI</v>
      </c>
      <c r="Q30" s="630" t="s">
        <v>47</v>
      </c>
      <c r="R30" s="595"/>
      <c r="S30" s="576"/>
      <c r="T30" s="576"/>
      <c r="U30" s="576"/>
      <c r="V30" s="576"/>
      <c r="W30" s="639">
        <v>45617</v>
      </c>
      <c r="X30" s="699"/>
      <c r="Y30" s="576" t="s">
        <v>48</v>
      </c>
      <c r="Z30" s="576">
        <f t="shared" si="0"/>
        <v>48</v>
      </c>
      <c r="AA30" s="576" t="s">
        <v>48</v>
      </c>
      <c r="AB30" s="656" t="s">
        <v>121</v>
      </c>
      <c r="AC30" s="575" t="s">
        <v>88</v>
      </c>
      <c r="AD30" s="578" t="s">
        <v>174</v>
      </c>
      <c r="AE30" s="640">
        <v>45842</v>
      </c>
      <c r="AF30" s="632" t="s">
        <v>122</v>
      </c>
      <c r="AG30" s="580" t="s">
        <v>51</v>
      </c>
      <c r="AH30" s="576" t="s">
        <v>52</v>
      </c>
      <c r="AI30" s="640"/>
      <c r="AJ30" s="641" t="s">
        <v>175</v>
      </c>
      <c r="AK30" s="641"/>
      <c r="AL30" s="642"/>
      <c r="AM30" s="576"/>
    </row>
    <row r="31" spans="1:39" ht="25.5" x14ac:dyDescent="0.2">
      <c r="A31" s="576">
        <v>24</v>
      </c>
      <c r="B31" s="643" t="s">
        <v>176</v>
      </c>
      <c r="C31" s="720" t="s">
        <v>177</v>
      </c>
      <c r="D31" s="661" t="s">
        <v>178</v>
      </c>
      <c r="E31" s="1757" t="s">
        <v>113</v>
      </c>
      <c r="F31" s="622" t="s">
        <v>44</v>
      </c>
      <c r="G31" s="640">
        <v>45568</v>
      </c>
      <c r="H31" s="627" t="s">
        <v>179</v>
      </c>
      <c r="I31" s="575">
        <v>0</v>
      </c>
      <c r="J31" s="575">
        <v>1</v>
      </c>
      <c r="K31" s="627" t="s">
        <v>180</v>
      </c>
      <c r="L31" s="575">
        <v>1</v>
      </c>
      <c r="M31" s="575">
        <v>0</v>
      </c>
      <c r="N31" s="640">
        <v>45568</v>
      </c>
      <c r="O31" s="631" t="str">
        <f>IF(G31="","",(IF(N31="","Pendiente primera actuación",IF(N31="N.A.","N.A.",IF(NETWORKDAYS((G31+1),N31,'Días No Laborales'!$A$2:$U$145)&lt;=20,"SI","NO")))))</f>
        <v>SI</v>
      </c>
      <c r="Q31" s="630" t="s">
        <v>47</v>
      </c>
      <c r="R31" s="595"/>
      <c r="S31" s="576"/>
      <c r="T31" s="576"/>
      <c r="U31" s="576"/>
      <c r="V31" s="576"/>
      <c r="W31" s="639">
        <v>45621</v>
      </c>
      <c r="X31" s="699"/>
      <c r="Y31" s="576" t="s">
        <v>48</v>
      </c>
      <c r="Z31" s="576">
        <f t="shared" si="0"/>
        <v>52</v>
      </c>
      <c r="AA31" s="576" t="s">
        <v>48</v>
      </c>
      <c r="AB31" s="664" t="s">
        <v>67</v>
      </c>
      <c r="AC31" s="575" t="s">
        <v>88</v>
      </c>
      <c r="AD31" s="664" t="s">
        <v>67</v>
      </c>
      <c r="AE31" s="640">
        <v>45621</v>
      </c>
      <c r="AF31" s="632" t="s">
        <v>122</v>
      </c>
      <c r="AG31" s="580" t="s">
        <v>51</v>
      </c>
      <c r="AH31" s="576" t="s">
        <v>52</v>
      </c>
      <c r="AI31" s="640"/>
      <c r="AJ31" s="641"/>
      <c r="AK31" s="641"/>
      <c r="AL31" s="642"/>
      <c r="AM31" s="576" t="s">
        <v>181</v>
      </c>
    </row>
    <row r="32" spans="1:39" ht="38.25" x14ac:dyDescent="0.2">
      <c r="A32" s="576">
        <v>25</v>
      </c>
      <c r="B32" s="721" t="s">
        <v>182</v>
      </c>
      <c r="C32" s="723" t="s">
        <v>101</v>
      </c>
      <c r="D32" s="724" t="s">
        <v>118</v>
      </c>
      <c r="E32" s="1758" t="s">
        <v>84</v>
      </c>
      <c r="F32" s="622" t="s">
        <v>44</v>
      </c>
      <c r="G32" s="640">
        <v>45568</v>
      </c>
      <c r="H32" s="725" t="s">
        <v>183</v>
      </c>
      <c r="I32" s="625">
        <v>0</v>
      </c>
      <c r="J32" s="625">
        <v>1</v>
      </c>
      <c r="K32" s="725" t="s">
        <v>184</v>
      </c>
      <c r="L32" s="575">
        <v>1</v>
      </c>
      <c r="M32" s="575">
        <v>2</v>
      </c>
      <c r="N32" s="640">
        <v>45568</v>
      </c>
      <c r="O32" s="631" t="str">
        <f>IF(G32="","",(IF(N32="","Pendiente primera actuación",IF(N32="N.A.","N.A.",IF(NETWORKDAYS((G32+1),N32,'Días No Laborales'!$A$2:$U$145)&lt;=20,"SI","NO")))))</f>
        <v>SI</v>
      </c>
      <c r="Q32" s="630" t="s">
        <v>47</v>
      </c>
      <c r="R32" s="595"/>
      <c r="S32" s="576"/>
      <c r="T32" s="576"/>
      <c r="U32" s="576"/>
      <c r="V32" s="576"/>
      <c r="W32" s="639">
        <v>45574</v>
      </c>
      <c r="X32" s="699"/>
      <c r="Y32" s="576" t="s">
        <v>48</v>
      </c>
      <c r="Z32" s="576">
        <f t="shared" si="0"/>
        <v>6</v>
      </c>
      <c r="AA32" s="576" t="s">
        <v>48</v>
      </c>
      <c r="AB32" s="656" t="s">
        <v>121</v>
      </c>
      <c r="AC32" s="575" t="s">
        <v>88</v>
      </c>
      <c r="AD32" s="625" t="s">
        <v>185</v>
      </c>
      <c r="AE32" s="640">
        <v>45680</v>
      </c>
      <c r="AF32" s="632" t="s">
        <v>50</v>
      </c>
      <c r="AG32" s="580" t="s">
        <v>51</v>
      </c>
      <c r="AH32" s="576" t="s">
        <v>52</v>
      </c>
      <c r="AI32" s="640"/>
      <c r="AJ32" s="641"/>
      <c r="AK32" s="641"/>
      <c r="AL32" s="642"/>
      <c r="AM32" s="576"/>
    </row>
    <row r="33" spans="1:39" ht="38.25" x14ac:dyDescent="0.2">
      <c r="A33" s="576">
        <v>26</v>
      </c>
      <c r="B33" s="721" t="s">
        <v>186</v>
      </c>
      <c r="C33" s="723" t="s">
        <v>101</v>
      </c>
      <c r="D33" s="724" t="s">
        <v>118</v>
      </c>
      <c r="E33" s="1758" t="s">
        <v>84</v>
      </c>
      <c r="F33" s="622" t="s">
        <v>44</v>
      </c>
      <c r="G33" s="640">
        <v>45568</v>
      </c>
      <c r="H33" s="726" t="s">
        <v>187</v>
      </c>
      <c r="I33" s="625">
        <v>1</v>
      </c>
      <c r="J33" s="625">
        <v>0</v>
      </c>
      <c r="K33" s="726" t="s">
        <v>188</v>
      </c>
      <c r="L33" s="625">
        <v>0</v>
      </c>
      <c r="M33" s="575">
        <v>0</v>
      </c>
      <c r="N33" s="640">
        <v>45568</v>
      </c>
      <c r="O33" s="631" t="str">
        <f>IF(G33="","",(IF(N33="","Pendiente primera actuación",IF(N33="N.A.","N.A.",IF(NETWORKDAYS((G33+1),N33,'Días No Laborales'!$A$2:$U$145)&lt;=20,"SI","NO")))))</f>
        <v>SI</v>
      </c>
      <c r="Q33" s="630" t="s">
        <v>47</v>
      </c>
      <c r="R33" s="595"/>
      <c r="S33" s="576"/>
      <c r="T33" s="576"/>
      <c r="U33" s="576"/>
      <c r="V33" s="576"/>
      <c r="W33" s="639"/>
      <c r="X33" s="699"/>
      <c r="Y33" s="576"/>
      <c r="Z33" s="576" t="str">
        <f t="shared" si="0"/>
        <v>Pendiente de sentencia</v>
      </c>
      <c r="AA33" s="576"/>
      <c r="AB33" s="656" t="s">
        <v>121</v>
      </c>
      <c r="AC33" s="575" t="s">
        <v>88</v>
      </c>
      <c r="AD33" s="578" t="s">
        <v>189</v>
      </c>
      <c r="AE33" s="640">
        <v>45846</v>
      </c>
      <c r="AF33" s="727" t="s">
        <v>59</v>
      </c>
      <c r="AG33" s="580" t="s">
        <v>51</v>
      </c>
      <c r="AH33" s="576" t="s">
        <v>52</v>
      </c>
      <c r="AI33" s="640"/>
      <c r="AJ33" s="641" t="s">
        <v>123</v>
      </c>
      <c r="AK33" s="641"/>
      <c r="AL33" s="642"/>
      <c r="AM33" s="576"/>
    </row>
    <row r="34" spans="1:39" ht="38.25" x14ac:dyDescent="0.2">
      <c r="A34" s="576">
        <v>27</v>
      </c>
      <c r="B34" s="721" t="s">
        <v>190</v>
      </c>
      <c r="C34" s="722" t="s">
        <v>101</v>
      </c>
      <c r="D34" s="716" t="s">
        <v>102</v>
      </c>
      <c r="E34" s="843" t="s">
        <v>84</v>
      </c>
      <c r="F34" s="622" t="s">
        <v>44</v>
      </c>
      <c r="G34" s="640">
        <v>45568</v>
      </c>
      <c r="H34" s="627" t="s">
        <v>191</v>
      </c>
      <c r="I34" s="625">
        <v>0</v>
      </c>
      <c r="J34" s="625">
        <v>1</v>
      </c>
      <c r="K34" s="627" t="s">
        <v>192</v>
      </c>
      <c r="L34" s="625">
        <v>0</v>
      </c>
      <c r="M34" s="625">
        <v>1</v>
      </c>
      <c r="N34" s="579">
        <v>45568</v>
      </c>
      <c r="O34" s="631" t="str">
        <f>IF(G34="","",(IF(N34="","Pendiente primera actuación",IF(N34="N.A.","N.A.",IF(NETWORKDAYS((G34+1),N34,'Días No Laborales'!$A$2:$U$145)&lt;=20,"SI","NO")))))</f>
        <v>SI</v>
      </c>
      <c r="Q34" s="630" t="s">
        <v>47</v>
      </c>
      <c r="R34" s="595"/>
      <c r="S34" s="576"/>
      <c r="T34" s="576"/>
      <c r="U34" s="576"/>
      <c r="V34" s="576"/>
      <c r="W34" s="649">
        <v>45828</v>
      </c>
      <c r="X34" s="623"/>
      <c r="Y34" s="576" t="s">
        <v>48</v>
      </c>
      <c r="Z34" s="576">
        <f t="shared" si="0"/>
        <v>257</v>
      </c>
      <c r="AA34" s="576" t="s">
        <v>48</v>
      </c>
      <c r="AB34" s="656" t="s">
        <v>193</v>
      </c>
      <c r="AC34" s="650" t="s">
        <v>98</v>
      </c>
      <c r="AD34" s="575" t="s">
        <v>194</v>
      </c>
      <c r="AE34" s="651">
        <v>45866</v>
      </c>
      <c r="AF34" s="632" t="s">
        <v>50</v>
      </c>
      <c r="AG34" s="580" t="s">
        <v>51</v>
      </c>
      <c r="AH34" s="576" t="s">
        <v>52</v>
      </c>
      <c r="AI34" s="651"/>
      <c r="AJ34" s="652"/>
      <c r="AK34" s="652"/>
      <c r="AL34" s="642"/>
      <c r="AM34" s="576"/>
    </row>
    <row r="35" spans="1:39" ht="38.25" x14ac:dyDescent="0.2">
      <c r="A35" s="576">
        <v>28</v>
      </c>
      <c r="B35" s="728" t="s">
        <v>195</v>
      </c>
      <c r="C35" s="729" t="s">
        <v>101</v>
      </c>
      <c r="D35" s="730" t="s">
        <v>118</v>
      </c>
      <c r="E35" s="683" t="s">
        <v>113</v>
      </c>
      <c r="F35" s="622" t="s">
        <v>44</v>
      </c>
      <c r="G35" s="640">
        <v>45568</v>
      </c>
      <c r="H35" s="731" t="s">
        <v>172</v>
      </c>
      <c r="I35" s="625"/>
      <c r="J35" s="625"/>
      <c r="K35" s="731" t="s">
        <v>196</v>
      </c>
      <c r="L35" s="625">
        <v>1</v>
      </c>
      <c r="M35" s="625">
        <v>0</v>
      </c>
      <c r="N35" s="579">
        <v>45575</v>
      </c>
      <c r="O35" s="631" t="str">
        <f>IF(G35="","",(IF(N35="","Pendiente primera actuación",IF(N35="N.A.","N.A.",IF(NETWORKDAYS((G35+1),N35,'Días No Laborales'!$A$2:$U$145)&lt;=20,"SI","NO")))))</f>
        <v>SI</v>
      </c>
      <c r="Q35" s="630" t="s">
        <v>47</v>
      </c>
      <c r="R35" s="595"/>
      <c r="S35" s="576"/>
      <c r="T35" s="576"/>
      <c r="U35" s="576"/>
      <c r="V35" s="576"/>
      <c r="W35" s="651">
        <v>45575</v>
      </c>
      <c r="X35" s="655"/>
      <c r="Y35" s="576" t="s">
        <v>48</v>
      </c>
      <c r="Z35" s="576">
        <f t="shared" si="0"/>
        <v>7</v>
      </c>
      <c r="AA35" s="576" t="s">
        <v>48</v>
      </c>
      <c r="AB35" s="656" t="s">
        <v>121</v>
      </c>
      <c r="AC35" s="575" t="s">
        <v>88</v>
      </c>
      <c r="AD35" s="578" t="s">
        <v>197</v>
      </c>
      <c r="AE35" s="651">
        <v>45575</v>
      </c>
      <c r="AF35" s="632" t="s">
        <v>161</v>
      </c>
      <c r="AG35" s="580" t="s">
        <v>51</v>
      </c>
      <c r="AH35" s="576" t="s">
        <v>52</v>
      </c>
      <c r="AI35" s="651"/>
      <c r="AJ35" s="652"/>
      <c r="AK35" s="652"/>
      <c r="AL35" s="642"/>
      <c r="AM35" s="576"/>
    </row>
    <row r="36" spans="1:39" ht="38.25" x14ac:dyDescent="0.2">
      <c r="A36" s="576">
        <v>29</v>
      </c>
      <c r="B36" s="732" t="s">
        <v>198</v>
      </c>
      <c r="C36" s="722" t="s">
        <v>101</v>
      </c>
      <c r="D36" s="716" t="s">
        <v>102</v>
      </c>
      <c r="E36" s="750" t="s">
        <v>43</v>
      </c>
      <c r="F36" s="622" t="s">
        <v>44</v>
      </c>
      <c r="G36" s="640">
        <v>45568</v>
      </c>
      <c r="H36" s="733" t="s">
        <v>199</v>
      </c>
      <c r="I36" s="625">
        <v>1</v>
      </c>
      <c r="J36" s="625">
        <v>0</v>
      </c>
      <c r="K36" s="733" t="s">
        <v>200</v>
      </c>
      <c r="L36" s="575">
        <v>1</v>
      </c>
      <c r="M36" s="625">
        <v>0</v>
      </c>
      <c r="N36" s="579">
        <v>45568</v>
      </c>
      <c r="O36" s="631" t="str">
        <f>IF(G36="","",(IF(N36="","Pendiente primera actuación",IF(N36="N.A.","N.A.",IF(NETWORKDAYS((G36+1),N36,'Días No Laborales'!$A$2:$U$145)&lt;=20,"SI","NO")))))</f>
        <v>SI</v>
      </c>
      <c r="Q36" s="630" t="s">
        <v>47</v>
      </c>
      <c r="R36" s="595"/>
      <c r="S36" s="576"/>
      <c r="T36" s="576"/>
      <c r="U36" s="599"/>
      <c r="V36" s="576"/>
      <c r="W36" s="649">
        <v>45734</v>
      </c>
      <c r="X36" s="623"/>
      <c r="Y36" s="576" t="s">
        <v>48</v>
      </c>
      <c r="Z36" s="576">
        <f t="shared" si="0"/>
        <v>165</v>
      </c>
      <c r="AA36" s="576" t="s">
        <v>48</v>
      </c>
      <c r="AB36" s="656" t="s">
        <v>121</v>
      </c>
      <c r="AC36" s="650" t="s">
        <v>66</v>
      </c>
      <c r="AD36" s="578" t="s">
        <v>58</v>
      </c>
      <c r="AE36" s="651">
        <v>45842</v>
      </c>
      <c r="AF36" s="632" t="s">
        <v>68</v>
      </c>
      <c r="AG36" s="580" t="s">
        <v>51</v>
      </c>
      <c r="AH36" s="576" t="s">
        <v>52</v>
      </c>
      <c r="AI36" s="651"/>
      <c r="AJ36" s="652"/>
      <c r="AK36" s="652"/>
      <c r="AL36" s="642"/>
      <c r="AM36" s="576"/>
    </row>
    <row r="37" spans="1:39" ht="38.25" x14ac:dyDescent="0.2">
      <c r="A37" s="576">
        <v>30</v>
      </c>
      <c r="B37" s="732" t="s">
        <v>201</v>
      </c>
      <c r="C37" s="722" t="s">
        <v>101</v>
      </c>
      <c r="D37" s="716" t="s">
        <v>102</v>
      </c>
      <c r="E37" s="750" t="s">
        <v>43</v>
      </c>
      <c r="F37" s="696" t="s">
        <v>44</v>
      </c>
      <c r="G37" s="646">
        <v>45568</v>
      </c>
      <c r="H37" s="726" t="s">
        <v>119</v>
      </c>
      <c r="I37" s="625">
        <v>1</v>
      </c>
      <c r="J37" s="625">
        <v>1</v>
      </c>
      <c r="K37" s="726" t="s">
        <v>202</v>
      </c>
      <c r="L37" s="575">
        <v>1</v>
      </c>
      <c r="M37" s="625">
        <v>0</v>
      </c>
      <c r="N37" s="579">
        <v>45569</v>
      </c>
      <c r="O37" s="631" t="str">
        <f>IF(G37="","",(IF(N37="","Pendiente primera actuación",IF(N37="N.A.","N.A.",IF(NETWORKDAYS((G37+1),N37,'Días No Laborales'!$A$2:$U$145)&lt;=20,"SI","NO")))))</f>
        <v>SI</v>
      </c>
      <c r="Q37" s="630" t="s">
        <v>47</v>
      </c>
      <c r="R37" s="595"/>
      <c r="S37" s="576"/>
      <c r="T37" s="576"/>
      <c r="U37" s="599"/>
      <c r="V37" s="576"/>
      <c r="W37" s="649">
        <v>45574</v>
      </c>
      <c r="X37" s="655"/>
      <c r="Y37" s="576" t="s">
        <v>48</v>
      </c>
      <c r="Z37" s="576">
        <f t="shared" si="0"/>
        <v>6</v>
      </c>
      <c r="AA37" s="576" t="s">
        <v>48</v>
      </c>
      <c r="AB37" s="656" t="s">
        <v>121</v>
      </c>
      <c r="AC37" s="650" t="s">
        <v>88</v>
      </c>
      <c r="AD37" s="625" t="s">
        <v>197</v>
      </c>
      <c r="AE37" s="651">
        <v>45581</v>
      </c>
      <c r="AF37" s="632" t="s">
        <v>50</v>
      </c>
      <c r="AG37" s="580" t="s">
        <v>51</v>
      </c>
      <c r="AH37" s="576" t="s">
        <v>52</v>
      </c>
      <c r="AI37" s="651"/>
      <c r="AJ37" s="652"/>
      <c r="AK37" s="652"/>
      <c r="AL37" s="642"/>
      <c r="AM37" s="576"/>
    </row>
    <row r="38" spans="1:39" ht="25.5" x14ac:dyDescent="0.2">
      <c r="A38" s="576">
        <v>31</v>
      </c>
      <c r="B38" s="734" t="s">
        <v>203</v>
      </c>
      <c r="C38" s="735" t="s">
        <v>101</v>
      </c>
      <c r="D38" s="736" t="s">
        <v>118</v>
      </c>
      <c r="E38" s="843" t="s">
        <v>84</v>
      </c>
      <c r="F38" s="622" t="s">
        <v>44</v>
      </c>
      <c r="G38" s="640">
        <v>45568</v>
      </c>
      <c r="H38" s="627" t="s">
        <v>204</v>
      </c>
      <c r="I38" s="575">
        <v>1</v>
      </c>
      <c r="J38" s="575">
        <v>0</v>
      </c>
      <c r="K38" s="627" t="s">
        <v>205</v>
      </c>
      <c r="L38" s="625">
        <v>1</v>
      </c>
      <c r="M38" s="575">
        <v>0</v>
      </c>
      <c r="N38" s="579">
        <v>45568</v>
      </c>
      <c r="O38" s="631" t="str">
        <f>IF(G38="","",(IF(N38="","Pendiente primera actuación",IF(N38="N.A.","N.A.",IF(NETWORKDAYS((G38+1),N38,'Días No Laborales'!$A$2:$U$145)&lt;=20,"SI","NO")))))</f>
        <v>SI</v>
      </c>
      <c r="Q38" s="630" t="s">
        <v>47</v>
      </c>
      <c r="R38" s="595"/>
      <c r="S38" s="576"/>
      <c r="T38" s="576"/>
      <c r="U38" s="599"/>
      <c r="V38" s="576"/>
      <c r="W38" s="639"/>
      <c r="X38" s="575"/>
      <c r="Y38" s="576" t="s">
        <v>48</v>
      </c>
      <c r="Z38" s="576" t="str">
        <f t="shared" si="0"/>
        <v>Pendiente de sentencia</v>
      </c>
      <c r="AA38" s="576" t="s">
        <v>48</v>
      </c>
      <c r="AB38" s="575"/>
      <c r="AC38" s="575"/>
      <c r="AD38" s="575" t="s">
        <v>206</v>
      </c>
      <c r="AE38" s="651">
        <v>45799</v>
      </c>
      <c r="AF38" s="632" t="s">
        <v>161</v>
      </c>
      <c r="AG38" s="580" t="s">
        <v>51</v>
      </c>
      <c r="AH38" s="576" t="s">
        <v>52</v>
      </c>
      <c r="AI38" s="640"/>
      <c r="AJ38" s="641"/>
      <c r="AK38" s="641"/>
      <c r="AL38" s="642"/>
      <c r="AM38" s="576"/>
    </row>
    <row r="39" spans="1:39" ht="25.5" x14ac:dyDescent="0.2">
      <c r="A39" s="576">
        <v>32</v>
      </c>
      <c r="B39" s="737" t="s">
        <v>207</v>
      </c>
      <c r="C39" s="738" t="s">
        <v>101</v>
      </c>
      <c r="D39" s="739" t="s">
        <v>118</v>
      </c>
      <c r="E39" s="843" t="s">
        <v>84</v>
      </c>
      <c r="F39" s="622" t="s">
        <v>44</v>
      </c>
      <c r="G39" s="640">
        <v>45568</v>
      </c>
      <c r="H39" s="708" t="s">
        <v>208</v>
      </c>
      <c r="I39" s="625">
        <v>1</v>
      </c>
      <c r="J39" s="625">
        <v>0</v>
      </c>
      <c r="K39" s="740" t="s">
        <v>209</v>
      </c>
      <c r="L39" s="625">
        <v>1</v>
      </c>
      <c r="M39" s="625">
        <v>0</v>
      </c>
      <c r="N39" s="579">
        <v>45568</v>
      </c>
      <c r="O39" s="631" t="str">
        <f>IF(G39="","",(IF(N39="","Pendiente primera actuación",IF(N39="N.A.","N.A.",IF(NETWORKDAYS((G39+1),N39,'Días No Laborales'!$A$2:$U$145)&lt;=20,"SI","NO")))))</f>
        <v>SI</v>
      </c>
      <c r="Q39" s="630" t="s">
        <v>47</v>
      </c>
      <c r="R39" s="595"/>
      <c r="S39" s="576"/>
      <c r="T39" s="576"/>
      <c r="U39" s="599"/>
      <c r="V39" s="576"/>
      <c r="W39" s="649"/>
      <c r="X39" s="623"/>
      <c r="Y39" s="576" t="s">
        <v>48</v>
      </c>
      <c r="Z39" s="576" t="str">
        <f t="shared" si="0"/>
        <v>Pendiente de sentencia</v>
      </c>
      <c r="AA39" s="576" t="s">
        <v>48</v>
      </c>
      <c r="AB39" s="650"/>
      <c r="AC39" s="650"/>
      <c r="AD39" s="575" t="s">
        <v>210</v>
      </c>
      <c r="AE39" s="651">
        <v>45679</v>
      </c>
      <c r="AF39" s="632" t="s">
        <v>161</v>
      </c>
      <c r="AG39" s="580" t="s">
        <v>51</v>
      </c>
      <c r="AH39" s="576" t="s">
        <v>52</v>
      </c>
      <c r="AI39" s="651"/>
      <c r="AJ39" s="652"/>
      <c r="AK39" s="652"/>
      <c r="AL39" s="642"/>
      <c r="AM39" s="576"/>
    </row>
    <row r="40" spans="1:39" ht="25.5" x14ac:dyDescent="0.2">
      <c r="A40" s="576">
        <v>33</v>
      </c>
      <c r="B40" s="741" t="s">
        <v>211</v>
      </c>
      <c r="C40" s="742" t="s">
        <v>83</v>
      </c>
      <c r="D40" s="680" t="s">
        <v>42</v>
      </c>
      <c r="E40" s="683" t="s">
        <v>84</v>
      </c>
      <c r="F40" s="622" t="s">
        <v>44</v>
      </c>
      <c r="G40" s="640">
        <v>45568</v>
      </c>
      <c r="H40" s="627" t="s">
        <v>191</v>
      </c>
      <c r="I40" s="625">
        <v>1</v>
      </c>
      <c r="J40" s="625">
        <v>0</v>
      </c>
      <c r="K40" s="627" t="s">
        <v>212</v>
      </c>
      <c r="L40" s="625">
        <v>0</v>
      </c>
      <c r="M40" s="625">
        <v>0</v>
      </c>
      <c r="N40" s="579">
        <v>45568</v>
      </c>
      <c r="O40" s="631" t="str">
        <f>IF(G40="","",(IF(N40="","Pendiente primera actuación",IF(N40="N.A.","N.A.",IF(NETWORKDAYS((G40+1),N40,'Días No Laborales'!$A$2:$U$145)&lt;=20,"SI","NO")))))</f>
        <v>SI</v>
      </c>
      <c r="Q40" s="630" t="s">
        <v>47</v>
      </c>
      <c r="R40" s="595"/>
      <c r="S40" s="576"/>
      <c r="T40" s="576"/>
      <c r="U40" s="599"/>
      <c r="V40" s="576"/>
      <c r="W40" s="649">
        <v>45709</v>
      </c>
      <c r="X40" s="623"/>
      <c r="Y40" s="576" t="s">
        <v>48</v>
      </c>
      <c r="Z40" s="576">
        <f t="shared" si="0"/>
        <v>138</v>
      </c>
      <c r="AA40" s="576" t="s">
        <v>48</v>
      </c>
      <c r="AB40" s="745" t="s">
        <v>87</v>
      </c>
      <c r="AC40" s="650" t="s">
        <v>66</v>
      </c>
      <c r="AD40" s="625" t="s">
        <v>213</v>
      </c>
      <c r="AE40" s="651">
        <v>45804</v>
      </c>
      <c r="AF40" s="632" t="s">
        <v>50</v>
      </c>
      <c r="AG40" s="580" t="s">
        <v>51</v>
      </c>
      <c r="AH40" s="576" t="s">
        <v>52</v>
      </c>
      <c r="AI40" s="651">
        <v>45662</v>
      </c>
      <c r="AJ40" s="652"/>
      <c r="AK40" s="652"/>
      <c r="AL40" s="642"/>
      <c r="AM40" s="576"/>
    </row>
    <row r="41" spans="1:39" ht="25.5" x14ac:dyDescent="0.2">
      <c r="A41" s="576">
        <v>34</v>
      </c>
      <c r="B41" s="741" t="s">
        <v>214</v>
      </c>
      <c r="C41" s="743" t="s">
        <v>101</v>
      </c>
      <c r="D41" s="744" t="s">
        <v>118</v>
      </c>
      <c r="E41" s="683" t="s">
        <v>113</v>
      </c>
      <c r="F41" s="622" t="s">
        <v>44</v>
      </c>
      <c r="G41" s="640">
        <v>45568</v>
      </c>
      <c r="H41" s="627" t="s">
        <v>215</v>
      </c>
      <c r="I41" s="625">
        <v>0</v>
      </c>
      <c r="J41" s="625">
        <v>1</v>
      </c>
      <c r="K41" s="627" t="s">
        <v>216</v>
      </c>
      <c r="L41" s="575">
        <v>0</v>
      </c>
      <c r="M41" s="625">
        <v>1</v>
      </c>
      <c r="N41" s="579">
        <v>45568</v>
      </c>
      <c r="O41" s="631" t="str">
        <f>IF(G41="","",(IF(N41="","Pendiente primera actuación",IF(N41="N.A.","N.A.",IF(NETWORKDAYS((G41+1),N41,'Días No Laborales'!$A$2:$U$145)&lt;=20,"SI","NO")))))</f>
        <v>SI</v>
      </c>
      <c r="Q41" s="630" t="s">
        <v>47</v>
      </c>
      <c r="R41" s="595"/>
      <c r="S41" s="576"/>
      <c r="T41" s="576"/>
      <c r="U41" s="599"/>
      <c r="V41" s="576"/>
      <c r="W41" s="649"/>
      <c r="X41" s="655"/>
      <c r="Y41" s="576"/>
      <c r="Z41" s="576" t="str">
        <f t="shared" si="0"/>
        <v>Pendiente de sentencia</v>
      </c>
      <c r="AA41" s="576"/>
      <c r="AB41" s="745" t="s">
        <v>217</v>
      </c>
      <c r="AC41" s="650" t="s">
        <v>88</v>
      </c>
      <c r="AD41" s="746" t="s">
        <v>218</v>
      </c>
      <c r="AE41" s="651">
        <v>45723</v>
      </c>
      <c r="AF41" s="632" t="s">
        <v>122</v>
      </c>
      <c r="AG41" s="580" t="s">
        <v>51</v>
      </c>
      <c r="AH41" s="576" t="s">
        <v>52</v>
      </c>
      <c r="AI41" s="651"/>
      <c r="AJ41" s="652"/>
      <c r="AK41" s="652"/>
      <c r="AL41" s="642"/>
      <c r="AM41" s="576" t="s">
        <v>219</v>
      </c>
    </row>
    <row r="42" spans="1:39" ht="25.5" x14ac:dyDescent="0.2">
      <c r="A42" s="576">
        <v>35</v>
      </c>
      <c r="B42" s="747" t="s">
        <v>220</v>
      </c>
      <c r="C42" s="743" t="s">
        <v>101</v>
      </c>
      <c r="D42" s="744" t="s">
        <v>118</v>
      </c>
      <c r="E42" s="761" t="s">
        <v>84</v>
      </c>
      <c r="F42" s="622" t="s">
        <v>44</v>
      </c>
      <c r="G42" s="640">
        <v>45568</v>
      </c>
      <c r="H42" s="708" t="s">
        <v>221</v>
      </c>
      <c r="I42" s="575">
        <v>1</v>
      </c>
      <c r="J42" s="575">
        <v>0</v>
      </c>
      <c r="K42" s="708" t="s">
        <v>222</v>
      </c>
      <c r="L42" s="625">
        <v>1</v>
      </c>
      <c r="M42" s="575">
        <v>1</v>
      </c>
      <c r="N42" s="579">
        <v>45568</v>
      </c>
      <c r="O42" s="631" t="str">
        <f>IF(G42="","",(IF(N42="","Pendiente primera actuación",IF(N42="N.A.","N.A.",IF(NETWORKDAYS((G42+1),N42,'Días No Laborales'!$A$2:$U$145)&lt;=20,"SI","NO")))))</f>
        <v>SI</v>
      </c>
      <c r="Q42" s="630" t="s">
        <v>47</v>
      </c>
      <c r="R42" s="595"/>
      <c r="S42" s="576"/>
      <c r="T42" s="576"/>
      <c r="U42" s="599"/>
      <c r="V42" s="576"/>
      <c r="W42" s="639">
        <v>45735</v>
      </c>
      <c r="X42" s="575"/>
      <c r="Y42" s="576" t="s">
        <v>48</v>
      </c>
      <c r="Z42" s="576">
        <f t="shared" si="0"/>
        <v>166</v>
      </c>
      <c r="AA42" s="576" t="s">
        <v>48</v>
      </c>
      <c r="AB42" s="645" t="s">
        <v>65</v>
      </c>
      <c r="AC42" s="575" t="s">
        <v>66</v>
      </c>
      <c r="AD42" s="746" t="s">
        <v>223</v>
      </c>
      <c r="AE42" s="651">
        <v>45735</v>
      </c>
      <c r="AF42" s="632" t="s">
        <v>59</v>
      </c>
      <c r="AG42" s="580" t="s">
        <v>51</v>
      </c>
      <c r="AH42" s="576" t="s">
        <v>52</v>
      </c>
      <c r="AI42" s="640">
        <v>45743</v>
      </c>
      <c r="AJ42" s="641"/>
      <c r="AK42" s="641"/>
      <c r="AL42" s="642"/>
      <c r="AM42" s="576" t="s">
        <v>224</v>
      </c>
    </row>
    <row r="43" spans="1:39" ht="38.25" x14ac:dyDescent="0.2">
      <c r="A43" s="576">
        <v>36</v>
      </c>
      <c r="B43" s="748" t="s">
        <v>225</v>
      </c>
      <c r="C43" s="749" t="s">
        <v>101</v>
      </c>
      <c r="D43" s="750" t="s">
        <v>118</v>
      </c>
      <c r="E43" s="800" t="s">
        <v>84</v>
      </c>
      <c r="F43" s="622" t="s">
        <v>44</v>
      </c>
      <c r="G43" s="640">
        <v>45568</v>
      </c>
      <c r="H43" s="708" t="s">
        <v>226</v>
      </c>
      <c r="I43" s="625">
        <v>1</v>
      </c>
      <c r="J43" s="625">
        <v>0</v>
      </c>
      <c r="K43" s="663" t="s">
        <v>227</v>
      </c>
      <c r="L43" s="625">
        <v>1</v>
      </c>
      <c r="M43" s="625">
        <v>0</v>
      </c>
      <c r="N43" s="579">
        <v>45568</v>
      </c>
      <c r="O43" s="631" t="str">
        <f>IF(G43="","",(IF(N43="","Pendiente primera actuación",IF(N43="N.A.","N.A.",IF(NETWORKDAYS((G43+1),N43,'Días No Laborales'!$A$2:$U$145)&lt;=20,"SI","NO")))))</f>
        <v>SI</v>
      </c>
      <c r="Q43" s="630" t="s">
        <v>47</v>
      </c>
      <c r="R43" s="595"/>
      <c r="S43" s="576"/>
      <c r="T43" s="576"/>
      <c r="U43" s="599"/>
      <c r="V43" s="576"/>
      <c r="W43" s="649">
        <v>45713</v>
      </c>
      <c r="X43" s="623"/>
      <c r="Y43" s="576" t="s">
        <v>48</v>
      </c>
      <c r="Z43" s="576">
        <f t="shared" si="0"/>
        <v>142</v>
      </c>
      <c r="AA43" s="576" t="s">
        <v>48</v>
      </c>
      <c r="AB43" s="656" t="s">
        <v>121</v>
      </c>
      <c r="AC43" s="650" t="s">
        <v>66</v>
      </c>
      <c r="AD43" s="625" t="s">
        <v>228</v>
      </c>
      <c r="AE43" s="651">
        <v>45798</v>
      </c>
      <c r="AF43" s="632" t="s">
        <v>50</v>
      </c>
      <c r="AG43" s="580" t="s">
        <v>51</v>
      </c>
      <c r="AH43" s="576" t="s">
        <v>52</v>
      </c>
      <c r="AI43" s="651"/>
      <c r="AJ43" s="652"/>
      <c r="AK43" s="652"/>
      <c r="AL43" s="642"/>
      <c r="AM43" s="576"/>
    </row>
    <row r="44" spans="1:39" ht="38.25" x14ac:dyDescent="0.2">
      <c r="A44" s="752">
        <v>37</v>
      </c>
      <c r="B44" s="753" t="s">
        <v>229</v>
      </c>
      <c r="C44" s="720" t="s">
        <v>101</v>
      </c>
      <c r="D44" s="754" t="s">
        <v>118</v>
      </c>
      <c r="E44" s="800" t="s">
        <v>113</v>
      </c>
      <c r="F44" s="622" t="s">
        <v>44</v>
      </c>
      <c r="G44" s="640">
        <v>45568</v>
      </c>
      <c r="H44" s="663" t="s">
        <v>230</v>
      </c>
      <c r="I44" s="625">
        <v>1</v>
      </c>
      <c r="J44" s="625">
        <v>0</v>
      </c>
      <c r="K44" s="755" t="s">
        <v>231</v>
      </c>
      <c r="L44" s="575">
        <v>1</v>
      </c>
      <c r="M44" s="625">
        <v>0</v>
      </c>
      <c r="N44" s="579">
        <v>45568</v>
      </c>
      <c r="O44" s="631" t="str">
        <f>IF(G44="","",(IF(N44="","Pendiente primera actuación",IF(N44="N.A.","N.A.",IF(NETWORKDAYS((G44+1),N44,'Días No Laborales'!$A$2:$U$145)&lt;=20,"SI","NO")))))</f>
        <v>SI</v>
      </c>
      <c r="Q44" s="630" t="s">
        <v>47</v>
      </c>
      <c r="R44" s="595"/>
      <c r="S44" s="576"/>
      <c r="T44" s="576"/>
      <c r="U44" s="599"/>
      <c r="V44" s="576"/>
      <c r="W44" s="649">
        <v>45692</v>
      </c>
      <c r="X44" s="623"/>
      <c r="Y44" s="576" t="s">
        <v>48</v>
      </c>
      <c r="Z44" s="576">
        <f t="shared" si="0"/>
        <v>121</v>
      </c>
      <c r="AA44" s="576" t="s">
        <v>48</v>
      </c>
      <c r="AB44" s="656" t="s">
        <v>121</v>
      </c>
      <c r="AC44" s="650" t="s">
        <v>66</v>
      </c>
      <c r="AD44" s="645" t="s">
        <v>170</v>
      </c>
      <c r="AE44" s="651">
        <v>45692</v>
      </c>
      <c r="AF44" s="632" t="s">
        <v>161</v>
      </c>
      <c r="AG44" s="580" t="s">
        <v>51</v>
      </c>
      <c r="AH44" s="576" t="s">
        <v>52</v>
      </c>
      <c r="AI44" s="651">
        <v>45699</v>
      </c>
      <c r="AJ44" s="652" t="s">
        <v>123</v>
      </c>
      <c r="AK44" s="652"/>
      <c r="AL44" s="642"/>
      <c r="AM44" s="576" t="s">
        <v>66</v>
      </c>
    </row>
    <row r="45" spans="1:39" ht="38.25" x14ac:dyDescent="0.2">
      <c r="A45" s="576">
        <v>38</v>
      </c>
      <c r="B45" s="756" t="s">
        <v>232</v>
      </c>
      <c r="C45" s="757" t="s">
        <v>101</v>
      </c>
      <c r="D45" s="744" t="s">
        <v>118</v>
      </c>
      <c r="E45" s="683" t="s">
        <v>113</v>
      </c>
      <c r="F45" s="622" t="s">
        <v>44</v>
      </c>
      <c r="G45" s="640">
        <v>45568</v>
      </c>
      <c r="H45" s="627" t="s">
        <v>233</v>
      </c>
      <c r="I45" s="575">
        <v>1</v>
      </c>
      <c r="J45" s="575">
        <v>0</v>
      </c>
      <c r="K45" s="758" t="s">
        <v>234</v>
      </c>
      <c r="L45" s="575">
        <v>1</v>
      </c>
      <c r="M45" s="575">
        <v>0</v>
      </c>
      <c r="N45" s="579">
        <v>45568</v>
      </c>
      <c r="O45" s="631" t="str">
        <f>IF(G45="","",(IF(N45="","Pendiente primera actuación",IF(N45="N.A.","N.A.",IF(NETWORKDAYS((G45+1),N45,'Días No Laborales'!$A$2:$U$145)&lt;=20,"SI","NO")))))</f>
        <v>SI</v>
      </c>
      <c r="Q45" s="630" t="s">
        <v>47</v>
      </c>
      <c r="R45" s="595"/>
      <c r="S45" s="576"/>
      <c r="T45" s="576"/>
      <c r="U45" s="599"/>
      <c r="V45" s="576"/>
      <c r="W45" s="639">
        <v>45749</v>
      </c>
      <c r="X45" s="575"/>
      <c r="Y45" s="576" t="s">
        <v>48</v>
      </c>
      <c r="Z45" s="576">
        <f t="shared" si="0"/>
        <v>179</v>
      </c>
      <c r="AA45" s="576" t="s">
        <v>48</v>
      </c>
      <c r="AB45" s="656" t="s">
        <v>121</v>
      </c>
      <c r="AC45" s="575" t="s">
        <v>66</v>
      </c>
      <c r="AD45" s="625" t="s">
        <v>139</v>
      </c>
      <c r="AE45" s="651">
        <v>45819</v>
      </c>
      <c r="AF45" s="632" t="s">
        <v>235</v>
      </c>
      <c r="AG45" s="580" t="s">
        <v>51</v>
      </c>
      <c r="AH45" s="576" t="s">
        <v>52</v>
      </c>
      <c r="AI45" s="640"/>
      <c r="AJ45" s="641"/>
      <c r="AK45" s="641"/>
      <c r="AL45" s="642"/>
      <c r="AM45" s="576"/>
    </row>
    <row r="46" spans="1:39" ht="25.5" x14ac:dyDescent="0.2">
      <c r="A46" s="576">
        <v>39</v>
      </c>
      <c r="B46" s="759" t="s">
        <v>236</v>
      </c>
      <c r="C46" s="760" t="s">
        <v>54</v>
      </c>
      <c r="D46" s="761" t="s">
        <v>237</v>
      </c>
      <c r="E46" s="683" t="s">
        <v>113</v>
      </c>
      <c r="F46" s="622" t="s">
        <v>44</v>
      </c>
      <c r="G46" s="640">
        <v>45568</v>
      </c>
      <c r="H46" s="663" t="s">
        <v>238</v>
      </c>
      <c r="I46" s="575">
        <v>1</v>
      </c>
      <c r="J46" s="575">
        <v>0</v>
      </c>
      <c r="K46" s="762" t="s">
        <v>239</v>
      </c>
      <c r="L46" s="625">
        <v>1</v>
      </c>
      <c r="M46" s="575">
        <v>0</v>
      </c>
      <c r="N46" s="579">
        <v>45568</v>
      </c>
      <c r="O46" s="631" t="str">
        <f>IF(G46="","",(IF(N46="","Pendiente primera actuación",IF(N46="N.A.","N.A.",IF(NETWORKDAYS((G46+1),N46,'Días No Laborales'!$A$2:$U$145)&lt;=20,"SI","NO")))))</f>
        <v>SI</v>
      </c>
      <c r="Q46" s="630" t="s">
        <v>47</v>
      </c>
      <c r="R46" s="595"/>
      <c r="S46" s="576"/>
      <c r="T46" s="576"/>
      <c r="U46" s="599"/>
      <c r="V46" s="576"/>
      <c r="W46" s="639"/>
      <c r="X46" s="575"/>
      <c r="Y46" s="576" t="s">
        <v>48</v>
      </c>
      <c r="Z46" s="576" t="str">
        <f t="shared" si="0"/>
        <v>Pendiente de sentencia</v>
      </c>
      <c r="AA46" s="576" t="s">
        <v>48</v>
      </c>
      <c r="AB46" s="650"/>
      <c r="AC46" s="650"/>
      <c r="AD46" s="575" t="s">
        <v>240</v>
      </c>
      <c r="AE46" s="651">
        <v>45842</v>
      </c>
      <c r="AF46" s="632" t="s">
        <v>122</v>
      </c>
      <c r="AG46" s="580" t="s">
        <v>51</v>
      </c>
      <c r="AH46" s="576" t="s">
        <v>52</v>
      </c>
      <c r="AI46" s="640"/>
      <c r="AJ46" s="652"/>
      <c r="AK46" s="652"/>
      <c r="AL46" s="642"/>
      <c r="AM46" s="576"/>
    </row>
    <row r="47" spans="1:39" ht="25.5" x14ac:dyDescent="0.2">
      <c r="A47" s="576">
        <v>40</v>
      </c>
      <c r="B47" s="763" t="s">
        <v>241</v>
      </c>
      <c r="C47" s="764" t="s">
        <v>101</v>
      </c>
      <c r="D47" s="765" t="s">
        <v>102</v>
      </c>
      <c r="E47" s="843" t="s">
        <v>84</v>
      </c>
      <c r="F47" s="622" t="s">
        <v>44</v>
      </c>
      <c r="G47" s="640">
        <v>45568</v>
      </c>
      <c r="H47" s="766" t="s">
        <v>242</v>
      </c>
      <c r="I47" s="625">
        <v>1</v>
      </c>
      <c r="J47" s="625">
        <v>0</v>
      </c>
      <c r="K47" s="767" t="s">
        <v>243</v>
      </c>
      <c r="L47" s="625">
        <v>1</v>
      </c>
      <c r="M47" s="625">
        <v>0</v>
      </c>
      <c r="N47" s="579">
        <v>45568</v>
      </c>
      <c r="O47" s="631" t="str">
        <f>IF(G47="","",(IF(N47="","Pendiente primera actuación",IF(N47="N.A.","N.A.",IF(NETWORKDAYS((G47+1),N47,'Días No Laborales'!$A$2:$U$145)&lt;=20,"SI","NO")))))</f>
        <v>SI</v>
      </c>
      <c r="Q47" s="630" t="s">
        <v>47</v>
      </c>
      <c r="R47" s="595"/>
      <c r="S47" s="576"/>
      <c r="T47" s="576"/>
      <c r="U47" s="599"/>
      <c r="V47" s="576"/>
      <c r="W47" s="649">
        <v>45820</v>
      </c>
      <c r="X47" s="623"/>
      <c r="Y47" s="576" t="s">
        <v>48</v>
      </c>
      <c r="Z47" s="576">
        <f t="shared" si="0"/>
        <v>249</v>
      </c>
      <c r="AA47" s="576" t="s">
        <v>48</v>
      </c>
      <c r="AB47" s="745" t="s">
        <v>244</v>
      </c>
      <c r="AC47" s="650" t="s">
        <v>98</v>
      </c>
      <c r="AD47" s="575" t="s">
        <v>245</v>
      </c>
      <c r="AE47" s="651">
        <v>45820</v>
      </c>
      <c r="AF47" s="632" t="s">
        <v>59</v>
      </c>
      <c r="AG47" s="580" t="s">
        <v>51</v>
      </c>
      <c r="AH47" s="576" t="s">
        <v>52</v>
      </c>
      <c r="AI47" s="651">
        <v>45827</v>
      </c>
      <c r="AJ47" s="652"/>
      <c r="AK47" s="652"/>
      <c r="AL47" s="642"/>
      <c r="AM47" s="576"/>
    </row>
    <row r="48" spans="1:39" ht="38.25" x14ac:dyDescent="0.2">
      <c r="A48" s="576">
        <v>41</v>
      </c>
      <c r="B48" s="768" t="s">
        <v>246</v>
      </c>
      <c r="C48" s="769" t="s">
        <v>101</v>
      </c>
      <c r="D48" s="765" t="s">
        <v>102</v>
      </c>
      <c r="E48" s="1759" t="s">
        <v>84</v>
      </c>
      <c r="F48" s="622" t="s">
        <v>44</v>
      </c>
      <c r="G48" s="640">
        <v>45568</v>
      </c>
      <c r="H48" s="627" t="s">
        <v>114</v>
      </c>
      <c r="I48" s="575">
        <v>1</v>
      </c>
      <c r="J48" s="575">
        <v>2</v>
      </c>
      <c r="K48" s="627" t="s">
        <v>247</v>
      </c>
      <c r="L48" s="575">
        <v>1</v>
      </c>
      <c r="M48" s="625">
        <v>2</v>
      </c>
      <c r="N48" s="579">
        <v>45568</v>
      </c>
      <c r="O48" s="631" t="str">
        <f>IF(G48="","",(IF(N48="","Pendiente primera actuación",IF(N48="N.A.","N.A.",IF(NETWORKDAYS((G48+1),N48,'Días No Laborales'!$A$2:$U$145)&lt;=20,"SI","NO")))))</f>
        <v>SI</v>
      </c>
      <c r="Q48" s="630" t="s">
        <v>47</v>
      </c>
      <c r="R48" s="595"/>
      <c r="S48" s="576"/>
      <c r="T48" s="576"/>
      <c r="U48" s="599"/>
      <c r="V48" s="576"/>
      <c r="W48" s="651">
        <v>45573</v>
      </c>
      <c r="X48" s="655"/>
      <c r="Y48" s="576" t="s">
        <v>48</v>
      </c>
      <c r="Z48" s="576">
        <f t="shared" si="0"/>
        <v>5</v>
      </c>
      <c r="AA48" s="576" t="s">
        <v>48</v>
      </c>
      <c r="AB48" s="656" t="s">
        <v>121</v>
      </c>
      <c r="AC48" s="575" t="s">
        <v>88</v>
      </c>
      <c r="AD48" s="625" t="s">
        <v>248</v>
      </c>
      <c r="AE48" s="651">
        <v>45573</v>
      </c>
      <c r="AF48" s="727" t="s">
        <v>122</v>
      </c>
      <c r="AG48" s="580" t="s">
        <v>51</v>
      </c>
      <c r="AH48" s="576" t="s">
        <v>52</v>
      </c>
      <c r="AI48" s="651"/>
      <c r="AJ48" s="641" t="s">
        <v>123</v>
      </c>
      <c r="AK48" s="641"/>
      <c r="AL48" s="642"/>
      <c r="AM48" s="576"/>
    </row>
    <row r="49" spans="1:39" ht="25.5" x14ac:dyDescent="0.2">
      <c r="A49" s="576">
        <v>42</v>
      </c>
      <c r="B49" s="618" t="s">
        <v>249</v>
      </c>
      <c r="C49" s="770" t="s">
        <v>101</v>
      </c>
      <c r="D49" s="765" t="s">
        <v>102</v>
      </c>
      <c r="E49" s="843" t="s">
        <v>84</v>
      </c>
      <c r="F49" s="622" t="s">
        <v>44</v>
      </c>
      <c r="G49" s="640">
        <v>45568</v>
      </c>
      <c r="H49" s="681" t="s">
        <v>250</v>
      </c>
      <c r="I49" s="575">
        <v>1</v>
      </c>
      <c r="J49" s="575">
        <v>0</v>
      </c>
      <c r="K49" s="681" t="s">
        <v>251</v>
      </c>
      <c r="L49" s="625">
        <v>0</v>
      </c>
      <c r="M49" s="575">
        <v>0</v>
      </c>
      <c r="N49" s="579">
        <v>45568</v>
      </c>
      <c r="O49" s="631" t="str">
        <f>IF(G49="","",(IF(N49="","Pendiente primera actuación",IF(N49="N.A.","N.A.",IF(NETWORKDAYS((G49+1),N49,'Días No Laborales'!$A$2:$U$145)&lt;=20,"SI","NO")))))</f>
        <v>SI</v>
      </c>
      <c r="Q49" s="630" t="s">
        <v>47</v>
      </c>
      <c r="R49" s="595"/>
      <c r="S49" s="576"/>
      <c r="T49" s="576"/>
      <c r="U49" s="576"/>
      <c r="V49" s="576"/>
      <c r="W49" s="639"/>
      <c r="X49" s="575"/>
      <c r="Y49" s="576" t="s">
        <v>48</v>
      </c>
      <c r="Z49" s="576" t="str">
        <f t="shared" si="0"/>
        <v>Pendiente de sentencia</v>
      </c>
      <c r="AA49" s="576" t="s">
        <v>48</v>
      </c>
      <c r="AB49" s="575"/>
      <c r="AC49" s="575"/>
      <c r="AD49" s="575" t="s">
        <v>252</v>
      </c>
      <c r="AE49" s="651">
        <v>45828</v>
      </c>
      <c r="AF49" s="632" t="s">
        <v>50</v>
      </c>
      <c r="AG49" s="580" t="s">
        <v>51</v>
      </c>
      <c r="AH49" s="576" t="s">
        <v>52</v>
      </c>
      <c r="AI49" s="640"/>
      <c r="AJ49" s="641"/>
      <c r="AK49" s="641"/>
      <c r="AL49" s="642"/>
      <c r="AM49" s="576"/>
    </row>
    <row r="50" spans="1:39" ht="25.5" x14ac:dyDescent="0.2">
      <c r="A50" s="576">
        <v>43</v>
      </c>
      <c r="B50" s="771" t="s">
        <v>253</v>
      </c>
      <c r="C50" s="770" t="s">
        <v>101</v>
      </c>
      <c r="D50" s="765" t="s">
        <v>102</v>
      </c>
      <c r="E50" s="843" t="s">
        <v>84</v>
      </c>
      <c r="F50" s="622" t="s">
        <v>44</v>
      </c>
      <c r="G50" s="640">
        <v>45568</v>
      </c>
      <c r="H50" s="627" t="s">
        <v>254</v>
      </c>
      <c r="I50" s="625">
        <v>0</v>
      </c>
      <c r="J50" s="625">
        <v>1</v>
      </c>
      <c r="K50" s="627" t="s">
        <v>255</v>
      </c>
      <c r="L50" s="575">
        <v>0</v>
      </c>
      <c r="M50" s="625">
        <v>1</v>
      </c>
      <c r="N50" s="579">
        <v>45568</v>
      </c>
      <c r="O50" s="631" t="str">
        <f>IF(G50="","",(IF(N50="","Pendiente primera actuación",IF(N50="N.A.","N.A.",IF(NETWORKDAYS((G50+1),N50,'Días No Laborales'!$A$2:$U$145)&lt;=20,"SI","NO")))))</f>
        <v>SI</v>
      </c>
      <c r="Q50" s="630" t="s">
        <v>47</v>
      </c>
      <c r="R50" s="595"/>
      <c r="S50" s="576"/>
      <c r="T50" s="576"/>
      <c r="U50" s="599"/>
      <c r="V50" s="576"/>
      <c r="W50" s="649"/>
      <c r="X50" s="623"/>
      <c r="Y50" s="576" t="s">
        <v>48</v>
      </c>
      <c r="Z50" s="576" t="str">
        <f t="shared" si="0"/>
        <v>Pendiente de sentencia</v>
      </c>
      <c r="AA50" s="576" t="s">
        <v>48</v>
      </c>
      <c r="AB50" s="650"/>
      <c r="AC50" s="650"/>
      <c r="AD50" s="575" t="s">
        <v>256</v>
      </c>
      <c r="AE50" s="651">
        <v>45793</v>
      </c>
      <c r="AF50" s="632" t="s">
        <v>156</v>
      </c>
      <c r="AG50" s="580" t="s">
        <v>51</v>
      </c>
      <c r="AH50" s="576" t="s">
        <v>52</v>
      </c>
      <c r="AI50" s="651"/>
      <c r="AJ50" s="652"/>
      <c r="AK50" s="652"/>
      <c r="AL50" s="642"/>
      <c r="AM50" s="576"/>
    </row>
    <row r="51" spans="1:39" ht="25.5" x14ac:dyDescent="0.2">
      <c r="A51" s="576">
        <v>44</v>
      </c>
      <c r="B51" s="772" t="s">
        <v>257</v>
      </c>
      <c r="C51" s="764" t="s">
        <v>101</v>
      </c>
      <c r="D51" s="765" t="s">
        <v>102</v>
      </c>
      <c r="E51" s="1759" t="s">
        <v>84</v>
      </c>
      <c r="F51" s="622" t="s">
        <v>44</v>
      </c>
      <c r="G51" s="640">
        <v>45568</v>
      </c>
      <c r="H51" s="663" t="s">
        <v>258</v>
      </c>
      <c r="I51" s="575">
        <v>0</v>
      </c>
      <c r="J51" s="575">
        <v>0</v>
      </c>
      <c r="K51" s="663" t="s">
        <v>259</v>
      </c>
      <c r="L51" s="625">
        <v>0</v>
      </c>
      <c r="M51" s="575">
        <v>0</v>
      </c>
      <c r="N51" s="579">
        <v>45568</v>
      </c>
      <c r="O51" s="631" t="str">
        <f>IF(G51="","",(IF(N51="","Pendiente primera actuación",IF(N51="N.A.","N.A.",IF(NETWORKDAYS((G51+1),N51,'Días No Laborales'!$A$2:$U$145)&lt;=20,"SI","NO")))))</f>
        <v>SI</v>
      </c>
      <c r="Q51" s="630" t="s">
        <v>47</v>
      </c>
      <c r="R51" s="595"/>
      <c r="S51" s="576"/>
      <c r="T51" s="576"/>
      <c r="U51" s="599"/>
      <c r="V51" s="576"/>
      <c r="W51" s="639">
        <v>45628</v>
      </c>
      <c r="X51" s="699"/>
      <c r="Y51" s="576" t="s">
        <v>48</v>
      </c>
      <c r="Z51" s="576">
        <f t="shared" si="0"/>
        <v>59</v>
      </c>
      <c r="AA51" s="576" t="s">
        <v>48</v>
      </c>
      <c r="AB51" s="645" t="s">
        <v>65</v>
      </c>
      <c r="AC51" s="575" t="s">
        <v>88</v>
      </c>
      <c r="AD51" s="645" t="s">
        <v>223</v>
      </c>
      <c r="AE51" s="640">
        <v>45628</v>
      </c>
      <c r="AF51" s="632" t="s">
        <v>59</v>
      </c>
      <c r="AG51" s="580" t="s">
        <v>51</v>
      </c>
      <c r="AH51" s="576" t="s">
        <v>52</v>
      </c>
      <c r="AI51" s="640"/>
      <c r="AJ51" s="641"/>
      <c r="AK51" s="641"/>
      <c r="AL51" s="642"/>
      <c r="AM51" s="576"/>
    </row>
    <row r="52" spans="1:39" ht="38.25" x14ac:dyDescent="0.2">
      <c r="A52" s="576">
        <v>45</v>
      </c>
      <c r="B52" s="721" t="s">
        <v>260</v>
      </c>
      <c r="C52" s="773" t="s">
        <v>101</v>
      </c>
      <c r="D52" s="765" t="s">
        <v>102</v>
      </c>
      <c r="E52" s="1759" t="s">
        <v>84</v>
      </c>
      <c r="F52" s="622" t="s">
        <v>44</v>
      </c>
      <c r="G52" s="640">
        <v>45568</v>
      </c>
      <c r="H52" s="774" t="s">
        <v>261</v>
      </c>
      <c r="I52" s="625">
        <v>0</v>
      </c>
      <c r="J52" s="625">
        <v>1</v>
      </c>
      <c r="K52" s="774" t="s">
        <v>262</v>
      </c>
      <c r="L52" s="575">
        <v>1</v>
      </c>
      <c r="M52" s="625">
        <v>1</v>
      </c>
      <c r="N52" s="579">
        <v>45568</v>
      </c>
      <c r="O52" s="631" t="str">
        <f>IF(G52="","",(IF(N52="","Pendiente primera actuación",IF(N52="N.A.","N.A.",IF(NETWORKDAYS((G52+1),N52,'Días No Laborales'!$A$2:$U$145)&lt;=20,"SI","NO")))))</f>
        <v>SI</v>
      </c>
      <c r="Q52" s="630" t="s">
        <v>47</v>
      </c>
      <c r="R52" s="595"/>
      <c r="S52" s="576"/>
      <c r="T52" s="576"/>
      <c r="U52" s="599"/>
      <c r="V52" s="576"/>
      <c r="W52" s="649">
        <v>45719</v>
      </c>
      <c r="X52" s="623"/>
      <c r="Y52" s="576" t="s">
        <v>48</v>
      </c>
      <c r="Z52" s="576">
        <f t="shared" si="0"/>
        <v>150</v>
      </c>
      <c r="AA52" s="576" t="s">
        <v>48</v>
      </c>
      <c r="AB52" s="656" t="s">
        <v>121</v>
      </c>
      <c r="AC52" s="650" t="s">
        <v>66</v>
      </c>
      <c r="AD52" s="578" t="s">
        <v>139</v>
      </c>
      <c r="AE52" s="651">
        <v>45842</v>
      </c>
      <c r="AF52" s="632" t="s">
        <v>122</v>
      </c>
      <c r="AG52" s="580" t="s">
        <v>51</v>
      </c>
      <c r="AH52" s="576" t="s">
        <v>52</v>
      </c>
      <c r="AI52" s="651"/>
      <c r="AJ52" s="652"/>
      <c r="AK52" s="652"/>
      <c r="AL52" s="642"/>
      <c r="AM52" s="576"/>
    </row>
    <row r="53" spans="1:39" ht="25.5" x14ac:dyDescent="0.2">
      <c r="A53" s="576">
        <v>46</v>
      </c>
      <c r="B53" s="635" t="s">
        <v>263</v>
      </c>
      <c r="C53" s="770" t="s">
        <v>101</v>
      </c>
      <c r="D53" s="765" t="s">
        <v>102</v>
      </c>
      <c r="E53" s="843" t="s">
        <v>84</v>
      </c>
      <c r="F53" s="622" t="s">
        <v>44</v>
      </c>
      <c r="G53" s="640">
        <v>45568</v>
      </c>
      <c r="H53" s="663" t="s">
        <v>264</v>
      </c>
      <c r="I53" s="575">
        <v>1</v>
      </c>
      <c r="J53" s="575">
        <v>0</v>
      </c>
      <c r="K53" s="663" t="s">
        <v>265</v>
      </c>
      <c r="L53" s="575">
        <v>1</v>
      </c>
      <c r="M53" s="575">
        <v>0</v>
      </c>
      <c r="N53" s="579">
        <v>45568</v>
      </c>
      <c r="O53" s="631" t="str">
        <f>IF(G53="","",(IF(N53="","Pendiente primera actuación",IF(N53="N.A.","N.A.",IF(NETWORKDAYS((G53+1),N53,'Días No Laborales'!$A$2:$U$145)&lt;=20,"SI","NO")))))</f>
        <v>SI</v>
      </c>
      <c r="Q53" s="630" t="s">
        <v>47</v>
      </c>
      <c r="R53" s="595"/>
      <c r="S53" s="576"/>
      <c r="T53" s="576"/>
      <c r="U53" s="599"/>
      <c r="V53" s="576"/>
      <c r="W53" s="639"/>
      <c r="X53" s="575"/>
      <c r="Y53" s="576" t="s">
        <v>48</v>
      </c>
      <c r="Z53" s="576" t="str">
        <f t="shared" si="0"/>
        <v>Pendiente de sentencia</v>
      </c>
      <c r="AA53" s="576" t="s">
        <v>48</v>
      </c>
      <c r="AB53" s="575"/>
      <c r="AC53" s="575"/>
      <c r="AD53" s="623" t="s">
        <v>160</v>
      </c>
      <c r="AE53" s="651">
        <v>45811</v>
      </c>
      <c r="AF53" s="632" t="s">
        <v>50</v>
      </c>
      <c r="AG53" s="580" t="s">
        <v>51</v>
      </c>
      <c r="AH53" s="576" t="s">
        <v>52</v>
      </c>
      <c r="AI53" s="640"/>
      <c r="AJ53" s="641"/>
      <c r="AK53" s="641"/>
      <c r="AL53" s="642"/>
      <c r="AM53" s="576"/>
    </row>
    <row r="54" spans="1:39" ht="38.25" x14ac:dyDescent="0.2">
      <c r="A54" s="576">
        <v>47</v>
      </c>
      <c r="B54" s="713" t="s">
        <v>266</v>
      </c>
      <c r="C54" s="775" t="s">
        <v>267</v>
      </c>
      <c r="D54" s="776" t="s">
        <v>72</v>
      </c>
      <c r="E54" s="1760" t="s">
        <v>113</v>
      </c>
      <c r="F54" s="622" t="s">
        <v>44</v>
      </c>
      <c r="G54" s="640">
        <v>45568</v>
      </c>
      <c r="H54" s="627" t="s">
        <v>268</v>
      </c>
      <c r="I54" s="575">
        <v>1</v>
      </c>
      <c r="J54" s="575">
        <v>1</v>
      </c>
      <c r="K54" s="627" t="s">
        <v>269</v>
      </c>
      <c r="L54" s="575">
        <v>1</v>
      </c>
      <c r="M54" s="575">
        <v>1</v>
      </c>
      <c r="N54" s="579">
        <v>45568</v>
      </c>
      <c r="O54" s="631" t="str">
        <f>IF(G54="","",(IF(N54="","Pendiente primera actuación",IF(N54="N.A.","N.A.",IF(NETWORKDAYS((G54+1),N54,'Días No Laborales'!$A$2:$U$145)&lt;=20,"SI","NO")))))</f>
        <v>SI</v>
      </c>
      <c r="Q54" s="630" t="s">
        <v>47</v>
      </c>
      <c r="R54" s="595"/>
      <c r="S54" s="576"/>
      <c r="T54" s="576"/>
      <c r="U54" s="599"/>
      <c r="V54" s="576"/>
      <c r="W54" s="639"/>
      <c r="X54" s="575"/>
      <c r="Y54" s="576" t="s">
        <v>48</v>
      </c>
      <c r="Z54" s="576" t="str">
        <f t="shared" si="0"/>
        <v>Pendiente de sentencia</v>
      </c>
      <c r="AA54" s="576" t="s">
        <v>48</v>
      </c>
      <c r="AB54" s="575"/>
      <c r="AC54" s="575"/>
      <c r="AD54" s="575" t="s">
        <v>189</v>
      </c>
      <c r="AE54" s="651">
        <v>45954</v>
      </c>
      <c r="AF54" s="632" t="s">
        <v>156</v>
      </c>
      <c r="AG54" s="580" t="s">
        <v>51</v>
      </c>
      <c r="AH54" s="576" t="s">
        <v>52</v>
      </c>
      <c r="AI54" s="640"/>
      <c r="AJ54" s="641"/>
      <c r="AK54" s="641"/>
      <c r="AL54" s="642"/>
      <c r="AM54" s="576"/>
    </row>
    <row r="55" spans="1:39" ht="38.25" x14ac:dyDescent="0.2">
      <c r="A55" s="576">
        <v>48</v>
      </c>
      <c r="B55" s="721" t="s">
        <v>270</v>
      </c>
      <c r="C55" s="773" t="s">
        <v>101</v>
      </c>
      <c r="D55" s="765" t="s">
        <v>102</v>
      </c>
      <c r="E55" s="1759" t="s">
        <v>84</v>
      </c>
      <c r="F55" s="622" t="s">
        <v>44</v>
      </c>
      <c r="G55" s="640">
        <v>45568</v>
      </c>
      <c r="H55" s="627" t="s">
        <v>271</v>
      </c>
      <c r="I55" s="575">
        <v>1</v>
      </c>
      <c r="J55" s="575">
        <v>0</v>
      </c>
      <c r="K55" s="627" t="s">
        <v>272</v>
      </c>
      <c r="L55" s="575">
        <v>1</v>
      </c>
      <c r="M55" s="575">
        <v>0</v>
      </c>
      <c r="N55" s="640">
        <v>45568</v>
      </c>
      <c r="O55" s="631" t="str">
        <f>IF(G55="","",(IF(N55="","Pendiente primera actuación",IF(N55="N.A.","N.A.",IF(NETWORKDAYS((G55+1),N55,'Días No Laborales'!$A$2:$U$145)&lt;=20,"SI","NO")))))</f>
        <v>SI</v>
      </c>
      <c r="Q55" s="630" t="s">
        <v>47</v>
      </c>
      <c r="R55" s="595"/>
      <c r="S55" s="576"/>
      <c r="T55" s="576"/>
      <c r="U55" s="599"/>
      <c r="V55" s="576"/>
      <c r="W55" s="639">
        <v>45632</v>
      </c>
      <c r="X55" s="699"/>
      <c r="Y55" s="576" t="s">
        <v>48</v>
      </c>
      <c r="Z55" s="576">
        <f t="shared" si="0"/>
        <v>63</v>
      </c>
      <c r="AA55" s="576" t="s">
        <v>48</v>
      </c>
      <c r="AB55" s="656" t="s">
        <v>121</v>
      </c>
      <c r="AC55" s="575" t="s">
        <v>88</v>
      </c>
      <c r="AD55" s="625" t="s">
        <v>197</v>
      </c>
      <c r="AE55" s="778">
        <v>45632</v>
      </c>
      <c r="AF55" s="632" t="s">
        <v>161</v>
      </c>
      <c r="AG55" s="580" t="s">
        <v>51</v>
      </c>
      <c r="AH55" s="576" t="s">
        <v>52</v>
      </c>
      <c r="AI55" s="640"/>
      <c r="AJ55" s="641" t="s">
        <v>123</v>
      </c>
      <c r="AK55" s="641"/>
      <c r="AL55" s="642"/>
      <c r="AM55" s="576"/>
    </row>
    <row r="56" spans="1:39" ht="38.25" x14ac:dyDescent="0.2">
      <c r="A56" s="576">
        <v>49</v>
      </c>
      <c r="B56" s="643" t="s">
        <v>273</v>
      </c>
      <c r="C56" s="764" t="s">
        <v>101</v>
      </c>
      <c r="D56" s="765" t="s">
        <v>102</v>
      </c>
      <c r="E56" s="1759" t="s">
        <v>84</v>
      </c>
      <c r="F56" s="622" t="s">
        <v>44</v>
      </c>
      <c r="G56" s="640">
        <v>45568</v>
      </c>
      <c r="H56" s="663" t="s">
        <v>274</v>
      </c>
      <c r="I56" s="575">
        <v>1</v>
      </c>
      <c r="J56" s="575">
        <v>1</v>
      </c>
      <c r="K56" s="663" t="s">
        <v>275</v>
      </c>
      <c r="L56" s="575">
        <v>0</v>
      </c>
      <c r="M56" s="575">
        <v>1</v>
      </c>
      <c r="N56" s="640">
        <v>45568</v>
      </c>
      <c r="O56" s="631" t="str">
        <f>IF(G56="","",(IF(N56="","Pendiente primera actuación",IF(N56="N.A.","N.A.",IF(NETWORKDAYS((G56+1),N56,'Días No Laborales'!$A$2:$U$145)&lt;=20,"SI","NO")))))</f>
        <v>SI</v>
      </c>
      <c r="Q56" s="630" t="s">
        <v>47</v>
      </c>
      <c r="R56" s="595"/>
      <c r="S56" s="576"/>
      <c r="T56" s="576"/>
      <c r="U56" s="599"/>
      <c r="V56" s="576"/>
      <c r="W56" s="639">
        <v>45603</v>
      </c>
      <c r="X56" s="699"/>
      <c r="Y56" s="576" t="s">
        <v>48</v>
      </c>
      <c r="Z56" s="576">
        <f t="shared" si="0"/>
        <v>34</v>
      </c>
      <c r="AA56" s="576" t="s">
        <v>48</v>
      </c>
      <c r="AB56" s="656" t="s">
        <v>121</v>
      </c>
      <c r="AC56" s="575" t="s">
        <v>88</v>
      </c>
      <c r="AD56" s="645" t="s">
        <v>276</v>
      </c>
      <c r="AE56" s="778">
        <v>45751</v>
      </c>
      <c r="AF56" s="632" t="s">
        <v>122</v>
      </c>
      <c r="AG56" s="580" t="s">
        <v>51</v>
      </c>
      <c r="AH56" s="576" t="s">
        <v>52</v>
      </c>
      <c r="AI56" s="640">
        <v>45971</v>
      </c>
      <c r="AJ56" s="641" t="s">
        <v>123</v>
      </c>
      <c r="AK56" s="641"/>
      <c r="AL56" s="642"/>
      <c r="AM56" s="576"/>
    </row>
    <row r="57" spans="1:39" ht="25.5" x14ac:dyDescent="0.2">
      <c r="A57" s="576">
        <v>50</v>
      </c>
      <c r="B57" s="635" t="s">
        <v>277</v>
      </c>
      <c r="C57" s="770" t="s">
        <v>101</v>
      </c>
      <c r="D57" s="765" t="s">
        <v>102</v>
      </c>
      <c r="E57" s="843" t="s">
        <v>84</v>
      </c>
      <c r="F57" s="622" t="s">
        <v>44</v>
      </c>
      <c r="G57" s="640">
        <v>45568</v>
      </c>
      <c r="H57" s="663" t="s">
        <v>172</v>
      </c>
      <c r="I57" s="575">
        <v>0</v>
      </c>
      <c r="J57" s="575">
        <v>0</v>
      </c>
      <c r="K57" s="663" t="s">
        <v>278</v>
      </c>
      <c r="L57" s="625">
        <v>0</v>
      </c>
      <c r="M57" s="575">
        <v>0</v>
      </c>
      <c r="N57" s="640">
        <v>45568</v>
      </c>
      <c r="O57" s="631" t="str">
        <f>IF(G57="","",(IF(N57="","Pendiente primera actuación",IF(N57="N.A.","N.A.",IF(NETWORKDAYS((G57+1),N57,'Días No Laborales'!$A$2:$U$145)&lt;=20,"SI","NO")))))</f>
        <v>SI</v>
      </c>
      <c r="Q57" s="630" t="s">
        <v>47</v>
      </c>
      <c r="R57" s="595"/>
      <c r="S57" s="576"/>
      <c r="T57" s="576"/>
      <c r="U57" s="599"/>
      <c r="V57" s="576"/>
      <c r="W57" s="639"/>
      <c r="X57" s="575"/>
      <c r="Y57" s="576" t="s">
        <v>48</v>
      </c>
      <c r="Z57" s="576" t="str">
        <f t="shared" si="0"/>
        <v>Pendiente de sentencia</v>
      </c>
      <c r="AA57" s="576" t="s">
        <v>48</v>
      </c>
      <c r="AB57" s="650"/>
      <c r="AC57" s="650"/>
      <c r="AD57" s="575" t="s">
        <v>279</v>
      </c>
      <c r="AE57" s="651">
        <v>45733</v>
      </c>
      <c r="AF57" s="632" t="s">
        <v>50</v>
      </c>
      <c r="AG57" s="580" t="s">
        <v>51</v>
      </c>
      <c r="AH57" s="576" t="s">
        <v>52</v>
      </c>
      <c r="AI57" s="640"/>
      <c r="AJ57" s="652"/>
      <c r="AK57" s="652"/>
      <c r="AL57" s="642"/>
      <c r="AM57" s="576"/>
    </row>
    <row r="58" spans="1:39" ht="25.5" x14ac:dyDescent="0.2">
      <c r="A58" s="576">
        <v>51</v>
      </c>
      <c r="B58" s="713" t="s">
        <v>280</v>
      </c>
      <c r="C58" s="770" t="s">
        <v>101</v>
      </c>
      <c r="D58" s="765" t="s">
        <v>102</v>
      </c>
      <c r="E58" s="1760" t="s">
        <v>113</v>
      </c>
      <c r="F58" s="622" t="s">
        <v>44</v>
      </c>
      <c r="G58" s="640">
        <v>45568</v>
      </c>
      <c r="H58" s="627" t="s">
        <v>191</v>
      </c>
      <c r="I58" s="625">
        <v>0</v>
      </c>
      <c r="J58" s="625">
        <v>1</v>
      </c>
      <c r="K58" s="627" t="s">
        <v>281</v>
      </c>
      <c r="L58" s="625">
        <v>1</v>
      </c>
      <c r="M58" s="625">
        <v>1</v>
      </c>
      <c r="N58" s="579">
        <v>45568</v>
      </c>
      <c r="O58" s="631" t="str">
        <f>IF(G58="","",(IF(N58="","Pendiente primera actuación",IF(N58="N.A.","N.A.",IF(NETWORKDAYS((G58+1),N58,'Días No Laborales'!$A$2:$U$145)&lt;=20,"SI","NO")))))</f>
        <v>SI</v>
      </c>
      <c r="Q58" s="630" t="s">
        <v>47</v>
      </c>
      <c r="R58" s="595"/>
      <c r="S58" s="576"/>
      <c r="T58" s="576"/>
      <c r="U58" s="599"/>
      <c r="V58" s="576"/>
      <c r="W58" s="649"/>
      <c r="X58" s="623"/>
      <c r="Y58" s="576" t="s">
        <v>48</v>
      </c>
      <c r="Z58" s="576" t="str">
        <f t="shared" si="0"/>
        <v>Pendiente de sentencia</v>
      </c>
      <c r="AA58" s="576" t="s">
        <v>48</v>
      </c>
      <c r="AB58" s="650"/>
      <c r="AC58" s="650"/>
      <c r="AD58" s="575" t="s">
        <v>282</v>
      </c>
      <c r="AE58" s="651">
        <v>45635</v>
      </c>
      <c r="AF58" s="632" t="s">
        <v>161</v>
      </c>
      <c r="AG58" s="580" t="s">
        <v>51</v>
      </c>
      <c r="AH58" s="576" t="s">
        <v>52</v>
      </c>
      <c r="AI58" s="651"/>
      <c r="AJ58" s="652"/>
      <c r="AK58" s="652"/>
      <c r="AL58" s="642"/>
      <c r="AM58" s="576"/>
    </row>
    <row r="59" spans="1:39" ht="25.5" x14ac:dyDescent="0.2">
      <c r="A59" s="576">
        <v>52</v>
      </c>
      <c r="B59" s="635" t="s">
        <v>283</v>
      </c>
      <c r="C59" s="770" t="s">
        <v>101</v>
      </c>
      <c r="D59" s="765" t="s">
        <v>102</v>
      </c>
      <c r="E59" s="843" t="s">
        <v>84</v>
      </c>
      <c r="F59" s="622" t="s">
        <v>44</v>
      </c>
      <c r="G59" s="640">
        <v>45568</v>
      </c>
      <c r="H59" s="627" t="s">
        <v>284</v>
      </c>
      <c r="I59" s="625">
        <v>1</v>
      </c>
      <c r="J59" s="625">
        <v>1</v>
      </c>
      <c r="K59" s="627" t="s">
        <v>285</v>
      </c>
      <c r="L59" s="625">
        <v>0</v>
      </c>
      <c r="M59" s="625">
        <v>1</v>
      </c>
      <c r="N59" s="579">
        <v>45568</v>
      </c>
      <c r="O59" s="631" t="str">
        <f>IF(G59="","",(IF(N59="","Pendiente primera actuación",IF(N59="N.A.","N.A.",IF(NETWORKDAYS((G59+1),N59,'Días No Laborales'!$A$2:$U$145)&lt;=20,"SI","NO")))))</f>
        <v>SI</v>
      </c>
      <c r="Q59" s="630" t="s">
        <v>47</v>
      </c>
      <c r="R59" s="595"/>
      <c r="S59" s="576"/>
      <c r="T59" s="576"/>
      <c r="U59" s="599"/>
      <c r="V59" s="576"/>
      <c r="W59" s="649"/>
      <c r="X59" s="623"/>
      <c r="Y59" s="576" t="s">
        <v>48</v>
      </c>
      <c r="Z59" s="576" t="str">
        <f t="shared" si="0"/>
        <v>Pendiente de sentencia</v>
      </c>
      <c r="AA59" s="576" t="s">
        <v>48</v>
      </c>
      <c r="AB59" s="650"/>
      <c r="AC59" s="650"/>
      <c r="AD59" s="575" t="s">
        <v>286</v>
      </c>
      <c r="AE59" s="651">
        <v>45713</v>
      </c>
      <c r="AF59" s="632" t="s">
        <v>50</v>
      </c>
      <c r="AG59" s="580" t="s">
        <v>51</v>
      </c>
      <c r="AH59" s="576" t="s">
        <v>52</v>
      </c>
      <c r="AI59" s="651"/>
      <c r="AJ59" s="652"/>
      <c r="AK59" s="652"/>
      <c r="AL59" s="642"/>
      <c r="AM59" s="576" t="s">
        <v>287</v>
      </c>
    </row>
    <row r="60" spans="1:39" ht="38.25" x14ac:dyDescent="0.2">
      <c r="A60" s="576">
        <v>53</v>
      </c>
      <c r="B60" s="721" t="s">
        <v>288</v>
      </c>
      <c r="C60" s="773" t="s">
        <v>101</v>
      </c>
      <c r="D60" s="779" t="s">
        <v>102</v>
      </c>
      <c r="E60" s="1758" t="s">
        <v>84</v>
      </c>
      <c r="F60" s="696" t="s">
        <v>44</v>
      </c>
      <c r="G60" s="646">
        <v>45568</v>
      </c>
      <c r="H60" s="726" t="s">
        <v>289</v>
      </c>
      <c r="I60" s="625">
        <v>0</v>
      </c>
      <c r="J60" s="625">
        <v>0</v>
      </c>
      <c r="K60" s="726" t="s">
        <v>290</v>
      </c>
      <c r="L60" s="625">
        <v>1</v>
      </c>
      <c r="M60" s="625">
        <v>0</v>
      </c>
      <c r="N60" s="579">
        <v>45568</v>
      </c>
      <c r="O60" s="631" t="str">
        <f>IF(G60="","",(IF(N60="","Pendiente primera actuación",IF(N60="N.A.","N.A.",IF(NETWORKDAYS((G60+1),N60,'Días No Laborales'!$A$2:$U$145)&lt;=20,"SI","NO")))))</f>
        <v>SI</v>
      </c>
      <c r="Q60" s="630" t="s">
        <v>47</v>
      </c>
      <c r="R60" s="595"/>
      <c r="S60" s="576"/>
      <c r="T60" s="576"/>
      <c r="U60" s="599"/>
      <c r="V60" s="576"/>
      <c r="W60" s="649">
        <v>45580</v>
      </c>
      <c r="X60" s="655"/>
      <c r="Y60" s="576" t="s">
        <v>48</v>
      </c>
      <c r="Z60" s="576">
        <f t="shared" si="0"/>
        <v>12</v>
      </c>
      <c r="AA60" s="576" t="s">
        <v>48</v>
      </c>
      <c r="AB60" s="656" t="s">
        <v>121</v>
      </c>
      <c r="AC60" s="575" t="s">
        <v>88</v>
      </c>
      <c r="AD60" s="625" t="s">
        <v>197</v>
      </c>
      <c r="AE60" s="651">
        <v>45580</v>
      </c>
      <c r="AF60" s="632" t="s">
        <v>161</v>
      </c>
      <c r="AG60" s="580" t="s">
        <v>51</v>
      </c>
      <c r="AH60" s="576" t="s">
        <v>52</v>
      </c>
      <c r="AI60" s="651"/>
      <c r="AJ60" s="652"/>
      <c r="AK60" s="652"/>
      <c r="AL60" s="642"/>
      <c r="AM60" s="576"/>
    </row>
    <row r="61" spans="1:39" ht="25.5" x14ac:dyDescent="0.2">
      <c r="A61" s="576">
        <v>54</v>
      </c>
      <c r="B61" s="635" t="s">
        <v>291</v>
      </c>
      <c r="C61" s="780" t="s">
        <v>292</v>
      </c>
      <c r="D61" s="765" t="s">
        <v>293</v>
      </c>
      <c r="E61" s="1759" t="s">
        <v>84</v>
      </c>
      <c r="F61" s="622" t="s">
        <v>44</v>
      </c>
      <c r="G61" s="640">
        <v>45568</v>
      </c>
      <c r="H61" s="781" t="s">
        <v>294</v>
      </c>
      <c r="I61" s="625">
        <v>1</v>
      </c>
      <c r="J61" s="625">
        <v>2</v>
      </c>
      <c r="K61" s="669" t="s">
        <v>295</v>
      </c>
      <c r="L61" s="578">
        <v>0</v>
      </c>
      <c r="M61" s="625">
        <v>2</v>
      </c>
      <c r="N61" s="579">
        <v>45568</v>
      </c>
      <c r="O61" s="631" t="str">
        <f>IF(G61="","",(IF(N61="","Pendiente primera actuación",IF(N61="N.A.","N.A.",IF(NETWORKDAYS((G61+1),N61,'Días No Laborales'!$A$2:$U$145)&lt;=20,"SI","NO")))))</f>
        <v>SI</v>
      </c>
      <c r="Q61" s="630" t="s">
        <v>47</v>
      </c>
      <c r="R61" s="595"/>
      <c r="S61" s="576"/>
      <c r="T61" s="576"/>
      <c r="U61" s="599"/>
      <c r="V61" s="576"/>
      <c r="W61" s="649"/>
      <c r="X61" s="623"/>
      <c r="Y61" s="576" t="s">
        <v>48</v>
      </c>
      <c r="Z61" s="576" t="str">
        <f t="shared" si="0"/>
        <v>Pendiente de sentencia</v>
      </c>
      <c r="AA61" s="576" t="s">
        <v>48</v>
      </c>
      <c r="AB61" s="650"/>
      <c r="AC61" s="650"/>
      <c r="AD61" s="576" t="s">
        <v>296</v>
      </c>
      <c r="AE61" s="651">
        <v>45825</v>
      </c>
      <c r="AF61" s="632" t="s">
        <v>122</v>
      </c>
      <c r="AG61" s="580" t="s">
        <v>51</v>
      </c>
      <c r="AH61" s="576" t="s">
        <v>52</v>
      </c>
      <c r="AI61" s="651"/>
      <c r="AJ61" s="652"/>
      <c r="AK61" s="652"/>
      <c r="AL61" s="642"/>
      <c r="AM61" s="576"/>
    </row>
    <row r="62" spans="1:39" ht="25.5" x14ac:dyDescent="0.2">
      <c r="A62" s="576">
        <v>55</v>
      </c>
      <c r="B62" s="782" t="s">
        <v>297</v>
      </c>
      <c r="C62" s="770" t="s">
        <v>101</v>
      </c>
      <c r="D62" s="765" t="s">
        <v>102</v>
      </c>
      <c r="E62" s="843" t="s">
        <v>84</v>
      </c>
      <c r="F62" s="622" t="s">
        <v>44</v>
      </c>
      <c r="G62" s="640">
        <v>45568</v>
      </c>
      <c r="H62" s="669" t="s">
        <v>119</v>
      </c>
      <c r="I62" s="578">
        <v>0</v>
      </c>
      <c r="J62" s="578">
        <v>1</v>
      </c>
      <c r="K62" s="694" t="s">
        <v>298</v>
      </c>
      <c r="L62" s="625">
        <v>2</v>
      </c>
      <c r="M62" s="578">
        <v>1</v>
      </c>
      <c r="N62" s="579">
        <v>45568</v>
      </c>
      <c r="O62" s="631" t="str">
        <f>IF(G62="","",(IF(N62="","Pendiente primera actuación",IF(N62="N.A.","N.A.",IF(NETWORKDAYS((G62+1),N62,'Días No Laborales'!$A$2:$U$145)&lt;=20,"SI","NO")))))</f>
        <v>SI</v>
      </c>
      <c r="Q62" s="630" t="s">
        <v>47</v>
      </c>
      <c r="R62" s="595"/>
      <c r="S62" s="576"/>
      <c r="T62" s="576"/>
      <c r="U62" s="599"/>
      <c r="V62" s="576"/>
      <c r="W62" s="649"/>
      <c r="X62" s="623"/>
      <c r="Y62" s="576" t="s">
        <v>48</v>
      </c>
      <c r="Z62" s="576" t="str">
        <f t="shared" si="0"/>
        <v>Pendiente de sentencia</v>
      </c>
      <c r="AA62" s="576" t="s">
        <v>48</v>
      </c>
      <c r="AB62" s="650"/>
      <c r="AC62" s="650"/>
      <c r="AD62" s="575" t="s">
        <v>299</v>
      </c>
      <c r="AE62" s="651">
        <v>45734</v>
      </c>
      <c r="AF62" s="632" t="s">
        <v>50</v>
      </c>
      <c r="AG62" s="580" t="s">
        <v>51</v>
      </c>
      <c r="AH62" s="576" t="s">
        <v>52</v>
      </c>
      <c r="AI62" s="651"/>
      <c r="AJ62" s="652"/>
      <c r="AK62" s="652"/>
      <c r="AL62" s="642"/>
      <c r="AM62" s="576" t="s">
        <v>300</v>
      </c>
    </row>
    <row r="63" spans="1:39" ht="25.5" x14ac:dyDescent="0.2">
      <c r="A63" s="576">
        <v>56</v>
      </c>
      <c r="B63" s="783" t="s">
        <v>301</v>
      </c>
      <c r="C63" s="780" t="s">
        <v>292</v>
      </c>
      <c r="D63" s="779" t="s">
        <v>293</v>
      </c>
      <c r="E63" s="1758" t="s">
        <v>84</v>
      </c>
      <c r="F63" s="622" t="s">
        <v>44</v>
      </c>
      <c r="G63" s="640">
        <v>45568</v>
      </c>
      <c r="H63" s="784" t="s">
        <v>302</v>
      </c>
      <c r="I63" s="625">
        <v>2</v>
      </c>
      <c r="J63" s="625">
        <v>0</v>
      </c>
      <c r="K63" s="784" t="s">
        <v>303</v>
      </c>
      <c r="L63" s="625">
        <v>1</v>
      </c>
      <c r="M63" s="625">
        <v>0</v>
      </c>
      <c r="N63" s="579">
        <v>45568</v>
      </c>
      <c r="O63" s="631" t="str">
        <f>IF(G63="","",(IF(N63="","Pendiente primera actuación",IF(N63="N.A.","N.A.",IF(NETWORKDAYS((G63+1),N63,'Días No Laborales'!$A$2:$U$145)&lt;=20,"SI","NO")))))</f>
        <v>SI</v>
      </c>
      <c r="Q63" s="630" t="s">
        <v>47</v>
      </c>
      <c r="R63" s="595"/>
      <c r="S63" s="576"/>
      <c r="T63" s="576"/>
      <c r="U63" s="576"/>
      <c r="V63" s="576"/>
      <c r="W63" s="649"/>
      <c r="X63" s="575"/>
      <c r="Y63" s="576" t="s">
        <v>48</v>
      </c>
      <c r="Z63" s="576" t="str">
        <f t="shared" si="0"/>
        <v>Pendiente de sentencia</v>
      </c>
      <c r="AA63" s="576" t="s">
        <v>48</v>
      </c>
      <c r="AB63" s="785"/>
      <c r="AC63" s="785"/>
      <c r="AD63" s="575" t="s">
        <v>304</v>
      </c>
      <c r="AE63" s="651">
        <v>45846</v>
      </c>
      <c r="AF63" s="727" t="s">
        <v>59</v>
      </c>
      <c r="AG63" s="580" t="s">
        <v>51</v>
      </c>
      <c r="AH63" s="576" t="s">
        <v>52</v>
      </c>
      <c r="AI63" s="651"/>
      <c r="AJ63" s="786"/>
      <c r="AK63" s="786"/>
      <c r="AL63" s="634"/>
      <c r="AM63" s="576"/>
    </row>
    <row r="64" spans="1:39" ht="38.25" x14ac:dyDescent="0.2">
      <c r="A64" s="576">
        <v>57</v>
      </c>
      <c r="B64" s="787" t="s">
        <v>305</v>
      </c>
      <c r="C64" s="788" t="s">
        <v>101</v>
      </c>
      <c r="D64" s="789" t="s">
        <v>102</v>
      </c>
      <c r="E64" s="1760" t="s">
        <v>113</v>
      </c>
      <c r="F64" s="622" t="s">
        <v>44</v>
      </c>
      <c r="G64" s="640">
        <v>45568</v>
      </c>
      <c r="H64" s="693" t="s">
        <v>306</v>
      </c>
      <c r="I64" s="625">
        <v>1</v>
      </c>
      <c r="J64" s="625">
        <v>1</v>
      </c>
      <c r="K64" s="693" t="s">
        <v>307</v>
      </c>
      <c r="L64" s="625">
        <v>2</v>
      </c>
      <c r="M64" s="625">
        <v>1</v>
      </c>
      <c r="N64" s="579">
        <v>45568</v>
      </c>
      <c r="O64" s="631" t="str">
        <f>IF(G64="","",(IF(N64="","Pendiente primera actuación",IF(N64="N.A.","N.A.",IF(NETWORKDAYS((G64+1),N64,'Días No Laborales'!$A$2:$U$145)&lt;=20,"SI","NO")))))</f>
        <v>SI</v>
      </c>
      <c r="Q64" s="630" t="s">
        <v>47</v>
      </c>
      <c r="R64" s="595"/>
      <c r="S64" s="576"/>
      <c r="T64" s="576"/>
      <c r="U64" s="599"/>
      <c r="V64" s="576"/>
      <c r="W64" s="649"/>
      <c r="X64" s="623"/>
      <c r="Y64" s="576" t="s">
        <v>48</v>
      </c>
      <c r="Z64" s="576" t="str">
        <f t="shared" si="0"/>
        <v>Pendiente de sentencia</v>
      </c>
      <c r="AA64" s="576" t="s">
        <v>48</v>
      </c>
      <c r="AB64" s="656" t="s">
        <v>121</v>
      </c>
      <c r="AC64" s="650" t="s">
        <v>98</v>
      </c>
      <c r="AD64" s="625" t="s">
        <v>197</v>
      </c>
      <c r="AE64" s="651">
        <v>45792</v>
      </c>
      <c r="AF64" s="632" t="s">
        <v>122</v>
      </c>
      <c r="AG64" s="580" t="s">
        <v>51</v>
      </c>
      <c r="AH64" s="576" t="s">
        <v>52</v>
      </c>
      <c r="AI64" s="651"/>
      <c r="AJ64" s="652"/>
      <c r="AK64" s="652"/>
      <c r="AL64" s="642"/>
      <c r="AM64" s="576"/>
    </row>
    <row r="65" spans="1:39" ht="38.25" x14ac:dyDescent="0.2">
      <c r="A65" s="576">
        <v>58</v>
      </c>
      <c r="B65" s="790" t="s">
        <v>308</v>
      </c>
      <c r="C65" s="791" t="s">
        <v>83</v>
      </c>
      <c r="D65" s="661" t="s">
        <v>42</v>
      </c>
      <c r="E65" s="1759" t="s">
        <v>84</v>
      </c>
      <c r="F65" s="622" t="s">
        <v>44</v>
      </c>
      <c r="G65" s="640">
        <v>45568</v>
      </c>
      <c r="H65" s="693" t="s">
        <v>309</v>
      </c>
      <c r="I65" s="625">
        <v>2</v>
      </c>
      <c r="J65" s="625">
        <v>2</v>
      </c>
      <c r="K65" s="693" t="s">
        <v>310</v>
      </c>
      <c r="L65" s="625">
        <v>1</v>
      </c>
      <c r="M65" s="625">
        <v>2</v>
      </c>
      <c r="N65" s="579">
        <v>45568</v>
      </c>
      <c r="O65" s="631" t="str">
        <f>IF(G65="","",(IF(N65="","Pendiente primera actuación",IF(N65="N.A.","N.A.",IF(NETWORKDAYS((G65+1),N65,'Días No Laborales'!$A$2:$U$145)&lt;=20,"SI","NO")))))</f>
        <v>SI</v>
      </c>
      <c r="Q65" s="630" t="s">
        <v>47</v>
      </c>
      <c r="R65" s="595"/>
      <c r="S65" s="576"/>
      <c r="T65" s="576"/>
      <c r="U65" s="599"/>
      <c r="V65" s="576"/>
      <c r="W65" s="639">
        <v>45581</v>
      </c>
      <c r="X65" s="655"/>
      <c r="Y65" s="576" t="s">
        <v>48</v>
      </c>
      <c r="Z65" s="576">
        <f t="shared" si="0"/>
        <v>13</v>
      </c>
      <c r="AA65" s="576" t="s">
        <v>48</v>
      </c>
      <c r="AB65" s="745" t="s">
        <v>311</v>
      </c>
      <c r="AC65" s="650" t="s">
        <v>88</v>
      </c>
      <c r="AD65" s="645" t="s">
        <v>312</v>
      </c>
      <c r="AE65" s="651">
        <v>45581</v>
      </c>
      <c r="AF65" s="632" t="s">
        <v>50</v>
      </c>
      <c r="AG65" s="580" t="s">
        <v>51</v>
      </c>
      <c r="AH65" s="576" t="s">
        <v>52</v>
      </c>
      <c r="AI65" s="651"/>
      <c r="AJ65" s="652"/>
      <c r="AK65" s="652"/>
      <c r="AL65" s="642"/>
      <c r="AM65" s="576" t="s">
        <v>313</v>
      </c>
    </row>
    <row r="66" spans="1:39" ht="25.5" x14ac:dyDescent="0.2">
      <c r="A66" s="576">
        <v>59</v>
      </c>
      <c r="B66" s="792" t="s">
        <v>314</v>
      </c>
      <c r="C66" s="793" t="s">
        <v>101</v>
      </c>
      <c r="D66" s="765" t="s">
        <v>102</v>
      </c>
      <c r="E66" s="843" t="s">
        <v>84</v>
      </c>
      <c r="F66" s="622" t="s">
        <v>44</v>
      </c>
      <c r="G66" s="640">
        <v>45568</v>
      </c>
      <c r="H66" s="762" t="s">
        <v>315</v>
      </c>
      <c r="I66" s="625">
        <v>1</v>
      </c>
      <c r="J66" s="625">
        <v>1</v>
      </c>
      <c r="K66" s="762" t="s">
        <v>316</v>
      </c>
      <c r="L66" s="575">
        <v>0</v>
      </c>
      <c r="M66" s="625">
        <v>1</v>
      </c>
      <c r="N66" s="579">
        <v>45568</v>
      </c>
      <c r="O66" s="631" t="str">
        <f>IF(G66="","",(IF(N66="","Pendiente primera actuación",IF(N66="N.A.","N.A.",IF(NETWORKDAYS((G66+1),N66,'Días No Laborales'!$A$2:$U$145)&lt;=20,"SI","NO")))))</f>
        <v>SI</v>
      </c>
      <c r="Q66" s="630" t="s">
        <v>47</v>
      </c>
      <c r="R66" s="595"/>
      <c r="S66" s="576"/>
      <c r="T66" s="576"/>
      <c r="U66" s="599"/>
      <c r="V66" s="576"/>
      <c r="W66" s="649"/>
      <c r="X66" s="623"/>
      <c r="Y66" s="576" t="s">
        <v>48</v>
      </c>
      <c r="Z66" s="576" t="str">
        <f t="shared" si="0"/>
        <v>Pendiente de sentencia</v>
      </c>
      <c r="AA66" s="576" t="s">
        <v>48</v>
      </c>
      <c r="AB66" s="650"/>
      <c r="AC66" s="650"/>
      <c r="AD66" s="575" t="s">
        <v>317</v>
      </c>
      <c r="AE66" s="651">
        <v>45840</v>
      </c>
      <c r="AF66" s="632" t="s">
        <v>235</v>
      </c>
      <c r="AG66" s="580" t="s">
        <v>51</v>
      </c>
      <c r="AH66" s="576" t="s">
        <v>52</v>
      </c>
      <c r="AI66" s="651"/>
      <c r="AJ66" s="652"/>
      <c r="AK66" s="652"/>
      <c r="AL66" s="642"/>
      <c r="AM66" s="576"/>
    </row>
    <row r="67" spans="1:39" ht="38.25" x14ac:dyDescent="0.2">
      <c r="A67" s="576">
        <v>60</v>
      </c>
      <c r="B67" s="794" t="s">
        <v>318</v>
      </c>
      <c r="C67" s="723" t="s">
        <v>101</v>
      </c>
      <c r="D67" s="765" t="s">
        <v>102</v>
      </c>
      <c r="E67" s="1760" t="s">
        <v>113</v>
      </c>
      <c r="F67" s="622" t="s">
        <v>44</v>
      </c>
      <c r="G67" s="640">
        <v>45568</v>
      </c>
      <c r="H67" s="758" t="s">
        <v>114</v>
      </c>
      <c r="I67" s="575">
        <v>0</v>
      </c>
      <c r="J67" s="575">
        <v>2</v>
      </c>
      <c r="K67" s="693" t="s">
        <v>319</v>
      </c>
      <c r="L67" s="625">
        <v>2</v>
      </c>
      <c r="M67" s="575">
        <v>2</v>
      </c>
      <c r="N67" s="579">
        <v>45568</v>
      </c>
      <c r="O67" s="631" t="str">
        <f>IF(G67="","",(IF(N67="","Pendiente primera actuación",IF(N67="N.A.","N.A.",IF(NETWORKDAYS((G67+1),N67,'Días No Laborales'!$A$2:$U$145)&lt;=20,"SI","NO")))))</f>
        <v>SI</v>
      </c>
      <c r="Q67" s="630" t="s">
        <v>47</v>
      </c>
      <c r="R67" s="595"/>
      <c r="S67" s="576"/>
      <c r="T67" s="576"/>
      <c r="U67" s="599"/>
      <c r="V67" s="576"/>
      <c r="W67" s="639">
        <v>45832</v>
      </c>
      <c r="X67" s="575"/>
      <c r="Y67" s="576" t="s">
        <v>48</v>
      </c>
      <c r="Z67" s="576">
        <f t="shared" si="0"/>
        <v>261</v>
      </c>
      <c r="AA67" s="576" t="s">
        <v>48</v>
      </c>
      <c r="AB67" s="657" t="s">
        <v>193</v>
      </c>
      <c r="AC67" s="575" t="s">
        <v>98</v>
      </c>
      <c r="AD67" s="575" t="s">
        <v>197</v>
      </c>
      <c r="AE67" s="651">
        <v>45832</v>
      </c>
      <c r="AF67" s="632" t="s">
        <v>50</v>
      </c>
      <c r="AG67" s="580" t="s">
        <v>51</v>
      </c>
      <c r="AH67" s="576" t="s">
        <v>52</v>
      </c>
      <c r="AI67" s="640"/>
      <c r="AJ67" s="641"/>
      <c r="AK67" s="641"/>
      <c r="AL67" s="642"/>
      <c r="AM67" s="576" t="s">
        <v>287</v>
      </c>
    </row>
    <row r="68" spans="1:39" ht="38.25" x14ac:dyDescent="0.2">
      <c r="A68" s="576">
        <v>61</v>
      </c>
      <c r="B68" s="794" t="s">
        <v>320</v>
      </c>
      <c r="C68" s="723" t="s">
        <v>101</v>
      </c>
      <c r="D68" s="765" t="s">
        <v>102</v>
      </c>
      <c r="E68" s="1760" t="s">
        <v>113</v>
      </c>
      <c r="F68" s="622" t="s">
        <v>44</v>
      </c>
      <c r="G68" s="640">
        <v>45568</v>
      </c>
      <c r="H68" s="758" t="s">
        <v>114</v>
      </c>
      <c r="I68" s="625">
        <v>2</v>
      </c>
      <c r="J68" s="625">
        <v>1</v>
      </c>
      <c r="K68" s="693" t="s">
        <v>321</v>
      </c>
      <c r="L68" s="625">
        <v>1</v>
      </c>
      <c r="M68" s="625">
        <v>1</v>
      </c>
      <c r="N68" s="579">
        <v>45568</v>
      </c>
      <c r="O68" s="631" t="str">
        <f>IF(G68="","",(IF(N68="","Pendiente primera actuación",IF(N68="N.A.","N.A.",IF(NETWORKDAYS((G68+1),N68,'Días No Laborales'!$A$2:$U$145)&lt;=20,"SI","NO")))))</f>
        <v>SI</v>
      </c>
      <c r="Q68" s="630" t="s">
        <v>47</v>
      </c>
      <c r="R68" s="595"/>
      <c r="S68" s="576"/>
      <c r="T68" s="576"/>
      <c r="U68" s="599"/>
      <c r="V68" s="576"/>
      <c r="W68" s="649">
        <v>45679</v>
      </c>
      <c r="X68" s="623"/>
      <c r="Y68" s="576" t="s">
        <v>48</v>
      </c>
      <c r="Z68" s="576">
        <f t="shared" si="0"/>
        <v>109</v>
      </c>
      <c r="AA68" s="576" t="s">
        <v>48</v>
      </c>
      <c r="AB68" s="656" t="s">
        <v>121</v>
      </c>
      <c r="AC68" s="650" t="s">
        <v>66</v>
      </c>
      <c r="AD68" s="578" t="s">
        <v>116</v>
      </c>
      <c r="AE68" s="651">
        <v>45734</v>
      </c>
      <c r="AF68" s="632" t="s">
        <v>59</v>
      </c>
      <c r="AG68" s="580" t="s">
        <v>51</v>
      </c>
      <c r="AH68" s="576" t="s">
        <v>52</v>
      </c>
      <c r="AI68" s="651"/>
      <c r="AJ68" s="652"/>
      <c r="AK68" s="652"/>
      <c r="AL68" s="642"/>
      <c r="AM68" s="576"/>
    </row>
    <row r="69" spans="1:39" ht="25.5" x14ac:dyDescent="0.2">
      <c r="A69" s="576">
        <v>62</v>
      </c>
      <c r="B69" s="790" t="s">
        <v>322</v>
      </c>
      <c r="C69" s="795" t="s">
        <v>101</v>
      </c>
      <c r="D69" s="765" t="s">
        <v>102</v>
      </c>
      <c r="E69" s="843" t="s">
        <v>84</v>
      </c>
      <c r="F69" s="622" t="s">
        <v>44</v>
      </c>
      <c r="G69" s="640">
        <v>45568</v>
      </c>
      <c r="H69" s="758" t="s">
        <v>323</v>
      </c>
      <c r="I69" s="625">
        <v>1</v>
      </c>
      <c r="J69" s="625">
        <v>2</v>
      </c>
      <c r="K69" s="693" t="s">
        <v>324</v>
      </c>
      <c r="L69" s="625">
        <v>0</v>
      </c>
      <c r="M69" s="625">
        <v>2</v>
      </c>
      <c r="N69" s="579">
        <v>45568</v>
      </c>
      <c r="O69" s="631" t="str">
        <f>IF(G69="","",(IF(N69="","Pendiente primera actuación",IF(N69="N.A.","N.A.",IF(NETWORKDAYS((G69+1),N69,'Días No Laborales'!$A$2:$U$145)&lt;=20,"SI","NO")))))</f>
        <v>SI</v>
      </c>
      <c r="Q69" s="630" t="s">
        <v>47</v>
      </c>
      <c r="R69" s="595"/>
      <c r="S69" s="576"/>
      <c r="T69" s="576"/>
      <c r="U69" s="599"/>
      <c r="V69" s="576"/>
      <c r="W69" s="649">
        <v>45825</v>
      </c>
      <c r="X69" s="623"/>
      <c r="Y69" s="576" t="s">
        <v>48</v>
      </c>
      <c r="Z69" s="576">
        <f t="shared" si="0"/>
        <v>254</v>
      </c>
      <c r="AA69" s="576" t="s">
        <v>48</v>
      </c>
      <c r="AB69" s="745" t="s">
        <v>65</v>
      </c>
      <c r="AC69" s="650" t="s">
        <v>98</v>
      </c>
      <c r="AD69" s="575" t="s">
        <v>97</v>
      </c>
      <c r="AE69" s="651">
        <v>45825</v>
      </c>
      <c r="AF69" s="632" t="s">
        <v>122</v>
      </c>
      <c r="AG69" s="580" t="s">
        <v>51</v>
      </c>
      <c r="AH69" s="576" t="s">
        <v>52</v>
      </c>
      <c r="AI69" s="651"/>
      <c r="AJ69" s="652"/>
      <c r="AK69" s="652"/>
      <c r="AL69" s="642"/>
      <c r="AM69" s="576"/>
    </row>
    <row r="70" spans="1:39" ht="38.25" x14ac:dyDescent="0.2">
      <c r="A70" s="576">
        <v>63</v>
      </c>
      <c r="B70" s="794" t="s">
        <v>325</v>
      </c>
      <c r="C70" s="723" t="s">
        <v>101</v>
      </c>
      <c r="D70" s="779" t="s">
        <v>102</v>
      </c>
      <c r="E70" s="843" t="s">
        <v>84</v>
      </c>
      <c r="F70" s="622" t="s">
        <v>44</v>
      </c>
      <c r="G70" s="640">
        <v>45568</v>
      </c>
      <c r="H70" s="796" t="s">
        <v>226</v>
      </c>
      <c r="I70" s="625">
        <v>0</v>
      </c>
      <c r="J70" s="625">
        <v>1</v>
      </c>
      <c r="K70" s="784" t="s">
        <v>326</v>
      </c>
      <c r="L70" s="625">
        <v>2</v>
      </c>
      <c r="M70" s="625">
        <v>1</v>
      </c>
      <c r="N70" s="579">
        <v>45568</v>
      </c>
      <c r="O70" s="631" t="str">
        <f>IF(G70="","",(IF(N70="","Pendiente primera actuación",IF(N70="N.A.","N.A.",IF(NETWORKDAYS((G70+1),N70,'Días No Laborales'!$A$2:$U$145)&lt;=20,"SI","NO")))))</f>
        <v>SI</v>
      </c>
      <c r="Q70" s="630" t="s">
        <v>47</v>
      </c>
      <c r="R70" s="595"/>
      <c r="S70" s="576"/>
      <c r="T70" s="576"/>
      <c r="U70" s="599"/>
      <c r="V70" s="576"/>
      <c r="W70" s="639">
        <v>45811</v>
      </c>
      <c r="X70" s="623"/>
      <c r="Y70" s="576" t="s">
        <v>48</v>
      </c>
      <c r="Z70" s="576">
        <f t="shared" si="0"/>
        <v>240</v>
      </c>
      <c r="AA70" s="576" t="s">
        <v>48</v>
      </c>
      <c r="AB70" s="656" t="s">
        <v>327</v>
      </c>
      <c r="AC70" s="650" t="s">
        <v>98</v>
      </c>
      <c r="AD70" s="575" t="s">
        <v>197</v>
      </c>
      <c r="AE70" s="651">
        <v>45811</v>
      </c>
      <c r="AF70" s="632" t="s">
        <v>50</v>
      </c>
      <c r="AG70" s="580" t="s">
        <v>51</v>
      </c>
      <c r="AH70" s="576" t="s">
        <v>52</v>
      </c>
      <c r="AI70" s="646"/>
      <c r="AJ70" s="652"/>
      <c r="AK70" s="652"/>
      <c r="AL70" s="642"/>
      <c r="AM70" s="576"/>
    </row>
    <row r="71" spans="1:39" ht="38.25" x14ac:dyDescent="0.2">
      <c r="A71" s="576">
        <v>64</v>
      </c>
      <c r="B71" s="794" t="s">
        <v>328</v>
      </c>
      <c r="C71" s="723" t="s">
        <v>101</v>
      </c>
      <c r="D71" s="779" t="s">
        <v>102</v>
      </c>
      <c r="E71" s="1758" t="s">
        <v>84</v>
      </c>
      <c r="F71" s="696" t="s">
        <v>44</v>
      </c>
      <c r="G71" s="646">
        <v>45568</v>
      </c>
      <c r="H71" s="797" t="s">
        <v>329</v>
      </c>
      <c r="I71" s="625">
        <v>2</v>
      </c>
      <c r="J71" s="625">
        <v>2</v>
      </c>
      <c r="K71" s="703" t="s">
        <v>330</v>
      </c>
      <c r="L71" s="575">
        <v>2</v>
      </c>
      <c r="M71" s="625">
        <v>2</v>
      </c>
      <c r="N71" s="579">
        <v>45568</v>
      </c>
      <c r="O71" s="631" t="str">
        <f>IF(G71="","",(IF(N71="","Pendiente primera actuación",IF(N71="N.A.","N.A.",IF(NETWORKDAYS((G71+1),N71,'Días No Laborales'!$A$2:$U$145)&lt;=20,"SI","NO")))))</f>
        <v>SI</v>
      </c>
      <c r="Q71" s="630" t="s">
        <v>47</v>
      </c>
      <c r="R71" s="595"/>
      <c r="S71" s="576"/>
      <c r="T71" s="576"/>
      <c r="U71" s="599"/>
      <c r="V71" s="576"/>
      <c r="W71" s="651">
        <v>45574</v>
      </c>
      <c r="X71" s="655"/>
      <c r="Y71" s="576" t="s">
        <v>48</v>
      </c>
      <c r="Z71" s="576">
        <f t="shared" ref="Z71:Z134" si="1">IF(B71="","",IF(W71="","Pendiente de sentencia",IF(W71="N.A.","N.A.",DAYS360(G71,W71))))</f>
        <v>6</v>
      </c>
      <c r="AA71" s="576" t="s">
        <v>48</v>
      </c>
      <c r="AB71" s="656" t="s">
        <v>121</v>
      </c>
      <c r="AC71" s="575" t="s">
        <v>88</v>
      </c>
      <c r="AD71" s="625" t="s">
        <v>197</v>
      </c>
      <c r="AE71" s="651">
        <v>45574</v>
      </c>
      <c r="AF71" s="727" t="s">
        <v>122</v>
      </c>
      <c r="AG71" s="580" t="s">
        <v>51</v>
      </c>
      <c r="AH71" s="576" t="s">
        <v>52</v>
      </c>
      <c r="AI71" s="651"/>
      <c r="AJ71" s="652" t="s">
        <v>123</v>
      </c>
      <c r="AK71" s="652"/>
      <c r="AL71" s="642"/>
      <c r="AM71" s="576"/>
    </row>
    <row r="72" spans="1:39" ht="38.25" x14ac:dyDescent="0.2">
      <c r="A72" s="576">
        <v>65</v>
      </c>
      <c r="B72" s="794" t="s">
        <v>331</v>
      </c>
      <c r="C72" s="723" t="s">
        <v>101</v>
      </c>
      <c r="D72" s="765" t="s">
        <v>102</v>
      </c>
      <c r="E72" s="1760" t="s">
        <v>113</v>
      </c>
      <c r="F72" s="622" t="s">
        <v>44</v>
      </c>
      <c r="G72" s="640">
        <v>45568</v>
      </c>
      <c r="H72" s="761" t="s">
        <v>332</v>
      </c>
      <c r="I72" s="575">
        <v>2</v>
      </c>
      <c r="J72" s="575">
        <v>1</v>
      </c>
      <c r="K72" s="798" t="s">
        <v>333</v>
      </c>
      <c r="L72" s="578">
        <v>1</v>
      </c>
      <c r="M72" s="575">
        <v>1</v>
      </c>
      <c r="N72" s="579">
        <v>45568</v>
      </c>
      <c r="O72" s="631" t="str">
        <f>IF(G72="","",(IF(N72="","Pendiente primera actuación",IF(N72="N.A.","N.A.",IF(NETWORKDAYS((G72+1),N72,'Días No Laborales'!$A$2:$U$145)&lt;=20,"SI","NO")))))</f>
        <v>SI</v>
      </c>
      <c r="Q72" s="630" t="s">
        <v>47</v>
      </c>
      <c r="R72" s="595"/>
      <c r="S72" s="576"/>
      <c r="T72" s="576"/>
      <c r="U72" s="599"/>
      <c r="V72" s="576"/>
      <c r="W72" s="639">
        <v>45735</v>
      </c>
      <c r="X72" s="575"/>
      <c r="Y72" s="576" t="s">
        <v>48</v>
      </c>
      <c r="Z72" s="576">
        <f t="shared" si="1"/>
        <v>166</v>
      </c>
      <c r="AA72" s="576" t="s">
        <v>48</v>
      </c>
      <c r="AB72" s="656" t="s">
        <v>121</v>
      </c>
      <c r="AC72" s="575" t="s">
        <v>66</v>
      </c>
      <c r="AD72" s="578" t="s">
        <v>334</v>
      </c>
      <c r="AE72" s="651">
        <v>45776</v>
      </c>
      <c r="AF72" s="632" t="s">
        <v>59</v>
      </c>
      <c r="AG72" s="580" t="s">
        <v>51</v>
      </c>
      <c r="AH72" s="576" t="s">
        <v>52</v>
      </c>
      <c r="AI72" s="640"/>
      <c r="AJ72" s="641"/>
      <c r="AK72" s="641"/>
      <c r="AL72" s="642"/>
      <c r="AM72" s="576"/>
    </row>
    <row r="73" spans="1:39" ht="38.25" x14ac:dyDescent="0.2">
      <c r="A73" s="576">
        <v>66</v>
      </c>
      <c r="B73" s="794" t="s">
        <v>335</v>
      </c>
      <c r="C73" s="723" t="s">
        <v>101</v>
      </c>
      <c r="D73" s="765" t="s">
        <v>102</v>
      </c>
      <c r="E73" s="1759" t="s">
        <v>84</v>
      </c>
      <c r="F73" s="622" t="s">
        <v>44</v>
      </c>
      <c r="G73" s="640">
        <v>45568</v>
      </c>
      <c r="H73" s="761" t="s">
        <v>336</v>
      </c>
      <c r="I73" s="578">
        <v>1</v>
      </c>
      <c r="J73" s="578">
        <v>0</v>
      </c>
      <c r="K73" s="798" t="s">
        <v>337</v>
      </c>
      <c r="L73" s="575">
        <v>1</v>
      </c>
      <c r="M73" s="578">
        <v>0</v>
      </c>
      <c r="N73" s="579">
        <v>45568</v>
      </c>
      <c r="O73" s="631" t="str">
        <f>IF(G73="","",(IF(N73="","Pendiente primera actuación",IF(N73="N.A.","N.A.",IF(NETWORKDAYS((G73+1),N73,'Días No Laborales'!$A$2:$U$145)&lt;=20,"SI","NO")))))</f>
        <v>SI</v>
      </c>
      <c r="Q73" s="630" t="s">
        <v>47</v>
      </c>
      <c r="R73" s="595"/>
      <c r="S73" s="576"/>
      <c r="T73" s="576"/>
      <c r="U73" s="599"/>
      <c r="V73" s="576"/>
      <c r="W73" s="639">
        <v>45715</v>
      </c>
      <c r="X73" s="623"/>
      <c r="Y73" s="576" t="s">
        <v>48</v>
      </c>
      <c r="Z73" s="576">
        <f t="shared" si="1"/>
        <v>144</v>
      </c>
      <c r="AA73" s="576" t="s">
        <v>48</v>
      </c>
      <c r="AB73" s="656" t="s">
        <v>327</v>
      </c>
      <c r="AC73" s="650" t="s">
        <v>66</v>
      </c>
      <c r="AD73" s="578" t="s">
        <v>338</v>
      </c>
      <c r="AE73" s="651">
        <v>45805</v>
      </c>
      <c r="AF73" s="632" t="s">
        <v>50</v>
      </c>
      <c r="AG73" s="580" t="s">
        <v>51</v>
      </c>
      <c r="AH73" s="576" t="s">
        <v>52</v>
      </c>
      <c r="AI73" s="646"/>
      <c r="AJ73" s="652"/>
      <c r="AK73" s="652"/>
      <c r="AL73" s="642"/>
      <c r="AM73" s="576" t="s">
        <v>339</v>
      </c>
    </row>
    <row r="74" spans="1:39" ht="25.5" x14ac:dyDescent="0.2">
      <c r="A74" s="576">
        <v>67</v>
      </c>
      <c r="B74" s="799" t="s">
        <v>340</v>
      </c>
      <c r="C74" s="791" t="s">
        <v>83</v>
      </c>
      <c r="D74" s="661" t="s">
        <v>42</v>
      </c>
      <c r="E74" s="1759" t="s">
        <v>84</v>
      </c>
      <c r="F74" s="622" t="s">
        <v>44</v>
      </c>
      <c r="G74" s="640">
        <v>45568</v>
      </c>
      <c r="H74" s="761" t="s">
        <v>341</v>
      </c>
      <c r="I74" s="575">
        <v>1</v>
      </c>
      <c r="J74" s="575">
        <v>2</v>
      </c>
      <c r="K74" s="798" t="s">
        <v>342</v>
      </c>
      <c r="L74" s="575">
        <v>1</v>
      </c>
      <c r="M74" s="575">
        <v>2</v>
      </c>
      <c r="N74" s="579">
        <v>45568</v>
      </c>
      <c r="O74" s="631" t="str">
        <f>IF(G74="","",(IF(N74="","Pendiente primera actuación",IF(N74="N.A.","N.A.",IF(NETWORKDAYS((G74+1),N74,'Días No Laborales'!$A$2:$U$145)&lt;=20,"SI","NO")))))</f>
        <v>SI</v>
      </c>
      <c r="Q74" s="630" t="s">
        <v>47</v>
      </c>
      <c r="R74" s="595"/>
      <c r="S74" s="576"/>
      <c r="T74" s="576"/>
      <c r="U74" s="599"/>
      <c r="V74" s="576"/>
      <c r="W74" s="639">
        <v>45719</v>
      </c>
      <c r="X74" s="623"/>
      <c r="Y74" s="576" t="s">
        <v>48</v>
      </c>
      <c r="Z74" s="576">
        <f t="shared" si="1"/>
        <v>150</v>
      </c>
      <c r="AA74" s="576" t="s">
        <v>48</v>
      </c>
      <c r="AB74" s="575" t="s">
        <v>65</v>
      </c>
      <c r="AC74" s="575" t="s">
        <v>66</v>
      </c>
      <c r="AD74" s="625" t="s">
        <v>97</v>
      </c>
      <c r="AE74" s="640">
        <v>45719</v>
      </c>
      <c r="AF74" s="632" t="s">
        <v>122</v>
      </c>
      <c r="AG74" s="580" t="s">
        <v>51</v>
      </c>
      <c r="AH74" s="576" t="s">
        <v>52</v>
      </c>
      <c r="AI74" s="640">
        <v>45731</v>
      </c>
      <c r="AJ74" s="641"/>
      <c r="AK74" s="641"/>
      <c r="AL74" s="642"/>
      <c r="AM74" s="576" t="s">
        <v>65</v>
      </c>
    </row>
    <row r="75" spans="1:39" ht="38.25" x14ac:dyDescent="0.2">
      <c r="A75" s="576">
        <v>68</v>
      </c>
      <c r="B75" s="787" t="s">
        <v>343</v>
      </c>
      <c r="C75" s="723" t="s">
        <v>101</v>
      </c>
      <c r="D75" s="765" t="s">
        <v>102</v>
      </c>
      <c r="E75" s="843" t="s">
        <v>84</v>
      </c>
      <c r="F75" s="622" t="s">
        <v>44</v>
      </c>
      <c r="G75" s="640">
        <v>45568</v>
      </c>
      <c r="H75" s="761" t="s">
        <v>344</v>
      </c>
      <c r="I75" s="575">
        <v>1</v>
      </c>
      <c r="J75" s="575">
        <v>1</v>
      </c>
      <c r="K75" s="798" t="s">
        <v>345</v>
      </c>
      <c r="L75" s="625">
        <v>1</v>
      </c>
      <c r="M75" s="575">
        <v>1</v>
      </c>
      <c r="N75" s="579">
        <v>45568</v>
      </c>
      <c r="O75" s="631" t="str">
        <f>IF(G75="","",(IF(N75="","Pendiente primera actuación",IF(N75="N.A.","N.A.",IF(NETWORKDAYS((G75+1),N75,'Días No Laborales'!$A$2:$U$145)&lt;=20,"SI","NO")))))</f>
        <v>SI</v>
      </c>
      <c r="Q75" s="630" t="s">
        <v>47</v>
      </c>
      <c r="R75" s="595"/>
      <c r="S75" s="576"/>
      <c r="T75" s="576"/>
      <c r="U75" s="599"/>
      <c r="V75" s="576"/>
      <c r="W75" s="639">
        <v>45700</v>
      </c>
      <c r="X75" s="575"/>
      <c r="Y75" s="576" t="s">
        <v>48</v>
      </c>
      <c r="Z75" s="576">
        <f t="shared" si="1"/>
        <v>129</v>
      </c>
      <c r="AA75" s="576" t="s">
        <v>48</v>
      </c>
      <c r="AB75" s="656" t="s">
        <v>121</v>
      </c>
      <c r="AC75" s="650" t="s">
        <v>98</v>
      </c>
      <c r="AD75" s="625" t="s">
        <v>189</v>
      </c>
      <c r="AE75" s="651">
        <v>45818</v>
      </c>
      <c r="AF75" s="632" t="s">
        <v>59</v>
      </c>
      <c r="AG75" s="580" t="s">
        <v>51</v>
      </c>
      <c r="AH75" s="576" t="s">
        <v>52</v>
      </c>
      <c r="AI75" s="640"/>
      <c r="AJ75" s="652"/>
      <c r="AK75" s="652"/>
      <c r="AL75" s="642"/>
      <c r="AM75" s="576" t="s">
        <v>346</v>
      </c>
    </row>
    <row r="76" spans="1:39" ht="38.25" x14ac:dyDescent="0.2">
      <c r="A76" s="576">
        <v>69</v>
      </c>
      <c r="B76" s="787" t="s">
        <v>347</v>
      </c>
      <c r="C76" s="723" t="s">
        <v>101</v>
      </c>
      <c r="D76" s="765" t="s">
        <v>102</v>
      </c>
      <c r="E76" s="1760" t="s">
        <v>113</v>
      </c>
      <c r="F76" s="622" t="s">
        <v>44</v>
      </c>
      <c r="G76" s="640">
        <v>45568</v>
      </c>
      <c r="H76" s="761" t="s">
        <v>348</v>
      </c>
      <c r="I76" s="625">
        <v>1</v>
      </c>
      <c r="J76" s="625">
        <v>0</v>
      </c>
      <c r="K76" s="798" t="s">
        <v>349</v>
      </c>
      <c r="L76" s="578">
        <v>1</v>
      </c>
      <c r="M76" s="625">
        <v>0</v>
      </c>
      <c r="N76" s="640">
        <v>45568</v>
      </c>
      <c r="O76" s="631" t="str">
        <f>IF(G76="","",(IF(N76="","Pendiente primera actuación",IF(N76="N.A.","N.A.",IF(NETWORKDAYS((G76+1),N76,'Días No Laborales'!$A$2:$U$145)&lt;=20,"SI","NO")))))</f>
        <v>SI</v>
      </c>
      <c r="Q76" s="630" t="s">
        <v>47</v>
      </c>
      <c r="R76" s="595"/>
      <c r="S76" s="576"/>
      <c r="T76" s="576"/>
      <c r="U76" s="599"/>
      <c r="V76" s="576"/>
      <c r="W76" s="649">
        <v>45714</v>
      </c>
      <c r="X76" s="623"/>
      <c r="Y76" s="576" t="s">
        <v>48</v>
      </c>
      <c r="Z76" s="576">
        <f t="shared" si="1"/>
        <v>143</v>
      </c>
      <c r="AA76" s="576" t="s">
        <v>48</v>
      </c>
      <c r="AB76" s="656" t="s">
        <v>121</v>
      </c>
      <c r="AC76" s="650" t="s">
        <v>66</v>
      </c>
      <c r="AD76" s="625" t="s">
        <v>350</v>
      </c>
      <c r="AE76" s="651">
        <v>45785</v>
      </c>
      <c r="AF76" s="632" t="s">
        <v>50</v>
      </c>
      <c r="AG76" s="580" t="s">
        <v>51</v>
      </c>
      <c r="AH76" s="576" t="s">
        <v>52</v>
      </c>
      <c r="AI76" s="651"/>
      <c r="AJ76" s="652"/>
      <c r="AK76" s="652"/>
      <c r="AL76" s="642"/>
      <c r="AM76" s="576"/>
    </row>
    <row r="77" spans="1:39" ht="38.25" x14ac:dyDescent="0.2">
      <c r="A77" s="576">
        <v>70</v>
      </c>
      <c r="B77" s="787" t="s">
        <v>351</v>
      </c>
      <c r="C77" s="723" t="s">
        <v>101</v>
      </c>
      <c r="D77" s="779" t="s">
        <v>102</v>
      </c>
      <c r="E77" s="1758" t="s">
        <v>84</v>
      </c>
      <c r="F77" s="696" t="s">
        <v>44</v>
      </c>
      <c r="G77" s="646">
        <v>45568</v>
      </c>
      <c r="H77" s="800" t="s">
        <v>352</v>
      </c>
      <c r="I77" s="578">
        <v>1</v>
      </c>
      <c r="J77" s="578">
        <v>2</v>
      </c>
      <c r="K77" s="801" t="s">
        <v>353</v>
      </c>
      <c r="L77" s="575">
        <v>0</v>
      </c>
      <c r="M77" s="578">
        <v>2</v>
      </c>
      <c r="N77" s="640">
        <v>45568</v>
      </c>
      <c r="O77" s="631" t="str">
        <f>IF(G77="","",(IF(N77="","Pendiente primera actuación",IF(N77="N.A.","N.A.",IF(NETWORKDAYS((G77+1),N77,'Días No Laborales'!$A$2:$U$145)&lt;=20,"SI","NO")))))</f>
        <v>SI</v>
      </c>
      <c r="Q77" s="630" t="s">
        <v>47</v>
      </c>
      <c r="R77" s="595"/>
      <c r="S77" s="576"/>
      <c r="T77" s="576"/>
      <c r="U77" s="599"/>
      <c r="V77" s="576"/>
      <c r="W77" s="646">
        <v>45574</v>
      </c>
      <c r="X77" s="655"/>
      <c r="Y77" s="576" t="s">
        <v>48</v>
      </c>
      <c r="Z77" s="576">
        <f t="shared" si="1"/>
        <v>6</v>
      </c>
      <c r="AA77" s="576" t="s">
        <v>48</v>
      </c>
      <c r="AB77" s="656" t="s">
        <v>121</v>
      </c>
      <c r="AC77" s="575" t="s">
        <v>88</v>
      </c>
      <c r="AD77" s="625" t="s">
        <v>354</v>
      </c>
      <c r="AE77" s="646">
        <v>45846</v>
      </c>
      <c r="AF77" s="727" t="s">
        <v>122</v>
      </c>
      <c r="AG77" s="580" t="s">
        <v>51</v>
      </c>
      <c r="AH77" s="576" t="s">
        <v>52</v>
      </c>
      <c r="AI77" s="646"/>
      <c r="AJ77" s="652" t="s">
        <v>123</v>
      </c>
      <c r="AK77" s="652"/>
      <c r="AL77" s="642"/>
      <c r="AM77" s="576"/>
    </row>
    <row r="78" spans="1:39" ht="25.5" x14ac:dyDescent="0.2">
      <c r="A78" s="576">
        <v>71</v>
      </c>
      <c r="B78" s="813" t="s">
        <v>355</v>
      </c>
      <c r="C78" s="795" t="s">
        <v>101</v>
      </c>
      <c r="D78" s="765" t="s">
        <v>102</v>
      </c>
      <c r="E78" s="843" t="s">
        <v>84</v>
      </c>
      <c r="F78" s="622" t="s">
        <v>44</v>
      </c>
      <c r="G78" s="640">
        <v>45568</v>
      </c>
      <c r="H78" s="761" t="s">
        <v>356</v>
      </c>
      <c r="I78" s="575">
        <v>0</v>
      </c>
      <c r="J78" s="575">
        <v>1</v>
      </c>
      <c r="K78" s="798" t="s">
        <v>357</v>
      </c>
      <c r="L78" s="625">
        <v>0</v>
      </c>
      <c r="M78" s="575">
        <v>1</v>
      </c>
      <c r="N78" s="640">
        <v>45568</v>
      </c>
      <c r="O78" s="631" t="str">
        <f>IF(G78="","",(IF(N78="","Pendiente primera actuación",IF(N78="N.A.","N.A.",IF(NETWORKDAYS((G78+1),N78,'Días No Laborales'!$A$2:$U$145)&lt;=20,"SI","NO")))))</f>
        <v>SI</v>
      </c>
      <c r="Q78" s="630" t="s">
        <v>47</v>
      </c>
      <c r="R78" s="595"/>
      <c r="S78" s="576"/>
      <c r="T78" s="576"/>
      <c r="U78" s="599"/>
      <c r="V78" s="576"/>
      <c r="W78" s="639">
        <v>45868</v>
      </c>
      <c r="X78" s="575"/>
      <c r="Y78" s="576" t="s">
        <v>48</v>
      </c>
      <c r="Z78" s="576">
        <f t="shared" si="1"/>
        <v>297</v>
      </c>
      <c r="AA78" s="576" t="s">
        <v>48</v>
      </c>
      <c r="AB78" s="645" t="s">
        <v>223</v>
      </c>
      <c r="AC78" s="575" t="s">
        <v>358</v>
      </c>
      <c r="AD78" s="575" t="s">
        <v>245</v>
      </c>
      <c r="AE78" s="640">
        <v>45868</v>
      </c>
      <c r="AF78" s="632" t="s">
        <v>59</v>
      </c>
      <c r="AG78" s="580" t="s">
        <v>51</v>
      </c>
      <c r="AH78" s="576" t="s">
        <v>52</v>
      </c>
      <c r="AI78" s="640"/>
      <c r="AJ78" s="641"/>
      <c r="AK78" s="641"/>
      <c r="AL78" s="642"/>
      <c r="AM78" s="576" t="s">
        <v>359</v>
      </c>
    </row>
    <row r="79" spans="1:39" ht="25.5" x14ac:dyDescent="0.2">
      <c r="A79" s="576">
        <v>72</v>
      </c>
      <c r="B79" s="803" t="s">
        <v>360</v>
      </c>
      <c r="C79" s="793" t="s">
        <v>101</v>
      </c>
      <c r="D79" s="765" t="s">
        <v>102</v>
      </c>
      <c r="E79" s="843" t="s">
        <v>84</v>
      </c>
      <c r="F79" s="622" t="s">
        <v>44</v>
      </c>
      <c r="G79" s="640">
        <v>45568</v>
      </c>
      <c r="H79" s="761" t="s">
        <v>356</v>
      </c>
      <c r="I79" s="625">
        <v>0</v>
      </c>
      <c r="J79" s="625">
        <v>2</v>
      </c>
      <c r="K79" s="798" t="s">
        <v>361</v>
      </c>
      <c r="L79" s="578">
        <v>0</v>
      </c>
      <c r="M79" s="625">
        <v>2</v>
      </c>
      <c r="N79" s="579">
        <v>45568</v>
      </c>
      <c r="O79" s="631" t="str">
        <f>IF(G79="","",(IF(N79="","Pendiente primera actuación",IF(N79="N.A.","N.A.",IF(NETWORKDAYS((G79+1),N79,'Días No Laborales'!$A$2:$U$145)&lt;=20,"SI","NO")))))</f>
        <v>SI</v>
      </c>
      <c r="Q79" s="630" t="s">
        <v>47</v>
      </c>
      <c r="R79" s="595"/>
      <c r="S79" s="576"/>
      <c r="T79" s="576"/>
      <c r="U79" s="599"/>
      <c r="V79" s="576"/>
      <c r="W79" s="649"/>
      <c r="X79" s="623"/>
      <c r="Y79" s="576" t="s">
        <v>48</v>
      </c>
      <c r="Z79" s="576" t="str">
        <f t="shared" si="1"/>
        <v>Pendiente de sentencia</v>
      </c>
      <c r="AA79" s="576" t="s">
        <v>48</v>
      </c>
      <c r="AB79" s="650"/>
      <c r="AC79" s="650"/>
      <c r="AD79" s="575" t="s">
        <v>354</v>
      </c>
      <c r="AE79" s="651">
        <v>45714</v>
      </c>
      <c r="AF79" s="632" t="s">
        <v>50</v>
      </c>
      <c r="AG79" s="580" t="s">
        <v>51</v>
      </c>
      <c r="AH79" s="576" t="s">
        <v>52</v>
      </c>
      <c r="AI79" s="651"/>
      <c r="AJ79" s="652"/>
      <c r="AK79" s="652"/>
      <c r="AL79" s="642"/>
      <c r="AM79" s="576"/>
    </row>
    <row r="80" spans="1:39" ht="25.5" x14ac:dyDescent="0.2">
      <c r="A80" s="576">
        <v>73</v>
      </c>
      <c r="B80" s="802" t="s">
        <v>362</v>
      </c>
      <c r="C80" s="804" t="s">
        <v>101</v>
      </c>
      <c r="D80" s="765" t="s">
        <v>102</v>
      </c>
      <c r="E80" s="1760" t="s">
        <v>113</v>
      </c>
      <c r="F80" s="622" t="s">
        <v>44</v>
      </c>
      <c r="G80" s="640">
        <v>45568</v>
      </c>
      <c r="H80" s="761" t="s">
        <v>363</v>
      </c>
      <c r="I80" s="578">
        <v>0</v>
      </c>
      <c r="J80" s="578">
        <v>1</v>
      </c>
      <c r="K80" s="798" t="s">
        <v>364</v>
      </c>
      <c r="L80" s="575">
        <v>0</v>
      </c>
      <c r="M80" s="578">
        <v>1</v>
      </c>
      <c r="N80" s="579">
        <v>45568</v>
      </c>
      <c r="O80" s="631" t="str">
        <f>IF(G80="","",(IF(N80="","Pendiente primera actuación",IF(N80="N.A.","N.A.",IF(NETWORKDAYS((G80+1),N80,'Días No Laborales'!$A$2:$U$145)&lt;=20,"SI","NO")))))</f>
        <v>SI</v>
      </c>
      <c r="Q80" s="630" t="s">
        <v>47</v>
      </c>
      <c r="R80" s="595"/>
      <c r="S80" s="576"/>
      <c r="T80" s="576"/>
      <c r="U80" s="599"/>
      <c r="V80" s="576"/>
      <c r="W80" s="639"/>
      <c r="X80" s="623"/>
      <c r="Y80" s="576" t="s">
        <v>48</v>
      </c>
      <c r="Z80" s="576" t="str">
        <f t="shared" si="1"/>
        <v>Pendiente de sentencia</v>
      </c>
      <c r="AA80" s="576" t="s">
        <v>48</v>
      </c>
      <c r="AB80" s="650"/>
      <c r="AC80" s="650"/>
      <c r="AD80" s="646" t="s">
        <v>365</v>
      </c>
      <c r="AE80" s="579">
        <v>45672</v>
      </c>
      <c r="AF80" s="632" t="s">
        <v>122</v>
      </c>
      <c r="AG80" s="580" t="s">
        <v>51</v>
      </c>
      <c r="AH80" s="576" t="s">
        <v>52</v>
      </c>
      <c r="AI80" s="646"/>
      <c r="AJ80" s="652"/>
      <c r="AK80" s="652"/>
      <c r="AL80" s="642"/>
      <c r="AM80" s="576"/>
    </row>
    <row r="81" spans="1:39" ht="38.25" x14ac:dyDescent="0.2">
      <c r="A81" s="576">
        <v>74</v>
      </c>
      <c r="B81" s="805" t="s">
        <v>366</v>
      </c>
      <c r="C81" s="723" t="s">
        <v>101</v>
      </c>
      <c r="D81" s="806" t="s">
        <v>102</v>
      </c>
      <c r="E81" s="1758" t="s">
        <v>84</v>
      </c>
      <c r="F81" s="696" t="s">
        <v>44</v>
      </c>
      <c r="G81" s="646">
        <v>45568</v>
      </c>
      <c r="H81" s="800" t="s">
        <v>367</v>
      </c>
      <c r="I81" s="625">
        <v>0</v>
      </c>
      <c r="J81" s="625">
        <v>2</v>
      </c>
      <c r="K81" s="801" t="s">
        <v>368</v>
      </c>
      <c r="L81" s="625">
        <v>1</v>
      </c>
      <c r="M81" s="575">
        <v>2</v>
      </c>
      <c r="N81" s="579">
        <v>45568</v>
      </c>
      <c r="O81" s="631" t="str">
        <f>IF(G81="","",(IF(N81="","Pendiente primera actuación",IF(N81="N.A.","N.A.",IF(NETWORKDAYS((G81+1),N81,'Días No Laborales'!$A$2:$U$145)&lt;=20,"SI","NO")))))</f>
        <v>SI</v>
      </c>
      <c r="Q81" s="630" t="s">
        <v>47</v>
      </c>
      <c r="R81" s="595"/>
      <c r="S81" s="576"/>
      <c r="T81" s="576"/>
      <c r="U81" s="599"/>
      <c r="V81" s="576"/>
      <c r="W81" s="640">
        <v>45575</v>
      </c>
      <c r="X81" s="699"/>
      <c r="Y81" s="576" t="s">
        <v>48</v>
      </c>
      <c r="Z81" s="576">
        <f t="shared" si="1"/>
        <v>7</v>
      </c>
      <c r="AA81" s="576" t="s">
        <v>48</v>
      </c>
      <c r="AB81" s="656" t="s">
        <v>121</v>
      </c>
      <c r="AC81" s="575" t="s">
        <v>88</v>
      </c>
      <c r="AD81" s="625" t="s">
        <v>369</v>
      </c>
      <c r="AE81" s="640">
        <v>45776</v>
      </c>
      <c r="AF81" s="727" t="s">
        <v>59</v>
      </c>
      <c r="AG81" s="580" t="s">
        <v>51</v>
      </c>
      <c r="AH81" s="576" t="s">
        <v>52</v>
      </c>
      <c r="AI81" s="640"/>
      <c r="AJ81" s="652" t="s">
        <v>123</v>
      </c>
      <c r="AK81" s="652"/>
      <c r="AL81" s="642"/>
      <c r="AM81" s="576"/>
    </row>
    <row r="82" spans="1:39" ht="38.25" x14ac:dyDescent="0.2">
      <c r="A82" s="576">
        <v>75</v>
      </c>
      <c r="B82" s="807" t="s">
        <v>370</v>
      </c>
      <c r="C82" s="808" t="s">
        <v>267</v>
      </c>
      <c r="D82" s="809" t="s">
        <v>62</v>
      </c>
      <c r="E82" s="1759" t="s">
        <v>84</v>
      </c>
      <c r="F82" s="622" t="s">
        <v>44</v>
      </c>
      <c r="G82" s="640">
        <v>45568</v>
      </c>
      <c r="H82" s="761" t="s">
        <v>371</v>
      </c>
      <c r="I82" s="625">
        <v>1</v>
      </c>
      <c r="J82" s="625">
        <v>0</v>
      </c>
      <c r="K82" s="798" t="s">
        <v>372</v>
      </c>
      <c r="L82" s="575">
        <v>2</v>
      </c>
      <c r="M82" s="625">
        <v>0</v>
      </c>
      <c r="N82" s="579">
        <v>45568</v>
      </c>
      <c r="O82" s="631" t="str">
        <f>IF(G82="","",(IF(N82="","Pendiente primera actuación",IF(N82="N.A.","N.A.",IF(NETWORKDAYS((G82+1),N82,'Días No Laborales'!$A$2:$U$145)&lt;=20,"SI","NO")))))</f>
        <v>SI</v>
      </c>
      <c r="Q82" s="630" t="s">
        <v>47</v>
      </c>
      <c r="R82" s="595"/>
      <c r="S82" s="576"/>
      <c r="T82" s="576"/>
      <c r="U82" s="576"/>
      <c r="V82" s="576"/>
      <c r="W82" s="649"/>
      <c r="X82" s="623"/>
      <c r="Y82" s="576" t="s">
        <v>48</v>
      </c>
      <c r="Z82" s="576" t="str">
        <f t="shared" si="1"/>
        <v>Pendiente de sentencia</v>
      </c>
      <c r="AA82" s="576" t="s">
        <v>48</v>
      </c>
      <c r="AB82" s="650"/>
      <c r="AC82" s="650"/>
      <c r="AD82" s="575" t="s">
        <v>373</v>
      </c>
      <c r="AE82" s="651">
        <v>45846</v>
      </c>
      <c r="AF82" s="632" t="s">
        <v>68</v>
      </c>
      <c r="AG82" s="580" t="s">
        <v>51</v>
      </c>
      <c r="AH82" s="576" t="s">
        <v>52</v>
      </c>
      <c r="AI82" s="651"/>
      <c r="AJ82" s="652"/>
      <c r="AK82" s="652"/>
      <c r="AL82" s="642"/>
      <c r="AM82" s="576"/>
    </row>
    <row r="83" spans="1:39" ht="38.25" x14ac:dyDescent="0.2">
      <c r="A83" s="576">
        <v>76</v>
      </c>
      <c r="B83" s="794" t="s">
        <v>374</v>
      </c>
      <c r="C83" s="723" t="s">
        <v>101</v>
      </c>
      <c r="D83" s="810" t="s">
        <v>102</v>
      </c>
      <c r="E83" s="843" t="s">
        <v>84</v>
      </c>
      <c r="F83" s="622" t="s">
        <v>44</v>
      </c>
      <c r="G83" s="640">
        <v>45568</v>
      </c>
      <c r="H83" s="761" t="s">
        <v>375</v>
      </c>
      <c r="I83" s="575">
        <v>2</v>
      </c>
      <c r="J83" s="575">
        <v>1</v>
      </c>
      <c r="K83" s="798" t="s">
        <v>376</v>
      </c>
      <c r="L83" s="575">
        <v>1</v>
      </c>
      <c r="M83" s="575">
        <v>1</v>
      </c>
      <c r="N83" s="579">
        <v>45568</v>
      </c>
      <c r="O83" s="631" t="str">
        <f>IF(G83="","",(IF(N83="","Pendiente primera actuación",IF(N83="N.A.","N.A.",IF(NETWORKDAYS((G83+1),N83,'Días No Laborales'!$A$2:$U$145)&lt;=20,"SI","NO")))))</f>
        <v>SI</v>
      </c>
      <c r="Q83" s="630" t="s">
        <v>47</v>
      </c>
      <c r="R83" s="595"/>
      <c r="S83" s="576"/>
      <c r="T83" s="576"/>
      <c r="U83" s="576"/>
      <c r="V83" s="576"/>
      <c r="W83" s="649">
        <v>45803</v>
      </c>
      <c r="X83" s="623"/>
      <c r="Y83" s="576" t="s">
        <v>48</v>
      </c>
      <c r="Z83" s="576">
        <f t="shared" si="1"/>
        <v>233</v>
      </c>
      <c r="AA83" s="576" t="s">
        <v>48</v>
      </c>
      <c r="AB83" s="656" t="s">
        <v>377</v>
      </c>
      <c r="AC83" s="650" t="s">
        <v>98</v>
      </c>
      <c r="AD83" s="575" t="s">
        <v>378</v>
      </c>
      <c r="AE83" s="651">
        <v>45803</v>
      </c>
      <c r="AF83" s="632" t="s">
        <v>50</v>
      </c>
      <c r="AG83" s="580" t="s">
        <v>51</v>
      </c>
      <c r="AH83" s="576" t="s">
        <v>52</v>
      </c>
      <c r="AI83" s="651"/>
      <c r="AJ83" s="652"/>
      <c r="AK83" s="652"/>
      <c r="AL83" s="642"/>
      <c r="AM83" s="576"/>
    </row>
    <row r="84" spans="1:39" ht="38.25" x14ac:dyDescent="0.2">
      <c r="A84" s="576">
        <v>77</v>
      </c>
      <c r="B84" s="787" t="s">
        <v>379</v>
      </c>
      <c r="C84" s="773" t="s">
        <v>101</v>
      </c>
      <c r="D84" s="765" t="s">
        <v>102</v>
      </c>
      <c r="E84" s="1759" t="s">
        <v>84</v>
      </c>
      <c r="F84" s="622" t="s">
        <v>44</v>
      </c>
      <c r="G84" s="640">
        <v>45568</v>
      </c>
      <c r="H84" s="761" t="s">
        <v>137</v>
      </c>
      <c r="I84" s="575">
        <v>1</v>
      </c>
      <c r="J84" s="575">
        <v>0</v>
      </c>
      <c r="K84" s="798" t="s">
        <v>380</v>
      </c>
      <c r="L84" s="575">
        <v>0</v>
      </c>
      <c r="M84" s="575">
        <v>0</v>
      </c>
      <c r="N84" s="579">
        <v>45568</v>
      </c>
      <c r="O84" s="631" t="str">
        <f>IF(G84="","",(IF(N84="","Pendiente primera actuación",IF(N84="N.A.","N.A.",IF(NETWORKDAYS((G84+1),N84,'Días No Laborales'!$A$2:$U$145)&lt;=20,"SI","NO")))))</f>
        <v>SI</v>
      </c>
      <c r="Q84" s="630" t="s">
        <v>47</v>
      </c>
      <c r="R84" s="595"/>
      <c r="S84" s="576"/>
      <c r="T84" s="576"/>
      <c r="U84" s="599"/>
      <c r="V84" s="576"/>
      <c r="W84" s="639">
        <v>45632</v>
      </c>
      <c r="X84" s="699"/>
      <c r="Y84" s="576" t="s">
        <v>48</v>
      </c>
      <c r="Z84" s="576">
        <f t="shared" si="1"/>
        <v>63</v>
      </c>
      <c r="AA84" s="576" t="s">
        <v>48</v>
      </c>
      <c r="AB84" s="656" t="s">
        <v>121</v>
      </c>
      <c r="AC84" s="575" t="s">
        <v>88</v>
      </c>
      <c r="AD84" s="625" t="s">
        <v>139</v>
      </c>
      <c r="AE84" s="651">
        <v>45743</v>
      </c>
      <c r="AF84" s="632" t="s">
        <v>59</v>
      </c>
      <c r="AG84" s="580" t="s">
        <v>51</v>
      </c>
      <c r="AH84" s="576" t="s">
        <v>52</v>
      </c>
      <c r="AI84" s="640"/>
      <c r="AJ84" s="652" t="s">
        <v>123</v>
      </c>
      <c r="AK84" s="652"/>
      <c r="AL84" s="642"/>
      <c r="AM84" s="576" t="s">
        <v>381</v>
      </c>
    </row>
    <row r="85" spans="1:39" ht="25.5" x14ac:dyDescent="0.2">
      <c r="A85" s="576">
        <v>78</v>
      </c>
      <c r="B85" s="811" t="s">
        <v>382</v>
      </c>
      <c r="C85" s="812" t="s">
        <v>383</v>
      </c>
      <c r="D85" s="761" t="s">
        <v>383</v>
      </c>
      <c r="E85" s="1760" t="s">
        <v>113</v>
      </c>
      <c r="F85" s="622" t="s">
        <v>44</v>
      </c>
      <c r="G85" s="640">
        <v>45568</v>
      </c>
      <c r="H85" s="761" t="s">
        <v>384</v>
      </c>
      <c r="I85" s="575">
        <v>0</v>
      </c>
      <c r="J85" s="575">
        <v>1</v>
      </c>
      <c r="K85" s="798" t="s">
        <v>385</v>
      </c>
      <c r="L85" s="575">
        <v>1</v>
      </c>
      <c r="M85" s="575">
        <v>1</v>
      </c>
      <c r="N85" s="579">
        <v>45568</v>
      </c>
      <c r="O85" s="631" t="str">
        <f>IF(G85="","",(IF(N85="","Pendiente primera actuación",IF(N85="N.A.","N.A.",IF(NETWORKDAYS((G85+1),N85,'Días No Laborales'!$A$2:$U$145)&lt;=20,"SI","NO")))))</f>
        <v>SI</v>
      </c>
      <c r="Q85" s="630" t="s">
        <v>47</v>
      </c>
      <c r="R85" s="595"/>
      <c r="S85" s="576"/>
      <c r="T85" s="576"/>
      <c r="U85" s="576"/>
      <c r="V85" s="576"/>
      <c r="W85" s="639">
        <v>45733</v>
      </c>
      <c r="X85" s="575"/>
      <c r="Y85" s="576" t="s">
        <v>48</v>
      </c>
      <c r="Z85" s="576">
        <f t="shared" si="1"/>
        <v>164</v>
      </c>
      <c r="AA85" s="576" t="s">
        <v>48</v>
      </c>
      <c r="AB85" s="657" t="s">
        <v>110</v>
      </c>
      <c r="AC85" s="650" t="s">
        <v>66</v>
      </c>
      <c r="AD85" s="575" t="s">
        <v>170</v>
      </c>
      <c r="AE85" s="651">
        <v>45733</v>
      </c>
      <c r="AF85" s="632" t="s">
        <v>122</v>
      </c>
      <c r="AG85" s="580" t="s">
        <v>51</v>
      </c>
      <c r="AH85" s="576" t="s">
        <v>52</v>
      </c>
      <c r="AI85" s="640">
        <v>45743</v>
      </c>
      <c r="AJ85" s="652"/>
      <c r="AK85" s="652"/>
      <c r="AL85" s="642"/>
      <c r="AM85" s="576"/>
    </row>
    <row r="86" spans="1:39" ht="25.5" x14ac:dyDescent="0.2">
      <c r="A86" s="576">
        <v>79</v>
      </c>
      <c r="B86" s="802" t="s">
        <v>386</v>
      </c>
      <c r="C86" s="793" t="s">
        <v>101</v>
      </c>
      <c r="D86" s="765" t="s">
        <v>102</v>
      </c>
      <c r="E86" s="843" t="s">
        <v>84</v>
      </c>
      <c r="F86" s="622" t="s">
        <v>44</v>
      </c>
      <c r="G86" s="640">
        <v>45568</v>
      </c>
      <c r="H86" s="761" t="s">
        <v>375</v>
      </c>
      <c r="I86" s="575">
        <v>1</v>
      </c>
      <c r="J86" s="575">
        <v>0</v>
      </c>
      <c r="K86" s="798" t="s">
        <v>387</v>
      </c>
      <c r="L86" s="625">
        <v>2</v>
      </c>
      <c r="M86" s="575">
        <v>0</v>
      </c>
      <c r="N86" s="579">
        <v>45568</v>
      </c>
      <c r="O86" s="631" t="str">
        <f>IF(G86="","",(IF(N86="","Pendiente primera actuación",IF(N86="N.A.","N.A.",IF(NETWORKDAYS((G86+1),N86,'Días No Laborales'!$A$2:$U$145)&lt;=20,"SI","NO")))))</f>
        <v>SI</v>
      </c>
      <c r="Q86" s="630" t="s">
        <v>47</v>
      </c>
      <c r="R86" s="595"/>
      <c r="S86" s="576"/>
      <c r="T86" s="576"/>
      <c r="U86" s="599"/>
      <c r="V86" s="576"/>
      <c r="W86" s="639"/>
      <c r="X86" s="575"/>
      <c r="Y86" s="576" t="s">
        <v>48</v>
      </c>
      <c r="Z86" s="576" t="str">
        <f t="shared" si="1"/>
        <v>Pendiente de sentencia</v>
      </c>
      <c r="AA86" s="576" t="s">
        <v>48</v>
      </c>
      <c r="AB86" s="575"/>
      <c r="AC86" s="575"/>
      <c r="AD86" s="575" t="s">
        <v>240</v>
      </c>
      <c r="AE86" s="651">
        <v>45715</v>
      </c>
      <c r="AF86" s="632" t="s">
        <v>50</v>
      </c>
      <c r="AG86" s="580" t="s">
        <v>51</v>
      </c>
      <c r="AH86" s="576" t="s">
        <v>52</v>
      </c>
      <c r="AI86" s="640"/>
      <c r="AJ86" s="641"/>
      <c r="AK86" s="641"/>
      <c r="AL86" s="642"/>
      <c r="AM86" s="576"/>
    </row>
    <row r="87" spans="1:39" ht="25.5" x14ac:dyDescent="0.2">
      <c r="A87" s="576">
        <v>80</v>
      </c>
      <c r="B87" s="813" t="s">
        <v>388</v>
      </c>
      <c r="C87" s="795" t="s">
        <v>101</v>
      </c>
      <c r="D87" s="765" t="s">
        <v>102</v>
      </c>
      <c r="E87" s="843" t="s">
        <v>84</v>
      </c>
      <c r="F87" s="622" t="s">
        <v>44</v>
      </c>
      <c r="G87" s="640">
        <v>45568</v>
      </c>
      <c r="H87" s="761" t="s">
        <v>389</v>
      </c>
      <c r="I87" s="625">
        <v>2</v>
      </c>
      <c r="J87" s="625">
        <v>1</v>
      </c>
      <c r="K87" s="798" t="s">
        <v>390</v>
      </c>
      <c r="L87" s="575">
        <v>0</v>
      </c>
      <c r="M87" s="625">
        <v>1</v>
      </c>
      <c r="N87" s="579">
        <v>45568</v>
      </c>
      <c r="O87" s="631" t="str">
        <f>IF(G87="","",(IF(N87="","Pendiente primera actuación",IF(N87="N.A.","N.A.",IF(NETWORKDAYS((G87+1),N87,'Días No Laborales'!$A$2:$U$145)&lt;=20,"SI","NO")))))</f>
        <v>SI</v>
      </c>
      <c r="Q87" s="630" t="s">
        <v>47</v>
      </c>
      <c r="R87" s="595"/>
      <c r="S87" s="576"/>
      <c r="T87" s="576"/>
      <c r="U87" s="599"/>
      <c r="V87" s="576"/>
      <c r="W87" s="639">
        <v>45797</v>
      </c>
      <c r="X87" s="623"/>
      <c r="Y87" s="576" t="s">
        <v>48</v>
      </c>
      <c r="Z87" s="576">
        <f t="shared" si="1"/>
        <v>227</v>
      </c>
      <c r="AA87" s="576" t="s">
        <v>48</v>
      </c>
      <c r="AB87" s="745" t="s">
        <v>170</v>
      </c>
      <c r="AC87" s="650" t="s">
        <v>98</v>
      </c>
      <c r="AD87" s="575" t="s">
        <v>391</v>
      </c>
      <c r="AE87" s="651">
        <v>45797</v>
      </c>
      <c r="AF87" s="632" t="s">
        <v>156</v>
      </c>
      <c r="AG87" s="580" t="s">
        <v>51</v>
      </c>
      <c r="AH87" s="576" t="s">
        <v>52</v>
      </c>
      <c r="AI87" s="646">
        <v>45814</v>
      </c>
      <c r="AJ87" s="652"/>
      <c r="AK87" s="652"/>
      <c r="AL87" s="642"/>
      <c r="AM87" s="576"/>
    </row>
    <row r="88" spans="1:39" ht="38.25" x14ac:dyDescent="0.2">
      <c r="A88" s="576">
        <v>81</v>
      </c>
      <c r="B88" s="787" t="s">
        <v>392</v>
      </c>
      <c r="C88" s="723" t="s">
        <v>101</v>
      </c>
      <c r="D88" s="779" t="s">
        <v>102</v>
      </c>
      <c r="E88" s="1758" t="s">
        <v>84</v>
      </c>
      <c r="F88" s="696" t="s">
        <v>44</v>
      </c>
      <c r="G88" s="646">
        <v>45568</v>
      </c>
      <c r="H88" s="800" t="s">
        <v>137</v>
      </c>
      <c r="I88" s="625">
        <v>0</v>
      </c>
      <c r="J88" s="625">
        <v>0</v>
      </c>
      <c r="K88" s="801" t="s">
        <v>393</v>
      </c>
      <c r="L88" s="575">
        <v>1</v>
      </c>
      <c r="M88" s="575">
        <v>0</v>
      </c>
      <c r="N88" s="579">
        <v>45568</v>
      </c>
      <c r="O88" s="631" t="str">
        <f>IF(G88="","",(IF(N88="","Pendiente primera actuación",IF(N88="N.A.","N.A.",IF(NETWORKDAYS((G88+1),N88,'Días No Laborales'!$A$2:$U$145)&lt;=20,"SI","NO")))))</f>
        <v>SI</v>
      </c>
      <c r="Q88" s="630" t="s">
        <v>47</v>
      </c>
      <c r="R88" s="595"/>
      <c r="S88" s="576"/>
      <c r="T88" s="576"/>
      <c r="U88" s="576"/>
      <c r="V88" s="576"/>
      <c r="W88" s="640">
        <v>45581</v>
      </c>
      <c r="X88" s="699"/>
      <c r="Y88" s="576" t="s">
        <v>48</v>
      </c>
      <c r="Z88" s="576">
        <f t="shared" si="1"/>
        <v>13</v>
      </c>
      <c r="AA88" s="576" t="s">
        <v>48</v>
      </c>
      <c r="AB88" s="656" t="s">
        <v>121</v>
      </c>
      <c r="AC88" s="575" t="s">
        <v>88</v>
      </c>
      <c r="AD88" s="625" t="s">
        <v>139</v>
      </c>
      <c r="AE88" s="640">
        <v>45743</v>
      </c>
      <c r="AF88" s="727" t="s">
        <v>59</v>
      </c>
      <c r="AG88" s="580" t="s">
        <v>51</v>
      </c>
      <c r="AH88" s="576" t="s">
        <v>52</v>
      </c>
      <c r="AI88" s="640"/>
      <c r="AJ88" s="641" t="s">
        <v>123</v>
      </c>
      <c r="AK88" s="641"/>
      <c r="AL88" s="642"/>
      <c r="AM88" s="576"/>
    </row>
    <row r="89" spans="1:39" ht="38.25" x14ac:dyDescent="0.2">
      <c r="A89" s="576">
        <v>82</v>
      </c>
      <c r="B89" s="787" t="s">
        <v>394</v>
      </c>
      <c r="C89" s="723" t="s">
        <v>101</v>
      </c>
      <c r="D89" s="765" t="s">
        <v>102</v>
      </c>
      <c r="E89" s="1759" t="s">
        <v>84</v>
      </c>
      <c r="F89" s="622" t="s">
        <v>44</v>
      </c>
      <c r="G89" s="640">
        <v>45568</v>
      </c>
      <c r="H89" s="761" t="s">
        <v>375</v>
      </c>
      <c r="I89" s="575">
        <v>1</v>
      </c>
      <c r="J89" s="575">
        <v>1</v>
      </c>
      <c r="K89" s="798" t="s">
        <v>395</v>
      </c>
      <c r="L89" s="575">
        <v>2</v>
      </c>
      <c r="M89" s="575">
        <v>1</v>
      </c>
      <c r="N89" s="579">
        <v>45568</v>
      </c>
      <c r="O89" s="631" t="str">
        <f>IF(G89="","",(IF(N89="","Pendiente primera actuación",IF(N89="N.A.","N.A.",IF(NETWORKDAYS((G89+1),N89,'Días No Laborales'!$A$2:$U$145)&lt;=20,"SI","NO")))))</f>
        <v>SI</v>
      </c>
      <c r="Q89" s="630" t="s">
        <v>47</v>
      </c>
      <c r="R89" s="595"/>
      <c r="S89" s="576"/>
      <c r="T89" s="576"/>
      <c r="U89" s="599"/>
      <c r="V89" s="576"/>
      <c r="W89" s="639">
        <v>45604</v>
      </c>
      <c r="X89" s="699"/>
      <c r="Y89" s="576" t="s">
        <v>48</v>
      </c>
      <c r="Z89" s="576">
        <f t="shared" si="1"/>
        <v>35</v>
      </c>
      <c r="AA89" s="576" t="s">
        <v>48</v>
      </c>
      <c r="AB89" s="656" t="s">
        <v>121</v>
      </c>
      <c r="AC89" s="575" t="s">
        <v>88</v>
      </c>
      <c r="AD89" s="625" t="s">
        <v>396</v>
      </c>
      <c r="AE89" s="640">
        <v>45846</v>
      </c>
      <c r="AF89" s="632" t="s">
        <v>122</v>
      </c>
      <c r="AG89" s="580" t="s">
        <v>51</v>
      </c>
      <c r="AH89" s="576" t="s">
        <v>52</v>
      </c>
      <c r="AI89" s="640" t="s">
        <v>397</v>
      </c>
      <c r="AJ89" s="641" t="s">
        <v>123</v>
      </c>
      <c r="AK89" s="641"/>
      <c r="AL89" s="642"/>
      <c r="AM89" s="576"/>
    </row>
    <row r="90" spans="1:39" ht="25.5" x14ac:dyDescent="0.2">
      <c r="A90" s="576">
        <v>83</v>
      </c>
      <c r="B90" s="814" t="s">
        <v>398</v>
      </c>
      <c r="C90" s="795" t="s">
        <v>101</v>
      </c>
      <c r="D90" s="765" t="s">
        <v>102</v>
      </c>
      <c r="E90" s="1759" t="s">
        <v>84</v>
      </c>
      <c r="F90" s="622" t="s">
        <v>44</v>
      </c>
      <c r="G90" s="640">
        <v>45568</v>
      </c>
      <c r="H90" s="761" t="s">
        <v>399</v>
      </c>
      <c r="I90" s="575">
        <v>2</v>
      </c>
      <c r="J90" s="575">
        <v>0</v>
      </c>
      <c r="K90" s="798" t="s">
        <v>400</v>
      </c>
      <c r="L90" s="575">
        <v>0</v>
      </c>
      <c r="M90" s="575">
        <v>0</v>
      </c>
      <c r="N90" s="579">
        <v>45568</v>
      </c>
      <c r="O90" s="631" t="str">
        <f>IF(G90="","",(IF(N90="","Pendiente primera actuación",IF(N90="N.A.","N.A.",IF(NETWORKDAYS((G90+1),N90,'Días No Laborales'!$A$2:$U$145)&lt;=20,"SI","NO")))))</f>
        <v>SI</v>
      </c>
      <c r="Q90" s="630" t="s">
        <v>47</v>
      </c>
      <c r="R90" s="595"/>
      <c r="S90" s="576"/>
      <c r="T90" s="576"/>
      <c r="U90" s="599"/>
      <c r="V90" s="576"/>
      <c r="W90" s="639">
        <v>45628</v>
      </c>
      <c r="X90" s="699"/>
      <c r="Y90" s="576" t="s">
        <v>48</v>
      </c>
      <c r="Z90" s="576">
        <f t="shared" si="1"/>
        <v>59</v>
      </c>
      <c r="AA90" s="576" t="s">
        <v>48</v>
      </c>
      <c r="AB90" s="645" t="s">
        <v>110</v>
      </c>
      <c r="AC90" s="575" t="s">
        <v>88</v>
      </c>
      <c r="AD90" s="645" t="s">
        <v>110</v>
      </c>
      <c r="AE90" s="651">
        <v>45628</v>
      </c>
      <c r="AF90" s="632" t="s">
        <v>50</v>
      </c>
      <c r="AG90" s="580" t="s">
        <v>51</v>
      </c>
      <c r="AH90" s="576" t="s">
        <v>52</v>
      </c>
      <c r="AI90" s="640"/>
      <c r="AJ90" s="641"/>
      <c r="AK90" s="641"/>
      <c r="AL90" s="642"/>
      <c r="AM90" s="576"/>
    </row>
    <row r="91" spans="1:39" ht="38.25" x14ac:dyDescent="0.2">
      <c r="A91" s="576">
        <v>84</v>
      </c>
      <c r="B91" s="815" t="s">
        <v>401</v>
      </c>
      <c r="C91" s="723" t="s">
        <v>101</v>
      </c>
      <c r="D91" s="765" t="s">
        <v>102</v>
      </c>
      <c r="E91" s="1759" t="s">
        <v>84</v>
      </c>
      <c r="F91" s="622" t="s">
        <v>44</v>
      </c>
      <c r="G91" s="640">
        <v>45568</v>
      </c>
      <c r="H91" s="761" t="s">
        <v>402</v>
      </c>
      <c r="I91" s="575">
        <v>0</v>
      </c>
      <c r="J91" s="575">
        <v>1</v>
      </c>
      <c r="K91" s="798" t="s">
        <v>403</v>
      </c>
      <c r="L91" s="575">
        <v>1</v>
      </c>
      <c r="M91" s="575">
        <v>1</v>
      </c>
      <c r="N91" s="579">
        <v>45568</v>
      </c>
      <c r="O91" s="631" t="str">
        <f>IF(G91="","",(IF(N91="","Pendiente primera actuación",IF(N91="N.A.","N.A.",IF(NETWORKDAYS((G91+1),N91,'Días No Laborales'!$A$2:$U$145)&lt;=20,"SI","NO")))))</f>
        <v>SI</v>
      </c>
      <c r="Q91" s="630" t="s">
        <v>47</v>
      </c>
      <c r="R91" s="595"/>
      <c r="S91" s="576"/>
      <c r="T91" s="576"/>
      <c r="U91" s="576"/>
      <c r="V91" s="576"/>
      <c r="W91" s="639">
        <v>45685</v>
      </c>
      <c r="X91" s="575"/>
      <c r="Y91" s="576" t="s">
        <v>48</v>
      </c>
      <c r="Z91" s="576">
        <f t="shared" si="1"/>
        <v>115</v>
      </c>
      <c r="AA91" s="576" t="s">
        <v>48</v>
      </c>
      <c r="AB91" s="656" t="s">
        <v>121</v>
      </c>
      <c r="AC91" s="575" t="s">
        <v>66</v>
      </c>
      <c r="AD91" s="625" t="s">
        <v>189</v>
      </c>
      <c r="AE91" s="651">
        <v>45861</v>
      </c>
      <c r="AF91" s="632" t="s">
        <v>122</v>
      </c>
      <c r="AG91" s="580" t="s">
        <v>51</v>
      </c>
      <c r="AH91" s="576" t="s">
        <v>52</v>
      </c>
      <c r="AI91" s="640"/>
      <c r="AJ91" s="641" t="s">
        <v>123</v>
      </c>
      <c r="AK91" s="641"/>
      <c r="AL91" s="642"/>
      <c r="AM91" s="576"/>
    </row>
    <row r="92" spans="1:39" ht="38.25" x14ac:dyDescent="0.2">
      <c r="A92" s="576">
        <v>85</v>
      </c>
      <c r="B92" s="816" t="s">
        <v>404</v>
      </c>
      <c r="C92" s="817" t="s">
        <v>101</v>
      </c>
      <c r="D92" s="779" t="s">
        <v>102</v>
      </c>
      <c r="E92" s="1761" t="s">
        <v>113</v>
      </c>
      <c r="F92" s="696" t="s">
        <v>44</v>
      </c>
      <c r="G92" s="646">
        <v>45568</v>
      </c>
      <c r="H92" s="800" t="s">
        <v>405</v>
      </c>
      <c r="I92" s="625">
        <v>1</v>
      </c>
      <c r="J92" s="625">
        <v>0</v>
      </c>
      <c r="K92" s="801" t="s">
        <v>406</v>
      </c>
      <c r="L92" s="575">
        <v>2</v>
      </c>
      <c r="M92" s="575">
        <v>0</v>
      </c>
      <c r="N92" s="579">
        <v>45568</v>
      </c>
      <c r="O92" s="631" t="str">
        <f>IF(G92="","",(IF(N92="","Pendiente primera actuación",IF(N92="N.A.","N.A.",IF(NETWORKDAYS((G92+1),N92,'Días No Laborales'!$A$2:$U$145)&lt;=20,"SI","NO")))))</f>
        <v>SI</v>
      </c>
      <c r="Q92" s="630" t="s">
        <v>47</v>
      </c>
      <c r="R92" s="595"/>
      <c r="S92" s="576"/>
      <c r="T92" s="576"/>
      <c r="U92" s="599"/>
      <c r="V92" s="576"/>
      <c r="W92" s="640">
        <v>45576</v>
      </c>
      <c r="X92" s="699"/>
      <c r="Y92" s="576" t="s">
        <v>48</v>
      </c>
      <c r="Z92" s="576">
        <f t="shared" si="1"/>
        <v>8</v>
      </c>
      <c r="AA92" s="576" t="s">
        <v>48</v>
      </c>
      <c r="AB92" s="656" t="s">
        <v>121</v>
      </c>
      <c r="AC92" s="575" t="s">
        <v>88</v>
      </c>
      <c r="AD92" s="650" t="s">
        <v>139</v>
      </c>
      <c r="AE92" s="640">
        <v>45743</v>
      </c>
      <c r="AF92" s="727" t="s">
        <v>59</v>
      </c>
      <c r="AG92" s="580" t="s">
        <v>51</v>
      </c>
      <c r="AH92" s="576" t="s">
        <v>52</v>
      </c>
      <c r="AI92" s="640"/>
      <c r="AJ92" s="641" t="s">
        <v>123</v>
      </c>
      <c r="AK92" s="641"/>
      <c r="AL92" s="642"/>
      <c r="AM92" s="576"/>
    </row>
    <row r="93" spans="1:39" ht="38.25" x14ac:dyDescent="0.2">
      <c r="A93" s="752">
        <v>86</v>
      </c>
      <c r="B93" s="819" t="s">
        <v>407</v>
      </c>
      <c r="C93" s="795" t="s">
        <v>101</v>
      </c>
      <c r="D93" s="820" t="s">
        <v>102</v>
      </c>
      <c r="E93" s="1762" t="s">
        <v>84</v>
      </c>
      <c r="F93" s="696" t="s">
        <v>44</v>
      </c>
      <c r="G93" s="646">
        <v>45568</v>
      </c>
      <c r="H93" s="821" t="s">
        <v>408</v>
      </c>
      <c r="I93" s="625">
        <v>2</v>
      </c>
      <c r="J93" s="625">
        <v>1</v>
      </c>
      <c r="K93" s="822" t="s">
        <v>409</v>
      </c>
      <c r="L93" s="575">
        <v>0</v>
      </c>
      <c r="M93" s="575">
        <v>1</v>
      </c>
      <c r="N93" s="579">
        <v>45568</v>
      </c>
      <c r="O93" s="631" t="str">
        <f>IF(G93="","",(IF(N93="","Pendiente primera actuación",IF(N93="N.A.","N.A.",IF(NETWORKDAYS((G93+1),N93,'Días No Laborales'!$A$2:$U$145)&lt;=20,"SI","NO")))))</f>
        <v>SI</v>
      </c>
      <c r="Q93" s="630" t="s">
        <v>47</v>
      </c>
      <c r="R93" s="595"/>
      <c r="S93" s="576"/>
      <c r="T93" s="576"/>
      <c r="U93" s="576"/>
      <c r="V93" s="576"/>
      <c r="W93" s="640">
        <v>45601</v>
      </c>
      <c r="X93" s="699"/>
      <c r="Y93" s="576" t="s">
        <v>48</v>
      </c>
      <c r="Z93" s="576">
        <f t="shared" si="1"/>
        <v>32</v>
      </c>
      <c r="AA93" s="576" t="s">
        <v>48</v>
      </c>
      <c r="AB93" s="656" t="s">
        <v>121</v>
      </c>
      <c r="AC93" s="575" t="s">
        <v>88</v>
      </c>
      <c r="AD93" s="745" t="s">
        <v>410</v>
      </c>
      <c r="AE93" s="640">
        <v>45742</v>
      </c>
      <c r="AF93" s="727" t="s">
        <v>122</v>
      </c>
      <c r="AG93" s="580" t="s">
        <v>51</v>
      </c>
      <c r="AH93" s="576" t="s">
        <v>52</v>
      </c>
      <c r="AI93" s="640"/>
      <c r="AJ93" s="641" t="s">
        <v>123</v>
      </c>
      <c r="AK93" s="641"/>
      <c r="AL93" s="642"/>
      <c r="AM93" s="576"/>
    </row>
    <row r="94" spans="1:39" ht="38.25" x14ac:dyDescent="0.2">
      <c r="A94" s="576">
        <v>87</v>
      </c>
      <c r="B94" s="823" t="s">
        <v>411</v>
      </c>
      <c r="C94" s="788" t="s">
        <v>101</v>
      </c>
      <c r="D94" s="789" t="s">
        <v>102</v>
      </c>
      <c r="E94" s="1763" t="s">
        <v>84</v>
      </c>
      <c r="F94" s="622" t="s">
        <v>44</v>
      </c>
      <c r="G94" s="640">
        <v>45568</v>
      </c>
      <c r="H94" s="761" t="s">
        <v>137</v>
      </c>
      <c r="I94" s="575">
        <v>0</v>
      </c>
      <c r="J94" s="575">
        <v>0</v>
      </c>
      <c r="K94" s="798" t="s">
        <v>412</v>
      </c>
      <c r="L94" s="575">
        <v>1</v>
      </c>
      <c r="M94" s="575">
        <v>0</v>
      </c>
      <c r="N94" s="579">
        <v>45568</v>
      </c>
      <c r="O94" s="631" t="str">
        <f>IF(G94="","",(IF(N94="","Pendiente primera actuación",IF(N94="N.A.","N.A.",IF(NETWORKDAYS((G94+1),N94,'Días No Laborales'!$A$2:$U$145)&lt;=20,"SI","NO")))))</f>
        <v>SI</v>
      </c>
      <c r="Q94" s="630" t="s">
        <v>47</v>
      </c>
      <c r="R94" s="595"/>
      <c r="S94" s="576"/>
      <c r="T94" s="576"/>
      <c r="U94" s="599"/>
      <c r="V94" s="576"/>
      <c r="W94" s="639">
        <v>45672</v>
      </c>
      <c r="X94" s="575"/>
      <c r="Y94" s="576" t="s">
        <v>48</v>
      </c>
      <c r="Z94" s="576">
        <f t="shared" si="1"/>
        <v>102</v>
      </c>
      <c r="AA94" s="576" t="s">
        <v>48</v>
      </c>
      <c r="AB94" s="656" t="s">
        <v>121</v>
      </c>
      <c r="AC94" s="575" t="s">
        <v>66</v>
      </c>
      <c r="AD94" s="650" t="s">
        <v>413</v>
      </c>
      <c r="AE94" s="651">
        <v>45891</v>
      </c>
      <c r="AF94" s="632" t="s">
        <v>50</v>
      </c>
      <c r="AG94" s="580" t="s">
        <v>51</v>
      </c>
      <c r="AH94" s="576" t="s">
        <v>52</v>
      </c>
      <c r="AI94" s="640"/>
      <c r="AJ94" s="641"/>
      <c r="AK94" s="641"/>
      <c r="AL94" s="642"/>
      <c r="AM94" s="576"/>
    </row>
    <row r="95" spans="1:39" ht="38.25" x14ac:dyDescent="0.2">
      <c r="A95" s="576">
        <v>88</v>
      </c>
      <c r="B95" s="787" t="s">
        <v>414</v>
      </c>
      <c r="C95" s="817" t="s">
        <v>101</v>
      </c>
      <c r="D95" s="824" t="s">
        <v>102</v>
      </c>
      <c r="E95" s="1763" t="s">
        <v>84</v>
      </c>
      <c r="F95" s="622" t="s">
        <v>44</v>
      </c>
      <c r="G95" s="640">
        <v>45568</v>
      </c>
      <c r="H95" s="761" t="s">
        <v>399</v>
      </c>
      <c r="I95" s="575">
        <v>1</v>
      </c>
      <c r="J95" s="575">
        <v>1</v>
      </c>
      <c r="K95" s="798" t="s">
        <v>415</v>
      </c>
      <c r="L95" s="575">
        <v>2</v>
      </c>
      <c r="M95" s="575">
        <v>1</v>
      </c>
      <c r="N95" s="579">
        <v>45568</v>
      </c>
      <c r="O95" s="631" t="str">
        <f>IF(G95="","",(IF(N95="","Pendiente primera actuación",IF(N95="N.A.","N.A.",IF(NETWORKDAYS((G95+1),N95,'Días No Laborales'!$A$2:$U$145)&lt;=20,"SI","NO")))))</f>
        <v>SI</v>
      </c>
      <c r="Q95" s="630" t="s">
        <v>47</v>
      </c>
      <c r="R95" s="595"/>
      <c r="S95" s="576"/>
      <c r="T95" s="576"/>
      <c r="U95" s="599"/>
      <c r="V95" s="576"/>
      <c r="W95" s="649">
        <v>45635</v>
      </c>
      <c r="X95" s="655"/>
      <c r="Y95" s="576" t="s">
        <v>48</v>
      </c>
      <c r="Z95" s="576">
        <f t="shared" si="1"/>
        <v>66</v>
      </c>
      <c r="AA95" s="576" t="s">
        <v>48</v>
      </c>
      <c r="AB95" s="656" t="s">
        <v>121</v>
      </c>
      <c r="AC95" s="650" t="s">
        <v>88</v>
      </c>
      <c r="AD95" s="625" t="s">
        <v>197</v>
      </c>
      <c r="AE95" s="651">
        <v>45804</v>
      </c>
      <c r="AF95" s="705" t="s">
        <v>235</v>
      </c>
      <c r="AG95" s="580" t="s">
        <v>51</v>
      </c>
      <c r="AH95" s="576" t="s">
        <v>52</v>
      </c>
      <c r="AI95" s="640"/>
      <c r="AJ95" s="652" t="s">
        <v>123</v>
      </c>
      <c r="AK95" s="652"/>
      <c r="AL95" s="642"/>
      <c r="AM95" s="576"/>
    </row>
    <row r="96" spans="1:39" ht="38.25" x14ac:dyDescent="0.2">
      <c r="A96" s="576">
        <v>89</v>
      </c>
      <c r="B96" s="787" t="s">
        <v>416</v>
      </c>
      <c r="C96" s="825" t="s">
        <v>383</v>
      </c>
      <c r="D96" s="761" t="s">
        <v>383</v>
      </c>
      <c r="E96" s="1760" t="s">
        <v>113</v>
      </c>
      <c r="F96" s="622" t="s">
        <v>44</v>
      </c>
      <c r="G96" s="640">
        <v>45568</v>
      </c>
      <c r="H96" s="761" t="s">
        <v>384</v>
      </c>
      <c r="I96" s="575">
        <v>2</v>
      </c>
      <c r="J96" s="575">
        <v>0</v>
      </c>
      <c r="K96" s="798" t="s">
        <v>417</v>
      </c>
      <c r="L96" s="575">
        <v>0</v>
      </c>
      <c r="M96" s="575">
        <v>0</v>
      </c>
      <c r="N96" s="579">
        <v>45568</v>
      </c>
      <c r="O96" s="631" t="str">
        <f>IF(G96="","",(IF(N96="","Pendiente primera actuación",IF(N96="N.A.","N.A.",IF(NETWORKDAYS((G96+1),N96,'Días No Laborales'!$A$2:$U$145)&lt;=20,"SI","NO")))))</f>
        <v>SI</v>
      </c>
      <c r="Q96" s="630" t="s">
        <v>47</v>
      </c>
      <c r="R96" s="595"/>
      <c r="S96" s="576"/>
      <c r="T96" s="576"/>
      <c r="U96" s="576"/>
      <c r="V96" s="576"/>
      <c r="W96" s="659">
        <v>45729</v>
      </c>
      <c r="X96" s="623"/>
      <c r="Y96" s="576" t="s">
        <v>48</v>
      </c>
      <c r="Z96" s="576">
        <f t="shared" si="1"/>
        <v>160</v>
      </c>
      <c r="AA96" s="576" t="s">
        <v>48</v>
      </c>
      <c r="AB96" s="656" t="s">
        <v>121</v>
      </c>
      <c r="AC96" s="650" t="s">
        <v>66</v>
      </c>
      <c r="AD96" s="625" t="s">
        <v>116</v>
      </c>
      <c r="AE96" s="660">
        <v>45861</v>
      </c>
      <c r="AF96" s="632" t="s">
        <v>122</v>
      </c>
      <c r="AG96" s="580" t="s">
        <v>51</v>
      </c>
      <c r="AH96" s="576" t="s">
        <v>52</v>
      </c>
      <c r="AI96" s="660">
        <v>45743</v>
      </c>
      <c r="AJ96" s="652"/>
      <c r="AK96" s="652"/>
      <c r="AL96" s="642"/>
      <c r="AM96" s="576"/>
    </row>
    <row r="97" spans="1:40" ht="38.25" x14ac:dyDescent="0.2">
      <c r="A97" s="576">
        <v>90</v>
      </c>
      <c r="B97" s="787" t="s">
        <v>418</v>
      </c>
      <c r="C97" s="817" t="s">
        <v>101</v>
      </c>
      <c r="D97" s="789" t="s">
        <v>102</v>
      </c>
      <c r="E97" s="1763" t="s">
        <v>84</v>
      </c>
      <c r="F97" s="622" t="s">
        <v>44</v>
      </c>
      <c r="G97" s="640">
        <v>45568</v>
      </c>
      <c r="H97" s="761" t="s">
        <v>419</v>
      </c>
      <c r="I97" s="575">
        <v>0</v>
      </c>
      <c r="J97" s="575">
        <v>1</v>
      </c>
      <c r="K97" s="798" t="s">
        <v>420</v>
      </c>
      <c r="L97" s="575">
        <v>1</v>
      </c>
      <c r="M97" s="575">
        <v>1</v>
      </c>
      <c r="N97" s="640">
        <v>45568</v>
      </c>
      <c r="O97" s="631" t="str">
        <f>IF(G97="","",(IF(N97="","Pendiente primera actuación",IF(N97="N.A.","N.A.",IF(NETWORKDAYS((G97+1),N97,'Días No Laborales'!$A$2:$U$145)&lt;=20,"SI","NO")))))</f>
        <v>SI</v>
      </c>
      <c r="Q97" s="630" t="s">
        <v>47</v>
      </c>
      <c r="R97" s="595"/>
      <c r="S97" s="576"/>
      <c r="T97" s="576"/>
      <c r="U97" s="599"/>
      <c r="V97" s="576"/>
      <c r="W97" s="639">
        <v>45715</v>
      </c>
      <c r="X97" s="575"/>
      <c r="Y97" s="576" t="s">
        <v>48</v>
      </c>
      <c r="Z97" s="576">
        <f t="shared" si="1"/>
        <v>144</v>
      </c>
      <c r="AA97" s="576" t="s">
        <v>48</v>
      </c>
      <c r="AB97" s="656" t="s">
        <v>121</v>
      </c>
      <c r="AC97" s="650" t="s">
        <v>66</v>
      </c>
      <c r="AD97" s="625" t="s">
        <v>197</v>
      </c>
      <c r="AE97" s="651">
        <v>45618</v>
      </c>
      <c r="AF97" s="632" t="s">
        <v>50</v>
      </c>
      <c r="AG97" s="580" t="s">
        <v>51</v>
      </c>
      <c r="AH97" s="576" t="s">
        <v>52</v>
      </c>
      <c r="AI97" s="640"/>
      <c r="AJ97" s="652"/>
      <c r="AK97" s="652"/>
      <c r="AL97" s="642"/>
      <c r="AM97" s="576"/>
    </row>
    <row r="98" spans="1:40" ht="38.25" x14ac:dyDescent="0.2">
      <c r="A98" s="576">
        <v>91</v>
      </c>
      <c r="B98" s="787" t="s">
        <v>421</v>
      </c>
      <c r="C98" s="817" t="s">
        <v>101</v>
      </c>
      <c r="D98" s="789" t="s">
        <v>102</v>
      </c>
      <c r="E98" s="1760" t="s">
        <v>113</v>
      </c>
      <c r="F98" s="622" t="s">
        <v>44</v>
      </c>
      <c r="G98" s="640">
        <v>45568</v>
      </c>
      <c r="H98" s="761" t="s">
        <v>419</v>
      </c>
      <c r="I98" s="575">
        <v>1</v>
      </c>
      <c r="J98" s="575">
        <v>0</v>
      </c>
      <c r="K98" s="798" t="s">
        <v>422</v>
      </c>
      <c r="L98" s="575">
        <v>2</v>
      </c>
      <c r="M98" s="575">
        <v>1</v>
      </c>
      <c r="N98" s="640">
        <v>45568</v>
      </c>
      <c r="O98" s="631" t="str">
        <f>IF(G98="","",(IF(N98="","Pendiente primera actuación",IF(N98="N.A.","N.A.",IF(NETWORKDAYS((G98+1),N98,'Días No Laborales'!$A$2:$U$145)&lt;=20,"SI","NO")))))</f>
        <v>SI</v>
      </c>
      <c r="Q98" s="630" t="s">
        <v>47</v>
      </c>
      <c r="R98" s="595"/>
      <c r="S98" s="576"/>
      <c r="T98" s="576"/>
      <c r="U98" s="599"/>
      <c r="V98" s="576"/>
      <c r="W98" s="639">
        <v>45853</v>
      </c>
      <c r="X98" s="575"/>
      <c r="Y98" s="576" t="s">
        <v>48</v>
      </c>
      <c r="Z98" s="576">
        <f t="shared" si="1"/>
        <v>282</v>
      </c>
      <c r="AA98" s="576" t="s">
        <v>48</v>
      </c>
      <c r="AB98" s="657" t="s">
        <v>327</v>
      </c>
      <c r="AC98" s="575" t="s">
        <v>358</v>
      </c>
      <c r="AD98" s="575" t="s">
        <v>423</v>
      </c>
      <c r="AE98" s="651">
        <v>45891</v>
      </c>
      <c r="AF98" s="632" t="s">
        <v>235</v>
      </c>
      <c r="AG98" s="580" t="s">
        <v>51</v>
      </c>
      <c r="AH98" s="576" t="s">
        <v>52</v>
      </c>
      <c r="AI98" s="640"/>
      <c r="AJ98" s="641"/>
      <c r="AK98" s="641"/>
      <c r="AL98" s="642"/>
      <c r="AM98" s="576"/>
      <c r="AN98" s="826"/>
    </row>
    <row r="99" spans="1:40" ht="38.25" x14ac:dyDescent="0.2">
      <c r="A99" s="576">
        <v>92</v>
      </c>
      <c r="B99" s="805" t="s">
        <v>424</v>
      </c>
      <c r="C99" s="817" t="s">
        <v>101</v>
      </c>
      <c r="D99" s="765" t="s">
        <v>102</v>
      </c>
      <c r="E99" s="1763" t="s">
        <v>84</v>
      </c>
      <c r="F99" s="622" t="s">
        <v>44</v>
      </c>
      <c r="G99" s="640">
        <v>45568</v>
      </c>
      <c r="H99" s="798" t="s">
        <v>425</v>
      </c>
      <c r="I99" s="575">
        <v>2</v>
      </c>
      <c r="J99" s="575">
        <v>0</v>
      </c>
      <c r="K99" s="798" t="s">
        <v>426</v>
      </c>
      <c r="L99" s="575">
        <v>0</v>
      </c>
      <c r="M99" s="575">
        <v>1</v>
      </c>
      <c r="N99" s="640">
        <v>45568</v>
      </c>
      <c r="O99" s="631" t="str">
        <f>IF(G99="","",(IF(N99="","Pendiente primera actuación",IF(N99="N.A.","N.A.",IF(NETWORKDAYS((G99+1),N99,'Días No Laborales'!$A$2:$U$145)&lt;=20,"SI","NO")))))</f>
        <v>SI</v>
      </c>
      <c r="Q99" s="630" t="s">
        <v>47</v>
      </c>
      <c r="R99" s="595"/>
      <c r="S99" s="576"/>
      <c r="T99" s="576"/>
      <c r="U99" s="576"/>
      <c r="V99" s="576"/>
      <c r="W99" s="639">
        <v>45736</v>
      </c>
      <c r="X99" s="575"/>
      <c r="Y99" s="576" t="s">
        <v>48</v>
      </c>
      <c r="Z99" s="576">
        <f t="shared" si="1"/>
        <v>167</v>
      </c>
      <c r="AA99" s="576" t="s">
        <v>48</v>
      </c>
      <c r="AB99" s="656" t="s">
        <v>121</v>
      </c>
      <c r="AC99" s="575" t="s">
        <v>66</v>
      </c>
      <c r="AD99" s="625" t="s">
        <v>427</v>
      </c>
      <c r="AE99" s="651">
        <v>45868</v>
      </c>
      <c r="AF99" s="632" t="s">
        <v>59</v>
      </c>
      <c r="AG99" s="580" t="s">
        <v>51</v>
      </c>
      <c r="AH99" s="576" t="s">
        <v>52</v>
      </c>
      <c r="AI99" s="640"/>
      <c r="AJ99" s="641"/>
      <c r="AK99" s="641"/>
      <c r="AL99" s="642"/>
      <c r="AM99" s="576" t="s">
        <v>428</v>
      </c>
    </row>
    <row r="100" spans="1:40" ht="38.25" x14ac:dyDescent="0.2">
      <c r="A100" s="752">
        <v>93</v>
      </c>
      <c r="B100" s="819" t="s">
        <v>429</v>
      </c>
      <c r="C100" s="795" t="s">
        <v>101</v>
      </c>
      <c r="D100" s="806" t="s">
        <v>102</v>
      </c>
      <c r="E100" s="1761" t="s">
        <v>113</v>
      </c>
      <c r="F100" s="827" t="s">
        <v>44</v>
      </c>
      <c r="G100" s="828">
        <v>45568</v>
      </c>
      <c r="H100" s="829" t="s">
        <v>405</v>
      </c>
      <c r="I100" s="830">
        <v>0</v>
      </c>
      <c r="J100" s="830">
        <v>1</v>
      </c>
      <c r="K100" s="831" t="s">
        <v>430</v>
      </c>
      <c r="L100" s="832">
        <v>1</v>
      </c>
      <c r="M100" s="832">
        <v>1</v>
      </c>
      <c r="N100" s="579">
        <v>45568</v>
      </c>
      <c r="O100" s="631" t="str">
        <f>IF(G100="","",(IF(N100="","Pendiente primera actuación",IF(N100="N.A.","N.A.",IF(NETWORKDAYS((G100+1),N100,'Días No Laborales'!$A$2:$U$145)&lt;=20,"SI","NO")))))</f>
        <v>SI</v>
      </c>
      <c r="Q100" s="630" t="s">
        <v>47</v>
      </c>
      <c r="R100" s="595"/>
      <c r="S100" s="576"/>
      <c r="T100" s="576"/>
      <c r="U100" s="599"/>
      <c r="V100" s="576"/>
      <c r="W100" s="639">
        <v>45583</v>
      </c>
      <c r="X100" s="699"/>
      <c r="Y100" s="576" t="s">
        <v>48</v>
      </c>
      <c r="Z100" s="576">
        <f t="shared" si="1"/>
        <v>15</v>
      </c>
      <c r="AA100" s="576" t="s">
        <v>48</v>
      </c>
      <c r="AB100" s="656" t="s">
        <v>121</v>
      </c>
      <c r="AC100" s="575" t="s">
        <v>88</v>
      </c>
      <c r="AD100" s="645" t="s">
        <v>431</v>
      </c>
      <c r="AE100" s="651">
        <v>45771</v>
      </c>
      <c r="AF100" s="727" t="s">
        <v>122</v>
      </c>
      <c r="AG100" s="580" t="s">
        <v>51</v>
      </c>
      <c r="AH100" s="576" t="s">
        <v>52</v>
      </c>
      <c r="AI100" s="640"/>
      <c r="AJ100" s="641" t="s">
        <v>123</v>
      </c>
      <c r="AK100" s="641"/>
      <c r="AL100" s="642"/>
      <c r="AM100" s="576"/>
    </row>
    <row r="101" spans="1:40" ht="38.25" x14ac:dyDescent="0.2">
      <c r="A101" s="576">
        <v>94</v>
      </c>
      <c r="B101" s="833" t="s">
        <v>432</v>
      </c>
      <c r="C101" s="773" t="s">
        <v>101</v>
      </c>
      <c r="D101" s="765" t="s">
        <v>102</v>
      </c>
      <c r="E101" s="1757" t="s">
        <v>113</v>
      </c>
      <c r="F101" s="692" t="s">
        <v>44</v>
      </c>
      <c r="G101" s="834">
        <v>45568</v>
      </c>
      <c r="H101" s="835" t="s">
        <v>433</v>
      </c>
      <c r="I101" s="836">
        <v>1</v>
      </c>
      <c r="J101" s="836">
        <v>0</v>
      </c>
      <c r="K101" s="837" t="s">
        <v>434</v>
      </c>
      <c r="L101" s="836">
        <v>0</v>
      </c>
      <c r="M101" s="836">
        <v>1</v>
      </c>
      <c r="N101" s="579">
        <v>45568</v>
      </c>
      <c r="O101" s="631" t="str">
        <f>IF(G101="","",(IF(N101="","Pendiente primera actuación",IF(N101="N.A.","N.A.",IF(NETWORKDAYS((G101+1),N101,'Días No Laborales'!$A$2:$U$145)&lt;=20,"SI","NO")))))</f>
        <v>SI</v>
      </c>
      <c r="Q101" s="630" t="s">
        <v>47</v>
      </c>
      <c r="R101" s="595"/>
      <c r="S101" s="576"/>
      <c r="T101" s="576"/>
      <c r="U101" s="576"/>
      <c r="V101" s="576"/>
      <c r="W101" s="639">
        <v>45618</v>
      </c>
      <c r="X101" s="699"/>
      <c r="Y101" s="576" t="s">
        <v>48</v>
      </c>
      <c r="Z101" s="576">
        <f t="shared" si="1"/>
        <v>49</v>
      </c>
      <c r="AA101" s="576" t="s">
        <v>48</v>
      </c>
      <c r="AB101" s="656" t="s">
        <v>121</v>
      </c>
      <c r="AC101" s="650" t="s">
        <v>88</v>
      </c>
      <c r="AD101" s="650" t="s">
        <v>435</v>
      </c>
      <c r="AE101" s="651">
        <v>45797</v>
      </c>
      <c r="AF101" s="632" t="s">
        <v>50</v>
      </c>
      <c r="AG101" s="580" t="s">
        <v>51</v>
      </c>
      <c r="AH101" s="576" t="s">
        <v>52</v>
      </c>
      <c r="AI101" s="640"/>
      <c r="AJ101" s="652" t="s">
        <v>123</v>
      </c>
      <c r="AK101" s="652"/>
      <c r="AL101" s="642"/>
      <c r="AM101" s="576"/>
    </row>
    <row r="102" spans="1:40" ht="25.5" x14ac:dyDescent="0.2">
      <c r="A102" s="576">
        <v>95</v>
      </c>
      <c r="B102" s="838" t="s">
        <v>436</v>
      </c>
      <c r="C102" s="791" t="s">
        <v>437</v>
      </c>
      <c r="D102" s="765" t="s">
        <v>293</v>
      </c>
      <c r="E102" s="1760" t="s">
        <v>113</v>
      </c>
      <c r="F102" s="622" t="s">
        <v>44</v>
      </c>
      <c r="G102" s="640">
        <v>45568</v>
      </c>
      <c r="H102" s="761" t="s">
        <v>438</v>
      </c>
      <c r="I102" s="575">
        <v>0</v>
      </c>
      <c r="J102" s="575">
        <v>1</v>
      </c>
      <c r="K102" s="798" t="s">
        <v>439</v>
      </c>
      <c r="L102" s="625">
        <v>2</v>
      </c>
      <c r="M102" s="575">
        <v>1</v>
      </c>
      <c r="N102" s="579">
        <v>45568</v>
      </c>
      <c r="O102" s="631" t="str">
        <f>IF(G102="","",(IF(N102="","Pendiente primera actuación",IF(N102="N.A.","N.A.",IF(NETWORKDAYS((G102+1),N102,'Días No Laborales'!$A$2:$U$145)&lt;=20,"SI","NO")))))</f>
        <v>SI</v>
      </c>
      <c r="Q102" s="630" t="s">
        <v>47</v>
      </c>
      <c r="R102" s="595"/>
      <c r="S102" s="576"/>
      <c r="T102" s="576"/>
      <c r="U102" s="576"/>
      <c r="V102" s="576"/>
      <c r="W102" s="639">
        <v>45638</v>
      </c>
      <c r="X102" s="699"/>
      <c r="Y102" s="576" t="s">
        <v>48</v>
      </c>
      <c r="Z102" s="576">
        <f t="shared" si="1"/>
        <v>69</v>
      </c>
      <c r="AA102" s="576" t="s">
        <v>48</v>
      </c>
      <c r="AB102" s="745" t="s">
        <v>311</v>
      </c>
      <c r="AC102" s="645" t="s">
        <v>88</v>
      </c>
      <c r="AD102" s="839" t="s">
        <v>440</v>
      </c>
      <c r="AE102" s="651">
        <v>45638</v>
      </c>
      <c r="AF102" s="632" t="s">
        <v>59</v>
      </c>
      <c r="AG102" s="580" t="s">
        <v>51</v>
      </c>
      <c r="AH102" s="576" t="s">
        <v>52</v>
      </c>
      <c r="AI102" s="640"/>
      <c r="AJ102" s="641"/>
      <c r="AK102" s="641"/>
      <c r="AL102" s="642"/>
      <c r="AM102" s="576"/>
    </row>
    <row r="103" spans="1:40" ht="25.5" x14ac:dyDescent="0.2">
      <c r="A103" s="576">
        <v>96</v>
      </c>
      <c r="B103" s="840" t="s">
        <v>441</v>
      </c>
      <c r="C103" s="841" t="s">
        <v>442</v>
      </c>
      <c r="D103" s="736" t="s">
        <v>237</v>
      </c>
      <c r="E103" s="1764" t="s">
        <v>73</v>
      </c>
      <c r="F103" s="622" t="s">
        <v>44</v>
      </c>
      <c r="G103" s="640">
        <v>45568</v>
      </c>
      <c r="H103" s="779" t="s">
        <v>443</v>
      </c>
      <c r="I103" s="625">
        <v>1</v>
      </c>
      <c r="J103" s="625">
        <v>0</v>
      </c>
      <c r="K103" s="779" t="s">
        <v>444</v>
      </c>
      <c r="L103" s="575">
        <v>0</v>
      </c>
      <c r="M103" s="625">
        <v>1</v>
      </c>
      <c r="N103" s="579">
        <v>45568</v>
      </c>
      <c r="O103" s="631" t="str">
        <f>IF(G103="","",(IF(N103="","Pendiente primera actuación",IF(N103="N.A.","N.A.",IF(NETWORKDAYS((G103+1),N103,'Días No Laborales'!$A$2:$U$145)&lt;=20,"SI","NO")))))</f>
        <v>SI</v>
      </c>
      <c r="Q103" s="630" t="s">
        <v>47</v>
      </c>
      <c r="R103" s="595"/>
      <c r="S103" s="576"/>
      <c r="T103" s="576"/>
      <c r="U103" s="599"/>
      <c r="V103" s="576"/>
      <c r="W103" s="649">
        <v>45720</v>
      </c>
      <c r="X103" s="623"/>
      <c r="Y103" s="576" t="s">
        <v>48</v>
      </c>
      <c r="Z103" s="576">
        <f t="shared" si="1"/>
        <v>151</v>
      </c>
      <c r="AA103" s="576" t="s">
        <v>48</v>
      </c>
      <c r="AB103" s="745" t="s">
        <v>65</v>
      </c>
      <c r="AC103" s="650" t="s">
        <v>66</v>
      </c>
      <c r="AD103" s="645" t="s">
        <v>65</v>
      </c>
      <c r="AE103" s="651">
        <v>45720</v>
      </c>
      <c r="AF103" s="632" t="s">
        <v>122</v>
      </c>
      <c r="AG103" s="580" t="s">
        <v>51</v>
      </c>
      <c r="AH103" s="576" t="s">
        <v>52</v>
      </c>
      <c r="AI103" s="651">
        <v>45734</v>
      </c>
      <c r="AJ103" s="652"/>
      <c r="AK103" s="652"/>
      <c r="AL103" s="642"/>
      <c r="AM103" s="576"/>
    </row>
    <row r="104" spans="1:40" ht="25.5" x14ac:dyDescent="0.2">
      <c r="A104" s="576">
        <v>97</v>
      </c>
      <c r="B104" s="842" t="s">
        <v>445</v>
      </c>
      <c r="C104" s="486" t="s">
        <v>83</v>
      </c>
      <c r="D104" s="843" t="s">
        <v>446</v>
      </c>
      <c r="E104" s="1764" t="s">
        <v>84</v>
      </c>
      <c r="F104" s="622" t="s">
        <v>44</v>
      </c>
      <c r="G104" s="646">
        <v>45568</v>
      </c>
      <c r="H104" s="844" t="s">
        <v>447</v>
      </c>
      <c r="I104" s="575">
        <v>0</v>
      </c>
      <c r="J104" s="575">
        <v>1</v>
      </c>
      <c r="K104" s="779" t="s">
        <v>448</v>
      </c>
      <c r="L104" s="575">
        <v>1</v>
      </c>
      <c r="M104" s="575">
        <v>2</v>
      </c>
      <c r="N104" s="579">
        <v>45568</v>
      </c>
      <c r="O104" s="631" t="str">
        <f>IF(G104="","",(IF(N104="","Pendiente primera actuación",IF(N104="N.A.","N.A.",IF(NETWORKDAYS((G104+1),N104,'Días No Laborales'!$A$2:$U$145)&lt;=20,"SI","NO")))))</f>
        <v>SI</v>
      </c>
      <c r="Q104" s="630" t="s">
        <v>47</v>
      </c>
      <c r="R104" s="595"/>
      <c r="S104" s="576"/>
      <c r="T104" s="576"/>
      <c r="U104" s="599"/>
      <c r="V104" s="576"/>
      <c r="W104" s="639"/>
      <c r="X104" s="575"/>
      <c r="Y104" s="576" t="s">
        <v>48</v>
      </c>
      <c r="Z104" s="576" t="str">
        <f t="shared" si="1"/>
        <v>Pendiente de sentencia</v>
      </c>
      <c r="AA104" s="576" t="s">
        <v>48</v>
      </c>
      <c r="AB104" s="575"/>
      <c r="AC104" s="575"/>
      <c r="AD104" s="575" t="s">
        <v>210</v>
      </c>
      <c r="AE104" s="651">
        <v>45749</v>
      </c>
      <c r="AF104" s="632" t="s">
        <v>50</v>
      </c>
      <c r="AG104" s="580" t="s">
        <v>51</v>
      </c>
      <c r="AH104" s="576" t="s">
        <v>52</v>
      </c>
      <c r="AI104" s="640"/>
      <c r="AJ104" s="641"/>
      <c r="AK104" s="641"/>
      <c r="AL104" s="642"/>
      <c r="AM104" s="576"/>
    </row>
    <row r="105" spans="1:40" ht="25.5" x14ac:dyDescent="0.2">
      <c r="A105" s="576">
        <v>98</v>
      </c>
      <c r="B105" s="845" t="s">
        <v>449</v>
      </c>
      <c r="C105" s="791" t="s">
        <v>442</v>
      </c>
      <c r="D105" s="765" t="s">
        <v>237</v>
      </c>
      <c r="E105" s="1764" t="s">
        <v>84</v>
      </c>
      <c r="F105" s="622" t="s">
        <v>44</v>
      </c>
      <c r="G105" s="640">
        <v>45568</v>
      </c>
      <c r="H105" s="779" t="s">
        <v>450</v>
      </c>
      <c r="I105" s="575">
        <v>1</v>
      </c>
      <c r="J105" s="575">
        <v>0</v>
      </c>
      <c r="K105" s="779" t="s">
        <v>451</v>
      </c>
      <c r="L105" s="575">
        <v>0</v>
      </c>
      <c r="M105" s="575">
        <v>0</v>
      </c>
      <c r="N105" s="579">
        <v>45568</v>
      </c>
      <c r="O105" s="631" t="str">
        <f>IF(G105="","",(IF(N105="","Pendiente primera actuación",IF(N105="N.A.","N.A.",IF(NETWORKDAYS((G105+1),N105,'Días No Laborales'!$A$2:$U$145)&lt;=20,"SI","NO")))))</f>
        <v>SI</v>
      </c>
      <c r="Q105" s="630" t="s">
        <v>47</v>
      </c>
      <c r="R105" s="595"/>
      <c r="S105" s="576"/>
      <c r="T105" s="576"/>
      <c r="U105" s="599"/>
      <c r="V105" s="576"/>
      <c r="W105" s="639">
        <v>45686</v>
      </c>
      <c r="X105" s="575"/>
      <c r="Y105" s="576" t="s">
        <v>48</v>
      </c>
      <c r="Z105" s="576">
        <f t="shared" si="1"/>
        <v>116</v>
      </c>
      <c r="AA105" s="576" t="s">
        <v>48</v>
      </c>
      <c r="AB105" s="645" t="s">
        <v>311</v>
      </c>
      <c r="AC105" s="575" t="s">
        <v>66</v>
      </c>
      <c r="AD105" s="839" t="s">
        <v>440</v>
      </c>
      <c r="AE105" s="651">
        <v>45686</v>
      </c>
      <c r="AF105" s="632" t="s">
        <v>235</v>
      </c>
      <c r="AG105" s="580" t="s">
        <v>51</v>
      </c>
      <c r="AH105" s="576" t="s">
        <v>52</v>
      </c>
      <c r="AI105" s="640">
        <v>45699</v>
      </c>
      <c r="AJ105" s="641"/>
      <c r="AK105" s="641"/>
      <c r="AL105" s="642"/>
      <c r="AM105" s="576"/>
    </row>
    <row r="106" spans="1:40" ht="25.5" x14ac:dyDescent="0.2">
      <c r="A106" s="576">
        <v>99</v>
      </c>
      <c r="B106" s="846" t="s">
        <v>452</v>
      </c>
      <c r="C106" s="486" t="s">
        <v>83</v>
      </c>
      <c r="D106" s="843" t="s">
        <v>446</v>
      </c>
      <c r="E106" s="1765" t="s">
        <v>84</v>
      </c>
      <c r="F106" s="622" t="s">
        <v>44</v>
      </c>
      <c r="G106" s="640">
        <v>45568</v>
      </c>
      <c r="H106" s="844" t="s">
        <v>453</v>
      </c>
      <c r="I106" s="575">
        <v>0</v>
      </c>
      <c r="J106" s="575">
        <v>1</v>
      </c>
      <c r="K106" s="779" t="s">
        <v>454</v>
      </c>
      <c r="L106" s="575">
        <v>2</v>
      </c>
      <c r="M106" s="575">
        <v>1</v>
      </c>
      <c r="N106" s="579">
        <v>45568</v>
      </c>
      <c r="O106" s="631" t="str">
        <f>IF(G106="","",(IF(N106="","Pendiente primera actuación",IF(N106="N.A.","N.A.",IF(NETWORKDAYS((G106+1),N106,'Días No Laborales'!$A$2:$U$145)&lt;=20,"SI","NO")))))</f>
        <v>SI</v>
      </c>
      <c r="Q106" s="630" t="s">
        <v>47</v>
      </c>
      <c r="R106" s="595"/>
      <c r="S106" s="576"/>
      <c r="T106" s="576"/>
      <c r="U106" s="576"/>
      <c r="V106" s="576"/>
      <c r="W106" s="639"/>
      <c r="X106" s="575"/>
      <c r="Y106" s="576" t="s">
        <v>48</v>
      </c>
      <c r="Z106" s="576" t="str">
        <f t="shared" si="1"/>
        <v>Pendiente de sentencia</v>
      </c>
      <c r="AA106" s="576" t="s">
        <v>48</v>
      </c>
      <c r="AB106" s="575"/>
      <c r="AC106" s="575"/>
      <c r="AD106" s="575" t="s">
        <v>354</v>
      </c>
      <c r="AE106" s="651">
        <v>45715</v>
      </c>
      <c r="AF106" s="632" t="s">
        <v>50</v>
      </c>
      <c r="AG106" s="580" t="s">
        <v>51</v>
      </c>
      <c r="AH106" s="576" t="s">
        <v>52</v>
      </c>
      <c r="AI106" s="640"/>
      <c r="AJ106" s="641"/>
      <c r="AK106" s="641"/>
      <c r="AL106" s="642"/>
      <c r="AM106" s="576"/>
    </row>
    <row r="107" spans="1:40" ht="38.25" x14ac:dyDescent="0.2">
      <c r="A107" s="576">
        <v>100</v>
      </c>
      <c r="B107" s="847" t="s">
        <v>455</v>
      </c>
      <c r="C107" s="848" t="s">
        <v>456</v>
      </c>
      <c r="D107" s="776" t="s">
        <v>72</v>
      </c>
      <c r="E107" s="1154" t="s">
        <v>73</v>
      </c>
      <c r="F107" s="622" t="s">
        <v>44</v>
      </c>
      <c r="G107" s="640">
        <v>45568</v>
      </c>
      <c r="H107" s="779" t="s">
        <v>457</v>
      </c>
      <c r="I107" s="575">
        <v>1</v>
      </c>
      <c r="J107" s="575">
        <v>0</v>
      </c>
      <c r="K107" s="779" t="s">
        <v>458</v>
      </c>
      <c r="L107" s="625">
        <v>0</v>
      </c>
      <c r="M107" s="575">
        <v>0</v>
      </c>
      <c r="N107" s="579">
        <v>45568</v>
      </c>
      <c r="O107" s="631" t="str">
        <f>IF(G107="","",(IF(N107="","Pendiente primera actuación",IF(N107="N.A.","N.A.",IF(NETWORKDAYS((G107+1),N107,'Días No Laborales'!$A$2:$U$145)&lt;=20,"SI","NO")))))</f>
        <v>SI</v>
      </c>
      <c r="Q107" s="630" t="s">
        <v>47</v>
      </c>
      <c r="R107" s="595"/>
      <c r="S107" s="576"/>
      <c r="T107" s="576"/>
      <c r="U107" s="599"/>
      <c r="V107" s="576"/>
      <c r="W107" s="639"/>
      <c r="X107" s="575"/>
      <c r="Y107" s="576" t="s">
        <v>48</v>
      </c>
      <c r="Z107" s="576" t="str">
        <f t="shared" si="1"/>
        <v>Pendiente de sentencia</v>
      </c>
      <c r="AA107" s="576" t="s">
        <v>48</v>
      </c>
      <c r="AB107" s="650"/>
      <c r="AC107" s="650"/>
      <c r="AD107" s="575" t="s">
        <v>373</v>
      </c>
      <c r="AE107" s="651">
        <v>45847</v>
      </c>
      <c r="AF107" s="632" t="s">
        <v>122</v>
      </c>
      <c r="AG107" s="580" t="s">
        <v>51</v>
      </c>
      <c r="AH107" s="576" t="s">
        <v>52</v>
      </c>
      <c r="AI107" s="640"/>
      <c r="AJ107" s="652"/>
      <c r="AK107" s="652"/>
      <c r="AL107" s="642"/>
      <c r="AM107" s="576"/>
    </row>
    <row r="108" spans="1:40" ht="38.25" x14ac:dyDescent="0.2">
      <c r="A108" s="576">
        <v>101</v>
      </c>
      <c r="B108" s="838" t="s">
        <v>459</v>
      </c>
      <c r="C108" s="850" t="s">
        <v>460</v>
      </c>
      <c r="D108" s="851" t="s">
        <v>62</v>
      </c>
      <c r="E108" s="1766" t="s">
        <v>84</v>
      </c>
      <c r="F108" s="622" t="s">
        <v>44</v>
      </c>
      <c r="G108" s="640">
        <v>45568</v>
      </c>
      <c r="H108" s="853" t="s">
        <v>461</v>
      </c>
      <c r="I108" s="625">
        <v>0</v>
      </c>
      <c r="J108" s="625">
        <v>1</v>
      </c>
      <c r="K108" s="854" t="s">
        <v>462</v>
      </c>
      <c r="L108" s="575">
        <v>1</v>
      </c>
      <c r="M108" s="625">
        <v>1</v>
      </c>
      <c r="N108" s="579">
        <v>45568</v>
      </c>
      <c r="O108" s="631" t="str">
        <f>IF(G108="","",(IF(N108="","Pendiente primera actuación",IF(N108="N.A.","N.A.",IF(NETWORKDAYS((G108+1),N108,'Días No Laborales'!$A$2:$U$145)&lt;=20,"SI","NO")))))</f>
        <v>SI</v>
      </c>
      <c r="Q108" s="630" t="s">
        <v>47</v>
      </c>
      <c r="R108" s="595"/>
      <c r="S108" s="576"/>
      <c r="T108" s="576"/>
      <c r="U108" s="599"/>
      <c r="V108" s="576"/>
      <c r="W108" s="649">
        <v>45715</v>
      </c>
      <c r="X108" s="623"/>
      <c r="Y108" s="576" t="s">
        <v>48</v>
      </c>
      <c r="Z108" s="576">
        <f t="shared" si="1"/>
        <v>144</v>
      </c>
      <c r="AA108" s="576" t="s">
        <v>48</v>
      </c>
      <c r="AB108" s="745" t="s">
        <v>65</v>
      </c>
      <c r="AC108" s="650" t="s">
        <v>66</v>
      </c>
      <c r="AD108" s="645" t="s">
        <v>463</v>
      </c>
      <c r="AE108" s="651">
        <v>45715</v>
      </c>
      <c r="AF108" s="632" t="s">
        <v>59</v>
      </c>
      <c r="AG108" s="580" t="s">
        <v>51</v>
      </c>
      <c r="AH108" s="576" t="s">
        <v>52</v>
      </c>
      <c r="AI108" s="651">
        <v>45721</v>
      </c>
      <c r="AJ108" s="652"/>
      <c r="AK108" s="652"/>
      <c r="AL108" s="642"/>
      <c r="AM108" s="576" t="s">
        <v>244</v>
      </c>
    </row>
    <row r="109" spans="1:40" ht="38.25" x14ac:dyDescent="0.2">
      <c r="A109" s="576">
        <v>102</v>
      </c>
      <c r="B109" s="855" t="s">
        <v>464</v>
      </c>
      <c r="C109" s="775" t="s">
        <v>267</v>
      </c>
      <c r="D109" s="776" t="s">
        <v>72</v>
      </c>
      <c r="E109" s="1767" t="s">
        <v>73</v>
      </c>
      <c r="F109" s="856" t="s">
        <v>44</v>
      </c>
      <c r="G109" s="857">
        <v>45568</v>
      </c>
      <c r="H109" s="829" t="s">
        <v>465</v>
      </c>
      <c r="I109" s="832">
        <v>1</v>
      </c>
      <c r="J109" s="832">
        <v>0</v>
      </c>
      <c r="K109" s="831" t="s">
        <v>466</v>
      </c>
      <c r="L109" s="832">
        <v>0</v>
      </c>
      <c r="M109" s="832">
        <v>0</v>
      </c>
      <c r="N109" s="858">
        <v>45568</v>
      </c>
      <c r="O109" s="1143" t="str">
        <f>IF(G109="","",(IF(N109="","Pendiente primera actuación",IF(N109="N.A.","N.A.",IF(NETWORKDAYS((G109+1),N109,'Días No Laborales'!$A$2:$U$145)&lt;=20,"SI","NO")))))</f>
        <v>SI</v>
      </c>
      <c r="P109" s="859"/>
      <c r="Q109" s="860" t="s">
        <v>47</v>
      </c>
      <c r="R109" s="861"/>
      <c r="S109" s="862"/>
      <c r="T109" s="862"/>
      <c r="U109" s="863"/>
      <c r="V109" s="862"/>
      <c r="W109" s="864"/>
      <c r="X109" s="832"/>
      <c r="Y109" s="862" t="s">
        <v>48</v>
      </c>
      <c r="Z109" s="862" t="str">
        <f t="shared" si="1"/>
        <v>Pendiente de sentencia</v>
      </c>
      <c r="AA109" s="862" t="s">
        <v>48</v>
      </c>
      <c r="AB109" s="832"/>
      <c r="AC109" s="832"/>
      <c r="AD109" s="832" t="s">
        <v>467</v>
      </c>
      <c r="AE109" s="865">
        <v>45847</v>
      </c>
      <c r="AF109" s="632" t="s">
        <v>68</v>
      </c>
      <c r="AG109" s="866" t="s">
        <v>51</v>
      </c>
      <c r="AH109" s="862" t="s">
        <v>52</v>
      </c>
      <c r="AI109" s="857"/>
      <c r="AJ109" s="867"/>
      <c r="AK109" s="641"/>
      <c r="AL109" s="642"/>
      <c r="AM109" s="576" t="s">
        <v>468</v>
      </c>
    </row>
    <row r="110" spans="1:40" ht="38.25" x14ac:dyDescent="0.2">
      <c r="A110" s="576">
        <v>103</v>
      </c>
      <c r="B110" s="838" t="s">
        <v>469</v>
      </c>
      <c r="C110" s="868" t="s">
        <v>267</v>
      </c>
      <c r="D110" s="869" t="s">
        <v>72</v>
      </c>
      <c r="E110" s="1753" t="s">
        <v>73</v>
      </c>
      <c r="F110" s="692" t="s">
        <v>44</v>
      </c>
      <c r="G110" s="870">
        <v>45568</v>
      </c>
      <c r="H110" s="853" t="s">
        <v>470</v>
      </c>
      <c r="I110" s="836">
        <v>0</v>
      </c>
      <c r="J110" s="836">
        <v>1</v>
      </c>
      <c r="K110" s="854" t="s">
        <v>471</v>
      </c>
      <c r="L110" s="871">
        <v>1</v>
      </c>
      <c r="M110" s="836">
        <v>1</v>
      </c>
      <c r="N110" s="872">
        <v>45568</v>
      </c>
      <c r="O110" s="1070" t="str">
        <f>IF(G110="","",(IF(N110="","Pendiente primera actuación",IF(N110="N.A.","N.A.",IF(NETWORKDAYS((G110+1),N110,'Días No Laborales'!$A$2:$U$145)&lt;=20,"SI","NO")))))</f>
        <v>SI</v>
      </c>
      <c r="Q110" s="873" t="s">
        <v>47</v>
      </c>
      <c r="R110" s="874"/>
      <c r="S110" s="583"/>
      <c r="T110" s="583"/>
      <c r="U110" s="875"/>
      <c r="V110" s="583"/>
      <c r="W110" s="876">
        <v>45672</v>
      </c>
      <c r="X110" s="836"/>
      <c r="Y110" s="583" t="s">
        <v>48</v>
      </c>
      <c r="Z110" s="583">
        <f t="shared" si="1"/>
        <v>102</v>
      </c>
      <c r="AA110" s="583" t="s">
        <v>48</v>
      </c>
      <c r="AB110" s="877" t="s">
        <v>311</v>
      </c>
      <c r="AC110" s="836" t="s">
        <v>66</v>
      </c>
      <c r="AD110" s="839" t="s">
        <v>440</v>
      </c>
      <c r="AE110" s="878">
        <v>45672</v>
      </c>
      <c r="AF110" s="671" t="s">
        <v>235</v>
      </c>
      <c r="AG110" s="879" t="s">
        <v>51</v>
      </c>
      <c r="AH110" s="583" t="s">
        <v>52</v>
      </c>
      <c r="AI110" s="834">
        <v>45684</v>
      </c>
      <c r="AJ110" s="880"/>
      <c r="AK110" s="641"/>
      <c r="AL110" s="642"/>
      <c r="AM110" s="576"/>
    </row>
    <row r="111" spans="1:40" ht="25.5" x14ac:dyDescent="0.2">
      <c r="A111" s="576">
        <v>104</v>
      </c>
      <c r="B111" s="838" t="s">
        <v>472</v>
      </c>
      <c r="C111" s="791" t="s">
        <v>107</v>
      </c>
      <c r="D111" s="765" t="s">
        <v>102</v>
      </c>
      <c r="E111" s="1767" t="s">
        <v>73</v>
      </c>
      <c r="F111" s="622" t="s">
        <v>44</v>
      </c>
      <c r="G111" s="640">
        <v>45568</v>
      </c>
      <c r="H111" s="800" t="s">
        <v>473</v>
      </c>
      <c r="I111" s="625">
        <v>1</v>
      </c>
      <c r="J111" s="625">
        <v>0</v>
      </c>
      <c r="K111" s="801" t="s">
        <v>474</v>
      </c>
      <c r="L111" s="625">
        <v>0</v>
      </c>
      <c r="M111" s="625">
        <v>0</v>
      </c>
      <c r="N111" s="579">
        <v>45568</v>
      </c>
      <c r="O111" s="631" t="str">
        <f>IF(G111="","",(IF(N111="","Pendiente primera actuación",IF(N111="N.A.","N.A.",IF(NETWORKDAYS((G111+1),N111,'Días No Laborales'!$A$2:$U$145)&lt;=20,"SI","NO")))))</f>
        <v>SI</v>
      </c>
      <c r="Q111" s="630" t="s">
        <v>47</v>
      </c>
      <c r="R111" s="595"/>
      <c r="S111" s="576"/>
      <c r="T111" s="576"/>
      <c r="U111" s="599"/>
      <c r="V111" s="576"/>
      <c r="W111" s="649">
        <v>45583</v>
      </c>
      <c r="X111" s="655"/>
      <c r="Y111" s="576" t="s">
        <v>48</v>
      </c>
      <c r="Z111" s="576">
        <f t="shared" si="1"/>
        <v>15</v>
      </c>
      <c r="AA111" s="576" t="s">
        <v>48</v>
      </c>
      <c r="AB111" s="745" t="s">
        <v>311</v>
      </c>
      <c r="AC111" s="645" t="s">
        <v>88</v>
      </c>
      <c r="AD111" s="839" t="s">
        <v>440</v>
      </c>
      <c r="AE111" s="651">
        <v>45583</v>
      </c>
      <c r="AF111" s="632" t="s">
        <v>50</v>
      </c>
      <c r="AG111" s="580" t="s">
        <v>51</v>
      </c>
      <c r="AH111" s="576" t="s">
        <v>52</v>
      </c>
      <c r="AI111" s="651"/>
      <c r="AJ111" s="641"/>
      <c r="AK111" s="641"/>
      <c r="AL111" s="642"/>
      <c r="AM111" s="576"/>
    </row>
    <row r="112" spans="1:40" ht="25.5" x14ac:dyDescent="0.2">
      <c r="A112" s="576">
        <v>105</v>
      </c>
      <c r="B112" s="847" t="s">
        <v>475</v>
      </c>
      <c r="C112" s="881" t="s">
        <v>107</v>
      </c>
      <c r="D112" s="765" t="s">
        <v>102</v>
      </c>
      <c r="E112" s="1767" t="s">
        <v>73</v>
      </c>
      <c r="F112" s="622" t="s">
        <v>44</v>
      </c>
      <c r="G112" s="640">
        <v>45568</v>
      </c>
      <c r="H112" s="800" t="s">
        <v>476</v>
      </c>
      <c r="I112" s="625">
        <v>0</v>
      </c>
      <c r="J112" s="625">
        <v>1</v>
      </c>
      <c r="K112" s="801" t="s">
        <v>477</v>
      </c>
      <c r="L112" s="625">
        <v>1</v>
      </c>
      <c r="M112" s="625">
        <v>1</v>
      </c>
      <c r="N112" s="579">
        <v>45568</v>
      </c>
      <c r="O112" s="631" t="str">
        <f>IF(G112="","",(IF(N112="","Pendiente primera actuación",IF(N112="N.A.","N.A.",IF(NETWORKDAYS((G112+1),N112,'Días No Laborales'!$A$2:$U$145)&lt;=20,"SI","NO")))))</f>
        <v>SI</v>
      </c>
      <c r="Q112" s="630" t="s">
        <v>47</v>
      </c>
      <c r="R112" s="595"/>
      <c r="S112" s="576"/>
      <c r="T112" s="576"/>
      <c r="U112" s="599"/>
      <c r="V112" s="576"/>
      <c r="W112" s="649"/>
      <c r="X112" s="623"/>
      <c r="Y112" s="576" t="s">
        <v>48</v>
      </c>
      <c r="Z112" s="576" t="str">
        <f t="shared" si="1"/>
        <v>Pendiente de sentencia</v>
      </c>
      <c r="AA112" s="576" t="s">
        <v>48</v>
      </c>
      <c r="AB112" s="650"/>
      <c r="AC112" s="650"/>
      <c r="AD112" s="575" t="s">
        <v>478</v>
      </c>
      <c r="AE112" s="651">
        <v>45793</v>
      </c>
      <c r="AF112" s="632" t="s">
        <v>156</v>
      </c>
      <c r="AG112" s="580" t="s">
        <v>51</v>
      </c>
      <c r="AH112" s="576" t="s">
        <v>52</v>
      </c>
      <c r="AI112" s="651"/>
      <c r="AJ112" s="652"/>
      <c r="AK112" s="652"/>
      <c r="AL112" s="642"/>
      <c r="AM112" s="576"/>
    </row>
    <row r="113" spans="1:40" ht="38.25" x14ac:dyDescent="0.2">
      <c r="A113" s="576">
        <v>106</v>
      </c>
      <c r="B113" s="833" t="s">
        <v>479</v>
      </c>
      <c r="C113" s="825" t="s">
        <v>107</v>
      </c>
      <c r="D113" s="765" t="s">
        <v>102</v>
      </c>
      <c r="E113" s="1766" t="s">
        <v>84</v>
      </c>
      <c r="F113" s="622" t="s">
        <v>44</v>
      </c>
      <c r="G113" s="640">
        <v>45568</v>
      </c>
      <c r="H113" s="800" t="s">
        <v>433</v>
      </c>
      <c r="I113" s="625">
        <v>1</v>
      </c>
      <c r="J113" s="625">
        <v>0</v>
      </c>
      <c r="K113" s="801" t="s">
        <v>480</v>
      </c>
      <c r="L113" s="575">
        <v>0</v>
      </c>
      <c r="M113" s="625">
        <v>0</v>
      </c>
      <c r="N113" s="579">
        <v>45568</v>
      </c>
      <c r="O113" s="631" t="str">
        <f>IF(G113="","",(IF(N113="","Pendiente primera actuación",IF(N113="N.A.","N.A.",IF(NETWORKDAYS((G113+1),N113,'Días No Laborales'!$A$2:$U$145)&lt;=20,"SI","NO")))))</f>
        <v>SI</v>
      </c>
      <c r="Q113" s="630" t="s">
        <v>47</v>
      </c>
      <c r="R113" s="595"/>
      <c r="S113" s="576"/>
      <c r="T113" s="576"/>
      <c r="U113" s="599"/>
      <c r="V113" s="576"/>
      <c r="W113" s="649">
        <v>45621</v>
      </c>
      <c r="X113" s="655"/>
      <c r="Y113" s="576" t="s">
        <v>48</v>
      </c>
      <c r="Z113" s="576">
        <f t="shared" si="1"/>
        <v>52</v>
      </c>
      <c r="AA113" s="576" t="s">
        <v>48</v>
      </c>
      <c r="AB113" s="656" t="s">
        <v>121</v>
      </c>
      <c r="AC113" s="650" t="s">
        <v>88</v>
      </c>
      <c r="AD113" s="625" t="s">
        <v>481</v>
      </c>
      <c r="AE113" s="651">
        <v>45813</v>
      </c>
      <c r="AF113" s="632" t="s">
        <v>50</v>
      </c>
      <c r="AG113" s="580" t="s">
        <v>51</v>
      </c>
      <c r="AH113" s="576" t="s">
        <v>52</v>
      </c>
      <c r="AI113" s="651"/>
      <c r="AJ113" s="652" t="s">
        <v>123</v>
      </c>
      <c r="AK113" s="652"/>
      <c r="AL113" s="642"/>
      <c r="AM113" s="576"/>
    </row>
    <row r="114" spans="1:40" ht="38.25" x14ac:dyDescent="0.2">
      <c r="A114" s="576">
        <v>107</v>
      </c>
      <c r="B114" s="882" t="s">
        <v>482</v>
      </c>
      <c r="C114" s="883" t="s">
        <v>107</v>
      </c>
      <c r="D114" s="765" t="s">
        <v>102</v>
      </c>
      <c r="E114" s="843" t="s">
        <v>84</v>
      </c>
      <c r="F114" s="622" t="s">
        <v>44</v>
      </c>
      <c r="G114" s="646">
        <v>45568</v>
      </c>
      <c r="H114" s="800" t="s">
        <v>344</v>
      </c>
      <c r="I114" s="575">
        <v>0</v>
      </c>
      <c r="J114" s="575">
        <v>1</v>
      </c>
      <c r="K114" s="801" t="s">
        <v>483</v>
      </c>
      <c r="L114" s="575">
        <v>0</v>
      </c>
      <c r="M114" s="575">
        <v>1</v>
      </c>
      <c r="N114" s="579">
        <v>45568</v>
      </c>
      <c r="O114" s="631" t="str">
        <f>IF(G114="","",(IF(N114="","Pendiente primera actuación",IF(N114="N.A.","N.A.",IF(NETWORKDAYS((G114+1),N114,'Días No Laborales'!$A$2:$U$145)&lt;=20,"SI","NO")))))</f>
        <v>SI</v>
      </c>
      <c r="Q114" s="630" t="s">
        <v>47</v>
      </c>
      <c r="R114" s="595"/>
      <c r="S114" s="576"/>
      <c r="T114" s="576"/>
      <c r="U114" s="599"/>
      <c r="V114" s="576"/>
      <c r="W114" s="639"/>
      <c r="X114" s="575"/>
      <c r="Y114" s="576" t="s">
        <v>48</v>
      </c>
      <c r="Z114" s="576" t="str">
        <f t="shared" si="1"/>
        <v>Pendiente de sentencia</v>
      </c>
      <c r="AA114" s="576" t="s">
        <v>48</v>
      </c>
      <c r="AB114" s="884" t="s">
        <v>484</v>
      </c>
      <c r="AC114" s="575"/>
      <c r="AD114" s="575" t="s">
        <v>485</v>
      </c>
      <c r="AE114" s="651">
        <v>45847</v>
      </c>
      <c r="AF114" s="632" t="s">
        <v>122</v>
      </c>
      <c r="AG114" s="580" t="s">
        <v>51</v>
      </c>
      <c r="AH114" s="576" t="s">
        <v>52</v>
      </c>
      <c r="AI114" s="640"/>
      <c r="AJ114" s="633"/>
      <c r="AK114" s="633"/>
      <c r="AL114" s="634"/>
      <c r="AM114" s="576"/>
      <c r="AN114" s="485" t="s">
        <v>486</v>
      </c>
    </row>
    <row r="115" spans="1:40" ht="25.5" x14ac:dyDescent="0.2">
      <c r="A115" s="576">
        <v>108</v>
      </c>
      <c r="B115" s="846" t="s">
        <v>487</v>
      </c>
      <c r="C115" s="881" t="s">
        <v>107</v>
      </c>
      <c r="D115" s="765" t="s">
        <v>102</v>
      </c>
      <c r="E115" s="843" t="s">
        <v>84</v>
      </c>
      <c r="F115" s="622" t="s">
        <v>44</v>
      </c>
      <c r="G115" s="640">
        <v>45568</v>
      </c>
      <c r="H115" s="800" t="s">
        <v>402</v>
      </c>
      <c r="I115" s="575">
        <v>0</v>
      </c>
      <c r="J115" s="575">
        <v>1</v>
      </c>
      <c r="K115" s="801" t="s">
        <v>488</v>
      </c>
      <c r="L115" s="575">
        <v>1</v>
      </c>
      <c r="M115" s="575">
        <v>1</v>
      </c>
      <c r="N115" s="579">
        <v>45568</v>
      </c>
      <c r="O115" s="631" t="str">
        <f>IF(G115="","",(IF(N115="","Pendiente primera actuación",IF(N115="N.A.","N.A.",IF(NETWORKDAYS((G115+1),N115,'Días No Laborales'!$A$2:$U$145)&lt;=20,"SI","NO")))))</f>
        <v>SI</v>
      </c>
      <c r="Q115" s="630" t="s">
        <v>47</v>
      </c>
      <c r="R115" s="595"/>
      <c r="S115" s="576"/>
      <c r="T115" s="576"/>
      <c r="U115" s="599"/>
      <c r="V115" s="576"/>
      <c r="W115" s="639"/>
      <c r="X115" s="575"/>
      <c r="Y115" s="576" t="s">
        <v>48</v>
      </c>
      <c r="Z115" s="576" t="str">
        <f t="shared" si="1"/>
        <v>Pendiente de sentencia</v>
      </c>
      <c r="AA115" s="576" t="s">
        <v>48</v>
      </c>
      <c r="AB115" s="575"/>
      <c r="AC115" s="575"/>
      <c r="AD115" s="575" t="s">
        <v>489</v>
      </c>
      <c r="AE115" s="651">
        <v>45749</v>
      </c>
      <c r="AF115" s="632" t="s">
        <v>50</v>
      </c>
      <c r="AG115" s="580" t="s">
        <v>51</v>
      </c>
      <c r="AH115" s="576" t="s">
        <v>52</v>
      </c>
      <c r="AI115" s="640"/>
      <c r="AJ115" s="641"/>
      <c r="AK115" s="641"/>
      <c r="AL115" s="642"/>
      <c r="AM115" s="576"/>
    </row>
    <row r="116" spans="1:40" ht="38.25" x14ac:dyDescent="0.2">
      <c r="A116" s="576">
        <v>109</v>
      </c>
      <c r="B116" s="885" t="s">
        <v>490</v>
      </c>
      <c r="C116" s="825" t="s">
        <v>107</v>
      </c>
      <c r="D116" s="765" t="s">
        <v>102</v>
      </c>
      <c r="E116" s="843" t="s">
        <v>84</v>
      </c>
      <c r="F116" s="622" t="s">
        <v>44</v>
      </c>
      <c r="G116" s="640">
        <v>45568</v>
      </c>
      <c r="H116" s="800" t="s">
        <v>491</v>
      </c>
      <c r="I116" s="575">
        <v>1</v>
      </c>
      <c r="J116" s="575">
        <v>0</v>
      </c>
      <c r="K116" s="801" t="s">
        <v>492</v>
      </c>
      <c r="L116" s="886">
        <v>1</v>
      </c>
      <c r="M116" s="575">
        <v>0</v>
      </c>
      <c r="N116" s="579">
        <v>45568</v>
      </c>
      <c r="O116" s="631" t="str">
        <f>IF(G116="","",(IF(N116="","Pendiente primera actuación",IF(N116="N.A.","N.A.",IF(NETWORKDAYS((G116+1),N116,'Días No Laborales'!$A$2:$U$145)&lt;=20,"SI","NO")))))</f>
        <v>SI</v>
      </c>
      <c r="Q116" s="630" t="s">
        <v>47</v>
      </c>
      <c r="R116" s="595"/>
      <c r="S116" s="576"/>
      <c r="T116" s="576"/>
      <c r="U116" s="599"/>
      <c r="V116" s="576"/>
      <c r="W116" s="649">
        <v>45749</v>
      </c>
      <c r="X116" s="623"/>
      <c r="Y116" s="576" t="s">
        <v>48</v>
      </c>
      <c r="Z116" s="576">
        <f t="shared" si="1"/>
        <v>179</v>
      </c>
      <c r="AA116" s="576" t="s">
        <v>48</v>
      </c>
      <c r="AB116" s="656" t="s">
        <v>121</v>
      </c>
      <c r="AC116" s="575" t="s">
        <v>98</v>
      </c>
      <c r="AD116" s="625" t="s">
        <v>189</v>
      </c>
      <c r="AE116" s="651">
        <v>45847</v>
      </c>
      <c r="AF116" s="632" t="s">
        <v>235</v>
      </c>
      <c r="AG116" s="580" t="s">
        <v>51</v>
      </c>
      <c r="AH116" s="576" t="s">
        <v>52</v>
      </c>
      <c r="AI116" s="640"/>
      <c r="AJ116" s="641"/>
      <c r="AK116" s="641"/>
      <c r="AL116" s="642"/>
      <c r="AM116" s="576"/>
    </row>
    <row r="117" spans="1:40" ht="38.25" x14ac:dyDescent="0.2">
      <c r="A117" s="576">
        <v>110</v>
      </c>
      <c r="B117" s="887" t="s">
        <v>493</v>
      </c>
      <c r="C117" s="825" t="s">
        <v>107</v>
      </c>
      <c r="D117" s="765" t="s">
        <v>102</v>
      </c>
      <c r="E117" s="1766" t="s">
        <v>84</v>
      </c>
      <c r="F117" s="622" t="s">
        <v>44</v>
      </c>
      <c r="G117" s="640">
        <v>45568</v>
      </c>
      <c r="H117" s="800" t="s">
        <v>137</v>
      </c>
      <c r="I117" s="886">
        <v>1</v>
      </c>
      <c r="J117" s="886">
        <v>0</v>
      </c>
      <c r="K117" s="801" t="s">
        <v>494</v>
      </c>
      <c r="L117" s="575">
        <v>1</v>
      </c>
      <c r="M117" s="886">
        <v>0</v>
      </c>
      <c r="N117" s="579">
        <v>45568</v>
      </c>
      <c r="O117" s="631" t="str">
        <f>IF(G117="","",(IF(N117="","Pendiente primera actuación",IF(N117="N.A.","N.A.",IF(NETWORKDAYS((G117+1),N117,'Días No Laborales'!$A$2:$U$145)&lt;=20,"SI","NO")))))</f>
        <v>SI</v>
      </c>
      <c r="Q117" s="630" t="s">
        <v>47</v>
      </c>
      <c r="R117" s="595"/>
      <c r="S117" s="576"/>
      <c r="T117" s="576"/>
      <c r="U117" s="599"/>
      <c r="V117" s="576"/>
      <c r="W117" s="649">
        <v>45621</v>
      </c>
      <c r="X117" s="655"/>
      <c r="Y117" s="576" t="s">
        <v>48</v>
      </c>
      <c r="Z117" s="576">
        <f t="shared" si="1"/>
        <v>52</v>
      </c>
      <c r="AA117" s="576" t="s">
        <v>48</v>
      </c>
      <c r="AB117" s="656" t="s">
        <v>121</v>
      </c>
      <c r="AC117" s="650" t="s">
        <v>88</v>
      </c>
      <c r="AD117" s="625" t="s">
        <v>495</v>
      </c>
      <c r="AE117" s="651">
        <v>45868</v>
      </c>
      <c r="AF117" s="632" t="s">
        <v>50</v>
      </c>
      <c r="AG117" s="580" t="s">
        <v>51</v>
      </c>
      <c r="AH117" s="576" t="s">
        <v>52</v>
      </c>
      <c r="AI117" s="651"/>
      <c r="AJ117" s="652"/>
      <c r="AK117" s="652"/>
      <c r="AL117" s="642"/>
      <c r="AM117" s="576"/>
    </row>
    <row r="118" spans="1:40" ht="38.25" x14ac:dyDescent="0.2">
      <c r="A118" s="576">
        <v>111</v>
      </c>
      <c r="B118" s="888" t="s">
        <v>496</v>
      </c>
      <c r="C118" s="791" t="s">
        <v>497</v>
      </c>
      <c r="D118" s="596" t="s">
        <v>62</v>
      </c>
      <c r="E118" s="1767" t="s">
        <v>73</v>
      </c>
      <c r="F118" s="696" t="s">
        <v>44</v>
      </c>
      <c r="G118" s="640">
        <v>45568</v>
      </c>
      <c r="H118" s="800" t="s">
        <v>384</v>
      </c>
      <c r="I118" s="575">
        <v>1</v>
      </c>
      <c r="J118" s="575">
        <v>0</v>
      </c>
      <c r="K118" s="801" t="s">
        <v>498</v>
      </c>
      <c r="L118" s="575">
        <v>2</v>
      </c>
      <c r="M118" s="575">
        <v>0</v>
      </c>
      <c r="N118" s="579">
        <v>45568</v>
      </c>
      <c r="O118" s="631" t="str">
        <f>IF(G118="","",(IF(N118="","Pendiente primera actuación",IF(N118="N.A.","N.A.",IF(NETWORKDAYS((G118+1),N118,'Días No Laborales'!$A$2:$U$145)&lt;=20,"SI","NO")))))</f>
        <v>SI</v>
      </c>
      <c r="Q118" s="630" t="s">
        <v>47</v>
      </c>
      <c r="R118" s="595"/>
      <c r="S118" s="576"/>
      <c r="T118" s="576"/>
      <c r="U118" s="599"/>
      <c r="V118" s="576"/>
      <c r="W118" s="639">
        <v>45807</v>
      </c>
      <c r="X118" s="575"/>
      <c r="Y118" s="576" t="s">
        <v>48</v>
      </c>
      <c r="Z118" s="576">
        <f t="shared" si="1"/>
        <v>237</v>
      </c>
      <c r="AA118" s="576" t="s">
        <v>48</v>
      </c>
      <c r="AB118" s="745" t="s">
        <v>499</v>
      </c>
      <c r="AC118" s="650" t="s">
        <v>98</v>
      </c>
      <c r="AD118" s="575" t="s">
        <v>500</v>
      </c>
      <c r="AE118" s="651">
        <v>45807</v>
      </c>
      <c r="AF118" s="632" t="s">
        <v>156</v>
      </c>
      <c r="AG118" s="580" t="s">
        <v>51</v>
      </c>
      <c r="AH118" s="576" t="s">
        <v>52</v>
      </c>
      <c r="AI118" s="640"/>
      <c r="AJ118" s="652"/>
      <c r="AK118" s="652"/>
      <c r="AL118" s="642"/>
      <c r="AM118" s="576"/>
    </row>
    <row r="119" spans="1:40" ht="25.5" x14ac:dyDescent="0.2">
      <c r="A119" s="576">
        <v>112</v>
      </c>
      <c r="B119" s="842" t="s">
        <v>501</v>
      </c>
      <c r="C119" s="881" t="s">
        <v>107</v>
      </c>
      <c r="D119" s="765" t="s">
        <v>102</v>
      </c>
      <c r="E119" s="1767" t="s">
        <v>73</v>
      </c>
      <c r="F119" s="622" t="s">
        <v>44</v>
      </c>
      <c r="G119" s="640">
        <v>45568</v>
      </c>
      <c r="H119" s="800" t="s">
        <v>502</v>
      </c>
      <c r="I119" s="575">
        <v>2</v>
      </c>
      <c r="J119" s="575">
        <v>0</v>
      </c>
      <c r="K119" s="801" t="s">
        <v>503</v>
      </c>
      <c r="L119" s="625">
        <v>1</v>
      </c>
      <c r="M119" s="575">
        <v>0</v>
      </c>
      <c r="N119" s="640">
        <v>45568</v>
      </c>
      <c r="O119" s="631" t="str">
        <f>IF(G119="","",(IF(N119="","Pendiente primera actuación",IF(N119="N.A.","N.A.",IF(NETWORKDAYS((G119+1),N119,'Días No Laborales'!$A$2:$U$145)&lt;=20,"SI","NO")))))</f>
        <v>SI</v>
      </c>
      <c r="Q119" s="630" t="s">
        <v>47</v>
      </c>
      <c r="R119" s="595"/>
      <c r="S119" s="576"/>
      <c r="T119" s="576"/>
      <c r="U119" s="599"/>
      <c r="V119" s="576"/>
      <c r="W119" s="639"/>
      <c r="X119" s="575"/>
      <c r="Y119" s="576" t="s">
        <v>48</v>
      </c>
      <c r="Z119" s="576" t="str">
        <f t="shared" si="1"/>
        <v>Pendiente de sentencia</v>
      </c>
      <c r="AA119" s="576" t="s">
        <v>48</v>
      </c>
      <c r="AB119" s="575"/>
      <c r="AC119" s="575"/>
      <c r="AD119" s="575" t="s">
        <v>504</v>
      </c>
      <c r="AE119" s="651">
        <v>45750</v>
      </c>
      <c r="AF119" s="632" t="s">
        <v>50</v>
      </c>
      <c r="AG119" s="580" t="s">
        <v>51</v>
      </c>
      <c r="AH119" s="576" t="s">
        <v>52</v>
      </c>
      <c r="AI119" s="640"/>
      <c r="AJ119" s="641"/>
      <c r="AK119" s="641"/>
      <c r="AL119" s="642"/>
      <c r="AM119" s="576"/>
    </row>
    <row r="120" spans="1:40" ht="38.25" x14ac:dyDescent="0.2">
      <c r="A120" s="576">
        <v>113</v>
      </c>
      <c r="B120" s="887" t="s">
        <v>505</v>
      </c>
      <c r="C120" s="825" t="s">
        <v>107</v>
      </c>
      <c r="D120" s="765" t="s">
        <v>102</v>
      </c>
      <c r="E120" s="1767" t="s">
        <v>73</v>
      </c>
      <c r="F120" s="622" t="s">
        <v>44</v>
      </c>
      <c r="G120" s="640">
        <v>45568</v>
      </c>
      <c r="H120" s="800" t="s">
        <v>506</v>
      </c>
      <c r="I120" s="625">
        <v>1</v>
      </c>
      <c r="J120" s="625">
        <v>0</v>
      </c>
      <c r="K120" s="801" t="s">
        <v>507</v>
      </c>
      <c r="L120" s="575">
        <v>2</v>
      </c>
      <c r="M120" s="625">
        <v>0</v>
      </c>
      <c r="N120" s="640">
        <v>45568</v>
      </c>
      <c r="O120" s="631" t="str">
        <f>IF(G120="","",(IF(N120="","Pendiente primera actuación",IF(N120="N.A.","N.A.",IF(NETWORKDAYS((G120+1),N120,'Días No Laborales'!$A$2:$U$145)&lt;=20,"SI","NO")))))</f>
        <v>SI</v>
      </c>
      <c r="Q120" s="630" t="s">
        <v>47</v>
      </c>
      <c r="R120" s="595"/>
      <c r="S120" s="576"/>
      <c r="T120" s="576"/>
      <c r="U120" s="599"/>
      <c r="V120" s="576"/>
      <c r="W120" s="649">
        <v>45750</v>
      </c>
      <c r="X120" s="623"/>
      <c r="Y120" s="576" t="s">
        <v>48</v>
      </c>
      <c r="Z120" s="576">
        <f t="shared" si="1"/>
        <v>180</v>
      </c>
      <c r="AA120" s="576" t="s">
        <v>48</v>
      </c>
      <c r="AB120" s="656" t="s">
        <v>121</v>
      </c>
      <c r="AC120" s="650" t="s">
        <v>98</v>
      </c>
      <c r="AD120" s="625" t="s">
        <v>189</v>
      </c>
      <c r="AE120" s="651">
        <v>45866</v>
      </c>
      <c r="AF120" s="632" t="s">
        <v>235</v>
      </c>
      <c r="AG120" s="580" t="s">
        <v>51</v>
      </c>
      <c r="AH120" s="576" t="s">
        <v>52</v>
      </c>
      <c r="AI120" s="651"/>
      <c r="AJ120" s="652"/>
      <c r="AK120" s="652"/>
      <c r="AL120" s="642"/>
      <c r="AM120" s="576"/>
    </row>
    <row r="121" spans="1:40" ht="25.5" x14ac:dyDescent="0.2">
      <c r="A121" s="576">
        <v>114</v>
      </c>
      <c r="B121" s="889" t="s">
        <v>508</v>
      </c>
      <c r="C121" s="881" t="s">
        <v>107</v>
      </c>
      <c r="D121" s="765" t="s">
        <v>102</v>
      </c>
      <c r="E121" s="843" t="s">
        <v>84</v>
      </c>
      <c r="F121" s="622" t="s">
        <v>44</v>
      </c>
      <c r="G121" s="646">
        <v>45568</v>
      </c>
      <c r="H121" s="800" t="s">
        <v>509</v>
      </c>
      <c r="I121" s="575">
        <v>2</v>
      </c>
      <c r="J121" s="575">
        <v>0</v>
      </c>
      <c r="K121" s="801" t="s">
        <v>510</v>
      </c>
      <c r="L121" s="625">
        <v>2</v>
      </c>
      <c r="M121" s="575">
        <v>0</v>
      </c>
      <c r="N121" s="640">
        <v>45568</v>
      </c>
      <c r="O121" s="631" t="str">
        <f>IF(G121="","",(IF(N121="","Pendiente primera actuación",IF(N121="N.A.","N.A.",IF(NETWORKDAYS((G121+1),N121,'Días No Laborales'!$A$2:$U$145)&lt;=20,"SI","NO")))))</f>
        <v>SI</v>
      </c>
      <c r="Q121" s="630" t="s">
        <v>47</v>
      </c>
      <c r="R121" s="595"/>
      <c r="S121" s="576"/>
      <c r="T121" s="576"/>
      <c r="U121" s="599"/>
      <c r="V121" s="576"/>
      <c r="W121" s="639"/>
      <c r="X121" s="575"/>
      <c r="Y121" s="576" t="s">
        <v>48</v>
      </c>
      <c r="Z121" s="576" t="str">
        <f t="shared" si="1"/>
        <v>Pendiente de sentencia</v>
      </c>
      <c r="AA121" s="576" t="s">
        <v>48</v>
      </c>
      <c r="AB121" s="575"/>
      <c r="AC121" s="575"/>
      <c r="AD121" s="575" t="s">
        <v>511</v>
      </c>
      <c r="AE121" s="651">
        <v>45749</v>
      </c>
      <c r="AF121" s="632" t="s">
        <v>50</v>
      </c>
      <c r="AG121" s="580" t="s">
        <v>51</v>
      </c>
      <c r="AH121" s="576" t="s">
        <v>52</v>
      </c>
      <c r="AI121" s="640"/>
      <c r="AJ121" s="641"/>
      <c r="AK121" s="641"/>
      <c r="AL121" s="642"/>
      <c r="AM121" s="576"/>
    </row>
    <row r="122" spans="1:40" ht="25.5" x14ac:dyDescent="0.2">
      <c r="A122" s="576">
        <v>115</v>
      </c>
      <c r="B122" s="846" t="s">
        <v>512</v>
      </c>
      <c r="C122" s="881" t="s">
        <v>107</v>
      </c>
      <c r="D122" s="765" t="s">
        <v>102</v>
      </c>
      <c r="E122" s="843" t="s">
        <v>84</v>
      </c>
      <c r="F122" s="622" t="s">
        <v>44</v>
      </c>
      <c r="G122" s="640">
        <v>45568</v>
      </c>
      <c r="H122" s="800" t="s">
        <v>509</v>
      </c>
      <c r="I122" s="625">
        <v>2</v>
      </c>
      <c r="J122" s="625">
        <v>0</v>
      </c>
      <c r="K122" s="801" t="s">
        <v>513</v>
      </c>
      <c r="L122" s="625">
        <v>1</v>
      </c>
      <c r="M122" s="625">
        <v>0</v>
      </c>
      <c r="N122" s="579">
        <v>45568</v>
      </c>
      <c r="O122" s="631" t="str">
        <f>IF(G122="","",(IF(N122="","Pendiente primera actuación",IF(N122="N.A.","N.A.",IF(NETWORKDAYS((G122+1),N122,'Días No Laborales'!$A$2:$U$145)&lt;=20,"SI","NO")))))</f>
        <v>SI</v>
      </c>
      <c r="Q122" s="630" t="s">
        <v>47</v>
      </c>
      <c r="R122" s="595"/>
      <c r="S122" s="576"/>
      <c r="T122" s="576"/>
      <c r="U122" s="599"/>
      <c r="V122" s="576"/>
      <c r="W122" s="649"/>
      <c r="X122" s="623"/>
      <c r="Y122" s="576" t="s">
        <v>48</v>
      </c>
      <c r="Z122" s="576" t="str">
        <f t="shared" si="1"/>
        <v>Pendiente de sentencia</v>
      </c>
      <c r="AA122" s="576" t="s">
        <v>48</v>
      </c>
      <c r="AB122" s="650"/>
      <c r="AC122" s="650"/>
      <c r="AD122" s="575" t="s">
        <v>116</v>
      </c>
      <c r="AE122" s="651">
        <v>45847</v>
      </c>
      <c r="AF122" s="632" t="s">
        <v>122</v>
      </c>
      <c r="AG122" s="580" t="s">
        <v>51</v>
      </c>
      <c r="AH122" s="576" t="s">
        <v>52</v>
      </c>
      <c r="AI122" s="651"/>
      <c r="AJ122" s="652"/>
      <c r="AK122" s="652"/>
      <c r="AL122" s="642"/>
      <c r="AM122" s="576"/>
    </row>
    <row r="123" spans="1:40" ht="25.5" x14ac:dyDescent="0.2">
      <c r="A123" s="576">
        <v>116</v>
      </c>
      <c r="B123" s="890" t="s">
        <v>514</v>
      </c>
      <c r="C123" s="791" t="s">
        <v>107</v>
      </c>
      <c r="D123" s="765" t="s">
        <v>102</v>
      </c>
      <c r="E123" s="1760" t="s">
        <v>43</v>
      </c>
      <c r="F123" s="622" t="s">
        <v>44</v>
      </c>
      <c r="G123" s="640">
        <v>45568</v>
      </c>
      <c r="H123" s="800" t="s">
        <v>137</v>
      </c>
      <c r="I123" s="625">
        <v>1</v>
      </c>
      <c r="J123" s="625">
        <v>0</v>
      </c>
      <c r="K123" s="801" t="s">
        <v>515</v>
      </c>
      <c r="L123" s="575">
        <v>0</v>
      </c>
      <c r="M123" s="625">
        <v>0</v>
      </c>
      <c r="N123" s="579">
        <v>45568</v>
      </c>
      <c r="O123" s="631" t="str">
        <f>IF(G123="","",(IF(N123="","Pendiente primera actuación",IF(N123="N.A.","N.A.",IF(NETWORKDAYS((G123+1),N123,'Días No Laborales'!$A$2:$U$145)&lt;=20,"SI","NO")))))</f>
        <v>SI</v>
      </c>
      <c r="Q123" s="630" t="s">
        <v>47</v>
      </c>
      <c r="R123" s="595"/>
      <c r="S123" s="576"/>
      <c r="T123" s="576"/>
      <c r="U123" s="599"/>
      <c r="V123" s="576"/>
      <c r="W123" s="649">
        <v>45734</v>
      </c>
      <c r="X123" s="623"/>
      <c r="Y123" s="576" t="s">
        <v>48</v>
      </c>
      <c r="Z123" s="576">
        <f t="shared" si="1"/>
        <v>165</v>
      </c>
      <c r="AA123" s="576" t="s">
        <v>48</v>
      </c>
      <c r="AB123" s="657" t="s">
        <v>110</v>
      </c>
      <c r="AC123" s="650" t="s">
        <v>66</v>
      </c>
      <c r="AD123" s="576" t="s">
        <v>170</v>
      </c>
      <c r="AE123" s="651">
        <v>45568</v>
      </c>
      <c r="AF123" s="632" t="s">
        <v>50</v>
      </c>
      <c r="AG123" s="580" t="s">
        <v>51</v>
      </c>
      <c r="AH123" s="576" t="s">
        <v>52</v>
      </c>
      <c r="AI123" s="651">
        <v>45672</v>
      </c>
      <c r="AJ123" s="652"/>
      <c r="AK123" s="652"/>
      <c r="AL123" s="642"/>
      <c r="AM123" s="576" t="s">
        <v>516</v>
      </c>
    </row>
    <row r="124" spans="1:40" ht="38.25" x14ac:dyDescent="0.2">
      <c r="A124" s="576">
        <v>117</v>
      </c>
      <c r="B124" s="815" t="s">
        <v>517</v>
      </c>
      <c r="C124" s="825" t="s">
        <v>107</v>
      </c>
      <c r="D124" s="765" t="s">
        <v>102</v>
      </c>
      <c r="E124" s="1767" t="s">
        <v>73</v>
      </c>
      <c r="F124" s="622" t="s">
        <v>44</v>
      </c>
      <c r="G124" s="640">
        <v>45568</v>
      </c>
      <c r="H124" s="800" t="s">
        <v>518</v>
      </c>
      <c r="I124" s="575">
        <v>0</v>
      </c>
      <c r="J124" s="575">
        <v>1</v>
      </c>
      <c r="K124" s="801" t="s">
        <v>519</v>
      </c>
      <c r="L124" s="625">
        <v>1</v>
      </c>
      <c r="M124" s="575">
        <v>1</v>
      </c>
      <c r="N124" s="579">
        <v>45568</v>
      </c>
      <c r="O124" s="631" t="str">
        <f>IF(G124="","",(IF(N124="","Pendiente primera actuación",IF(N124="N.A.","N.A.",IF(NETWORKDAYS((G124+1),N124,'Días No Laborales'!$A$2:$U$145)&lt;=20,"SI","NO")))))</f>
        <v>SI</v>
      </c>
      <c r="Q124" s="630" t="s">
        <v>47</v>
      </c>
      <c r="R124" s="595"/>
      <c r="S124" s="576"/>
      <c r="T124" s="576"/>
      <c r="U124" s="576"/>
      <c r="V124" s="576"/>
      <c r="W124" s="639">
        <v>45806</v>
      </c>
      <c r="X124" s="575"/>
      <c r="Y124" s="576" t="s">
        <v>48</v>
      </c>
      <c r="Z124" s="576">
        <f t="shared" si="1"/>
        <v>236</v>
      </c>
      <c r="AA124" s="576" t="s">
        <v>48</v>
      </c>
      <c r="AB124" s="657" t="s">
        <v>121</v>
      </c>
      <c r="AC124" s="575" t="s">
        <v>98</v>
      </c>
      <c r="AD124" s="575" t="s">
        <v>520</v>
      </c>
      <c r="AE124" s="651">
        <v>45852</v>
      </c>
      <c r="AF124" s="632" t="s">
        <v>235</v>
      </c>
      <c r="AG124" s="580" t="s">
        <v>51</v>
      </c>
      <c r="AH124" s="576" t="s">
        <v>52</v>
      </c>
      <c r="AI124" s="640"/>
      <c r="AJ124" s="641"/>
      <c r="AK124" s="641"/>
      <c r="AL124" s="642"/>
      <c r="AM124" s="576"/>
    </row>
    <row r="125" spans="1:40" ht="25.5" x14ac:dyDescent="0.2">
      <c r="A125" s="576">
        <v>118</v>
      </c>
      <c r="B125" s="890" t="s">
        <v>521</v>
      </c>
      <c r="C125" s="841" t="s">
        <v>83</v>
      </c>
      <c r="D125" s="765" t="s">
        <v>42</v>
      </c>
      <c r="E125" s="1760" t="s">
        <v>43</v>
      </c>
      <c r="F125" s="622" t="s">
        <v>44</v>
      </c>
      <c r="G125" s="646">
        <v>45568</v>
      </c>
      <c r="H125" s="800" t="s">
        <v>522</v>
      </c>
      <c r="I125" s="625">
        <v>1</v>
      </c>
      <c r="J125" s="625">
        <v>0</v>
      </c>
      <c r="K125" s="801" t="s">
        <v>523</v>
      </c>
      <c r="L125" s="575">
        <v>0</v>
      </c>
      <c r="M125" s="625">
        <v>0</v>
      </c>
      <c r="N125" s="579">
        <v>45568</v>
      </c>
      <c r="O125" s="631" t="str">
        <f>IF(G125="","",(IF(N125="","Pendiente primera actuación",IF(N125="N.A.","N.A.",IF(NETWORKDAYS((G125+1),N125,'Días No Laborales'!$A$2:$U$145)&lt;=20,"SI","NO")))))</f>
        <v>SI</v>
      </c>
      <c r="Q125" s="630" t="s">
        <v>47</v>
      </c>
      <c r="R125" s="595"/>
      <c r="S125" s="576"/>
      <c r="T125" s="576"/>
      <c r="U125" s="599"/>
      <c r="V125" s="576"/>
      <c r="W125" s="649">
        <v>45630</v>
      </c>
      <c r="X125" s="655"/>
      <c r="Y125" s="576" t="s">
        <v>48</v>
      </c>
      <c r="Z125" s="576">
        <f t="shared" si="1"/>
        <v>61</v>
      </c>
      <c r="AA125" s="576" t="s">
        <v>48</v>
      </c>
      <c r="AB125" s="645" t="s">
        <v>97</v>
      </c>
      <c r="AC125" s="575" t="s">
        <v>88</v>
      </c>
      <c r="AD125" s="645" t="s">
        <v>97</v>
      </c>
      <c r="AE125" s="651">
        <v>45630</v>
      </c>
      <c r="AF125" s="632" t="s">
        <v>235</v>
      </c>
      <c r="AG125" s="580" t="s">
        <v>51</v>
      </c>
      <c r="AH125" s="576" t="s">
        <v>52</v>
      </c>
      <c r="AI125" s="651"/>
      <c r="AJ125" s="641"/>
      <c r="AK125" s="641"/>
      <c r="AL125" s="642"/>
      <c r="AM125" s="647" t="s">
        <v>524</v>
      </c>
    </row>
    <row r="126" spans="1:40" ht="25.5" x14ac:dyDescent="0.2">
      <c r="A126" s="576">
        <v>119</v>
      </c>
      <c r="B126" s="891" t="s">
        <v>525</v>
      </c>
      <c r="C126" s="881" t="s">
        <v>107</v>
      </c>
      <c r="D126" s="765" t="s">
        <v>102</v>
      </c>
      <c r="E126" s="843" t="s">
        <v>84</v>
      </c>
      <c r="F126" s="622" t="s">
        <v>44</v>
      </c>
      <c r="G126" s="646">
        <v>45568</v>
      </c>
      <c r="H126" s="800" t="s">
        <v>453</v>
      </c>
      <c r="I126" s="575">
        <v>0</v>
      </c>
      <c r="J126" s="575">
        <v>1</v>
      </c>
      <c r="K126" s="801" t="s">
        <v>526</v>
      </c>
      <c r="L126" s="575">
        <v>1</v>
      </c>
      <c r="M126" s="575">
        <v>1</v>
      </c>
      <c r="N126" s="579">
        <v>45568</v>
      </c>
      <c r="O126" s="631" t="str">
        <f>IF(G126="","",(IF(N126="","Pendiente primera actuación",IF(N126="N.A.","N.A.",IF(NETWORKDAYS((G126+1),N126,'Días No Laborales'!$A$2:$U$145)&lt;=20,"SI","NO")))))</f>
        <v>SI</v>
      </c>
      <c r="Q126" s="630" t="s">
        <v>47</v>
      </c>
      <c r="R126" s="595"/>
      <c r="S126" s="576"/>
      <c r="T126" s="576"/>
      <c r="U126" s="599"/>
      <c r="V126" s="576"/>
      <c r="W126" s="639"/>
      <c r="X126" s="575"/>
      <c r="Y126" s="576" t="s">
        <v>48</v>
      </c>
      <c r="Z126" s="576" t="str">
        <f t="shared" si="1"/>
        <v>Pendiente de sentencia</v>
      </c>
      <c r="AA126" s="576" t="s">
        <v>48</v>
      </c>
      <c r="AB126" s="575"/>
      <c r="AC126" s="575"/>
      <c r="AD126" s="575" t="s">
        <v>189</v>
      </c>
      <c r="AE126" s="651">
        <v>45799</v>
      </c>
      <c r="AF126" s="632" t="s">
        <v>50</v>
      </c>
      <c r="AG126" s="580" t="s">
        <v>51</v>
      </c>
      <c r="AH126" s="576" t="s">
        <v>52</v>
      </c>
      <c r="AI126" s="640"/>
      <c r="AJ126" s="641"/>
      <c r="AK126" s="641"/>
      <c r="AL126" s="642"/>
      <c r="AM126" s="576"/>
    </row>
    <row r="127" spans="1:40" ht="38.25" x14ac:dyDescent="0.2">
      <c r="A127" s="576">
        <v>120</v>
      </c>
      <c r="B127" s="721" t="s">
        <v>527</v>
      </c>
      <c r="C127" s="825" t="s">
        <v>107</v>
      </c>
      <c r="D127" s="765" t="s">
        <v>102</v>
      </c>
      <c r="E127" s="1760" t="s">
        <v>43</v>
      </c>
      <c r="F127" s="622" t="s">
        <v>44</v>
      </c>
      <c r="G127" s="640">
        <v>45568</v>
      </c>
      <c r="H127" s="800" t="s">
        <v>137</v>
      </c>
      <c r="I127" s="575">
        <v>1</v>
      </c>
      <c r="J127" s="575">
        <v>0</v>
      </c>
      <c r="K127" s="801" t="s">
        <v>528</v>
      </c>
      <c r="L127" s="575">
        <v>0</v>
      </c>
      <c r="M127" s="575">
        <v>0</v>
      </c>
      <c r="N127" s="579">
        <v>45568</v>
      </c>
      <c r="O127" s="631" t="str">
        <f>IF(G127="","",(IF(N127="","Pendiente primera actuación",IF(N127="N.A.","N.A.",IF(NETWORKDAYS((G127+1),N127,'Días No Laborales'!$A$2:$U$145)&lt;=20,"SI","NO")))))</f>
        <v>SI</v>
      </c>
      <c r="Q127" s="630" t="s">
        <v>47</v>
      </c>
      <c r="R127" s="595"/>
      <c r="S127" s="576"/>
      <c r="T127" s="576"/>
      <c r="U127" s="599"/>
      <c r="V127" s="576"/>
      <c r="W127" s="639">
        <v>45581</v>
      </c>
      <c r="X127" s="699"/>
      <c r="Y127" s="576" t="s">
        <v>48</v>
      </c>
      <c r="Z127" s="576">
        <f t="shared" si="1"/>
        <v>13</v>
      </c>
      <c r="AA127" s="576" t="s">
        <v>48</v>
      </c>
      <c r="AB127" s="656" t="s">
        <v>121</v>
      </c>
      <c r="AC127" s="575" t="s">
        <v>88</v>
      </c>
      <c r="AD127" s="625" t="s">
        <v>529</v>
      </c>
      <c r="AE127" s="651">
        <v>45846</v>
      </c>
      <c r="AF127" s="632" t="s">
        <v>235</v>
      </c>
      <c r="AG127" s="580" t="s">
        <v>51</v>
      </c>
      <c r="AH127" s="576" t="s">
        <v>52</v>
      </c>
      <c r="AI127" s="640"/>
      <c r="AJ127" s="652"/>
      <c r="AK127" s="652"/>
      <c r="AL127" s="642"/>
      <c r="AM127" s="576"/>
    </row>
    <row r="128" spans="1:40" ht="25.5" x14ac:dyDescent="0.2">
      <c r="A128" s="576">
        <v>121</v>
      </c>
      <c r="B128" s="635" t="s">
        <v>530</v>
      </c>
      <c r="C128" s="881" t="s">
        <v>107</v>
      </c>
      <c r="D128" s="765" t="s">
        <v>102</v>
      </c>
      <c r="E128" s="843" t="s">
        <v>84</v>
      </c>
      <c r="F128" s="622" t="s">
        <v>44</v>
      </c>
      <c r="G128" s="640">
        <v>45568</v>
      </c>
      <c r="H128" s="800" t="s">
        <v>531</v>
      </c>
      <c r="I128" s="575">
        <v>0</v>
      </c>
      <c r="J128" s="575">
        <v>1</v>
      </c>
      <c r="K128" s="801" t="s">
        <v>532</v>
      </c>
      <c r="L128" s="575">
        <v>1</v>
      </c>
      <c r="M128" s="575">
        <v>1</v>
      </c>
      <c r="N128" s="579">
        <v>45568</v>
      </c>
      <c r="O128" s="631" t="str">
        <f>IF(G128="","",(IF(N128="","Pendiente primera actuación",IF(N128="N.A.","N.A.",IF(NETWORKDAYS((G128+1),N128,'Días No Laborales'!$A$2:$U$145)&lt;=20,"SI","NO")))))</f>
        <v>SI</v>
      </c>
      <c r="Q128" s="630" t="s">
        <v>47</v>
      </c>
      <c r="R128" s="595"/>
      <c r="S128" s="576"/>
      <c r="T128" s="576"/>
      <c r="U128" s="599"/>
      <c r="V128" s="576"/>
      <c r="W128" s="639"/>
      <c r="X128" s="575"/>
      <c r="Y128" s="576" t="s">
        <v>48</v>
      </c>
      <c r="Z128" s="576" t="str">
        <f t="shared" si="1"/>
        <v>Pendiente de sentencia</v>
      </c>
      <c r="AA128" s="576" t="s">
        <v>48</v>
      </c>
      <c r="AB128" s="650"/>
      <c r="AC128" s="650"/>
      <c r="AD128" s="575" t="s">
        <v>533</v>
      </c>
      <c r="AE128" s="651">
        <v>45848</v>
      </c>
      <c r="AF128" s="632" t="s">
        <v>50</v>
      </c>
      <c r="AG128" s="580" t="s">
        <v>51</v>
      </c>
      <c r="AH128" s="576" t="s">
        <v>52</v>
      </c>
      <c r="AI128" s="640"/>
      <c r="AJ128" s="652"/>
      <c r="AK128" s="652"/>
      <c r="AL128" s="642"/>
      <c r="AM128" s="576"/>
    </row>
    <row r="129" spans="1:39" ht="38.25" x14ac:dyDescent="0.2">
      <c r="A129" s="576">
        <v>122</v>
      </c>
      <c r="B129" s="721" t="s">
        <v>534</v>
      </c>
      <c r="C129" s="825" t="s">
        <v>107</v>
      </c>
      <c r="D129" s="765" t="s">
        <v>102</v>
      </c>
      <c r="E129" s="1767" t="s">
        <v>73</v>
      </c>
      <c r="F129" s="696" t="s">
        <v>44</v>
      </c>
      <c r="G129" s="640">
        <v>45568</v>
      </c>
      <c r="H129" s="800" t="s">
        <v>419</v>
      </c>
      <c r="I129" s="575">
        <v>1</v>
      </c>
      <c r="J129" s="575">
        <v>0</v>
      </c>
      <c r="K129" s="801" t="s">
        <v>535</v>
      </c>
      <c r="L129" s="575">
        <v>1</v>
      </c>
      <c r="M129" s="575">
        <v>0</v>
      </c>
      <c r="N129" s="579">
        <v>45568</v>
      </c>
      <c r="O129" s="631" t="str">
        <f>IF(G129="","",(IF(N129="","Pendiente primera actuación",IF(N129="N.A.","N.A.",IF(NETWORKDAYS((G129+1),N129,'Días No Laborales'!$A$2:$U$145)&lt;=20,"SI","NO")))))</f>
        <v>SI</v>
      </c>
      <c r="Q129" s="630" t="s">
        <v>47</v>
      </c>
      <c r="R129" s="595"/>
      <c r="S129" s="576"/>
      <c r="T129" s="576"/>
      <c r="U129" s="599"/>
      <c r="V129" s="576"/>
      <c r="W129" s="639"/>
      <c r="X129" s="575"/>
      <c r="Y129" s="576" t="s">
        <v>48</v>
      </c>
      <c r="Z129" s="576" t="str">
        <f t="shared" si="1"/>
        <v>Pendiente de sentencia</v>
      </c>
      <c r="AA129" s="576" t="s">
        <v>48</v>
      </c>
      <c r="AB129" s="656" t="s">
        <v>121</v>
      </c>
      <c r="AC129" s="575" t="s">
        <v>98</v>
      </c>
      <c r="AD129" s="625" t="s">
        <v>197</v>
      </c>
      <c r="AE129" s="651">
        <v>45792</v>
      </c>
      <c r="AF129" s="632" t="s">
        <v>235</v>
      </c>
      <c r="AG129" s="580" t="s">
        <v>51</v>
      </c>
      <c r="AH129" s="576" t="s">
        <v>52</v>
      </c>
      <c r="AI129" s="640"/>
      <c r="AJ129" s="641"/>
      <c r="AK129" s="641"/>
      <c r="AL129" s="642"/>
      <c r="AM129" s="576"/>
    </row>
    <row r="130" spans="1:39" ht="38.25" x14ac:dyDescent="0.2">
      <c r="A130" s="576">
        <v>123</v>
      </c>
      <c r="B130" s="721" t="s">
        <v>536</v>
      </c>
      <c r="C130" s="825" t="s">
        <v>107</v>
      </c>
      <c r="D130" s="765" t="s">
        <v>102</v>
      </c>
      <c r="E130" s="1767" t="s">
        <v>73</v>
      </c>
      <c r="F130" s="622" t="s">
        <v>44</v>
      </c>
      <c r="G130" s="640">
        <v>45568</v>
      </c>
      <c r="H130" s="800" t="s">
        <v>537</v>
      </c>
      <c r="I130" s="575">
        <v>1</v>
      </c>
      <c r="J130" s="575">
        <v>0</v>
      </c>
      <c r="K130" s="801" t="s">
        <v>538</v>
      </c>
      <c r="L130" s="625">
        <v>0</v>
      </c>
      <c r="M130" s="575">
        <v>0</v>
      </c>
      <c r="N130" s="579">
        <v>45568</v>
      </c>
      <c r="O130" s="631" t="str">
        <f>IF(G130="","",(IF(N130="","Pendiente primera actuación",IF(N130="N.A.","N.A.",IF(NETWORKDAYS((G130+1),N130,'Días No Laborales'!$A$2:$U$145)&lt;=20,"SI","NO")))))</f>
        <v>SI</v>
      </c>
      <c r="Q130" s="630" t="s">
        <v>47</v>
      </c>
      <c r="R130" s="595"/>
      <c r="S130" s="576"/>
      <c r="T130" s="576"/>
      <c r="U130" s="576"/>
      <c r="V130" s="576"/>
      <c r="W130" s="639">
        <v>45616</v>
      </c>
      <c r="X130" s="699"/>
      <c r="Y130" s="576" t="s">
        <v>48</v>
      </c>
      <c r="Z130" s="576">
        <f t="shared" si="1"/>
        <v>47</v>
      </c>
      <c r="AA130" s="576" t="s">
        <v>48</v>
      </c>
      <c r="AB130" s="656" t="s">
        <v>121</v>
      </c>
      <c r="AC130" s="575" t="s">
        <v>88</v>
      </c>
      <c r="AD130" s="625" t="s">
        <v>197</v>
      </c>
      <c r="AE130" s="651">
        <v>45616</v>
      </c>
      <c r="AF130" s="632" t="s">
        <v>50</v>
      </c>
      <c r="AG130" s="580" t="s">
        <v>51</v>
      </c>
      <c r="AH130" s="576" t="s">
        <v>52</v>
      </c>
      <c r="AI130" s="640"/>
      <c r="AJ130" s="641"/>
      <c r="AK130" s="641"/>
      <c r="AL130" s="642"/>
      <c r="AM130" s="576"/>
    </row>
    <row r="131" spans="1:39" ht="38.25" x14ac:dyDescent="0.2">
      <c r="A131" s="576">
        <v>124</v>
      </c>
      <c r="B131" s="721" t="s">
        <v>539</v>
      </c>
      <c r="C131" s="825" t="s">
        <v>107</v>
      </c>
      <c r="D131" s="765" t="s">
        <v>102</v>
      </c>
      <c r="E131" s="843" t="s">
        <v>84</v>
      </c>
      <c r="F131" s="622" t="s">
        <v>44</v>
      </c>
      <c r="G131" s="640">
        <v>45568</v>
      </c>
      <c r="H131" s="800" t="s">
        <v>540</v>
      </c>
      <c r="I131" s="625">
        <v>0</v>
      </c>
      <c r="J131" s="625">
        <v>1</v>
      </c>
      <c r="K131" s="801" t="s">
        <v>541</v>
      </c>
      <c r="L131" s="575">
        <v>1</v>
      </c>
      <c r="M131" s="625">
        <v>1</v>
      </c>
      <c r="N131" s="579">
        <v>45568</v>
      </c>
      <c r="O131" s="631" t="str">
        <f>IF(G131="","",(IF(N131="","Pendiente primera actuación",IF(N131="N.A.","N.A.",IF(NETWORKDAYS((G131+1),N131,'Días No Laborales'!$A$2:$U$145)&lt;=20,"SI","NO")))))</f>
        <v>SI</v>
      </c>
      <c r="Q131" s="630" t="s">
        <v>47</v>
      </c>
      <c r="R131" s="595"/>
      <c r="S131" s="576"/>
      <c r="T131" s="576"/>
      <c r="U131" s="576"/>
      <c r="V131" s="630"/>
      <c r="W131" s="649">
        <v>45755</v>
      </c>
      <c r="X131" s="623"/>
      <c r="Y131" s="576" t="s">
        <v>48</v>
      </c>
      <c r="Z131" s="576">
        <f t="shared" si="1"/>
        <v>185</v>
      </c>
      <c r="AA131" s="576" t="s">
        <v>48</v>
      </c>
      <c r="AB131" s="656" t="s">
        <v>121</v>
      </c>
      <c r="AC131" s="575" t="s">
        <v>98</v>
      </c>
      <c r="AD131" s="625" t="s">
        <v>542</v>
      </c>
      <c r="AE131" s="651">
        <v>45848</v>
      </c>
      <c r="AF131" s="632" t="s">
        <v>122</v>
      </c>
      <c r="AG131" s="580" t="s">
        <v>51</v>
      </c>
      <c r="AH131" s="576" t="s">
        <v>52</v>
      </c>
      <c r="AI131" s="651"/>
      <c r="AJ131" s="652"/>
      <c r="AK131" s="652"/>
      <c r="AL131" s="642"/>
      <c r="AM131" s="576"/>
    </row>
    <row r="132" spans="1:39" ht="25.5" x14ac:dyDescent="0.2">
      <c r="A132" s="576">
        <v>125</v>
      </c>
      <c r="B132" s="635" t="s">
        <v>543</v>
      </c>
      <c r="C132" s="881" t="s">
        <v>107</v>
      </c>
      <c r="D132" s="765" t="s">
        <v>102</v>
      </c>
      <c r="E132" s="1767" t="s">
        <v>73</v>
      </c>
      <c r="F132" s="622" t="s">
        <v>44</v>
      </c>
      <c r="G132" s="640">
        <v>45568</v>
      </c>
      <c r="H132" s="800" t="s">
        <v>348</v>
      </c>
      <c r="I132" s="575">
        <v>1</v>
      </c>
      <c r="J132" s="575">
        <v>0</v>
      </c>
      <c r="K132" s="801" t="s">
        <v>544</v>
      </c>
      <c r="L132" s="575">
        <v>1</v>
      </c>
      <c r="M132" s="575">
        <v>0</v>
      </c>
      <c r="N132" s="579">
        <v>45568</v>
      </c>
      <c r="O132" s="631" t="str">
        <f>IF(G132="","",(IF(N132="","Pendiente primera actuación",IF(N132="N.A.","N.A.",IF(NETWORKDAYS((G132+1),N132,'Días No Laborales'!$A$2:$U$145)&lt;=20,"SI","NO")))))</f>
        <v>SI</v>
      </c>
      <c r="Q132" s="630" t="s">
        <v>47</v>
      </c>
      <c r="R132" s="595"/>
      <c r="S132" s="576"/>
      <c r="T132" s="576"/>
      <c r="U132" s="599"/>
      <c r="V132" s="576"/>
      <c r="W132" s="639"/>
      <c r="X132" s="575"/>
      <c r="Y132" s="576" t="s">
        <v>48</v>
      </c>
      <c r="Z132" s="576" t="str">
        <f t="shared" si="1"/>
        <v>Pendiente de sentencia</v>
      </c>
      <c r="AA132" s="576" t="s">
        <v>48</v>
      </c>
      <c r="AB132" s="650"/>
      <c r="AC132" s="650"/>
      <c r="AD132" s="575" t="s">
        <v>76</v>
      </c>
      <c r="AE132" s="651">
        <v>45859</v>
      </c>
      <c r="AF132" s="632" t="s">
        <v>235</v>
      </c>
      <c r="AG132" s="580" t="s">
        <v>51</v>
      </c>
      <c r="AH132" s="576" t="s">
        <v>52</v>
      </c>
      <c r="AI132" s="651"/>
      <c r="AJ132" s="652"/>
      <c r="AK132" s="652"/>
      <c r="AL132" s="642"/>
      <c r="AM132" s="576"/>
    </row>
    <row r="133" spans="1:39" ht="25.5" x14ac:dyDescent="0.2">
      <c r="A133" s="576">
        <v>126</v>
      </c>
      <c r="B133" s="635" t="s">
        <v>545</v>
      </c>
      <c r="C133" s="881" t="s">
        <v>107</v>
      </c>
      <c r="D133" s="765" t="s">
        <v>102</v>
      </c>
      <c r="E133" s="1767" t="s">
        <v>73</v>
      </c>
      <c r="F133" s="622" t="s">
        <v>44</v>
      </c>
      <c r="G133" s="646">
        <v>45568</v>
      </c>
      <c r="H133" s="800" t="s">
        <v>384</v>
      </c>
      <c r="I133" s="575">
        <v>1</v>
      </c>
      <c r="J133" s="575">
        <v>0</v>
      </c>
      <c r="K133" s="801" t="s">
        <v>546</v>
      </c>
      <c r="L133" s="625">
        <v>2</v>
      </c>
      <c r="M133" s="575">
        <v>0</v>
      </c>
      <c r="N133" s="579">
        <v>45568</v>
      </c>
      <c r="O133" s="631" t="str">
        <f>IF(G133="","",(IF(N133="","Pendiente primera actuación",IF(N133="N.A.","N.A.",IF(NETWORKDAYS((G133+1),N133,'Días No Laborales'!$A$2:$U$145)&lt;=20,"SI","NO")))))</f>
        <v>SI</v>
      </c>
      <c r="Q133" s="630" t="s">
        <v>47</v>
      </c>
      <c r="R133" s="595"/>
      <c r="S133" s="576"/>
      <c r="T133" s="576"/>
      <c r="U133" s="576"/>
      <c r="V133" s="576"/>
      <c r="W133" s="639"/>
      <c r="X133" s="575"/>
      <c r="Y133" s="576" t="s">
        <v>48</v>
      </c>
      <c r="Z133" s="576" t="str">
        <f t="shared" si="1"/>
        <v>Pendiente de sentencia</v>
      </c>
      <c r="AA133" s="576" t="s">
        <v>48</v>
      </c>
      <c r="AB133" s="650"/>
      <c r="AC133" s="650"/>
      <c r="AD133" s="575" t="s">
        <v>547</v>
      </c>
      <c r="AE133" s="651">
        <v>45751</v>
      </c>
      <c r="AF133" s="632" t="s">
        <v>59</v>
      </c>
      <c r="AG133" s="580" t="s">
        <v>51</v>
      </c>
      <c r="AH133" s="576" t="s">
        <v>52</v>
      </c>
      <c r="AI133" s="640"/>
      <c r="AJ133" s="652"/>
      <c r="AK133" s="652"/>
      <c r="AL133" s="642"/>
      <c r="AM133" s="576"/>
    </row>
    <row r="134" spans="1:39" ht="25.5" x14ac:dyDescent="0.2">
      <c r="A134" s="576">
        <v>127</v>
      </c>
      <c r="B134" s="643" t="s">
        <v>548</v>
      </c>
      <c r="C134" s="791" t="s">
        <v>107</v>
      </c>
      <c r="D134" s="765" t="s">
        <v>102</v>
      </c>
      <c r="E134" s="1767" t="s">
        <v>73</v>
      </c>
      <c r="F134" s="622" t="s">
        <v>44</v>
      </c>
      <c r="G134" s="640">
        <v>45568</v>
      </c>
      <c r="H134" s="800" t="s">
        <v>549</v>
      </c>
      <c r="I134" s="625">
        <v>2</v>
      </c>
      <c r="J134" s="625">
        <v>0</v>
      </c>
      <c r="K134" s="801" t="s">
        <v>550</v>
      </c>
      <c r="L134" s="625">
        <v>0</v>
      </c>
      <c r="M134" s="625">
        <v>0</v>
      </c>
      <c r="N134" s="579">
        <v>45568</v>
      </c>
      <c r="O134" s="631" t="str">
        <f>IF(G134="","",(IF(N134="","Pendiente primera actuación",IF(N134="N.A.","N.A.",IF(NETWORKDAYS((G134+1),N134,'Días No Laborales'!$A$2:$U$145)&lt;=20,"SI","NO")))))</f>
        <v>SI</v>
      </c>
      <c r="Q134" s="630" t="s">
        <v>47</v>
      </c>
      <c r="R134" s="595"/>
      <c r="S134" s="576"/>
      <c r="T134" s="576"/>
      <c r="U134" s="599"/>
      <c r="V134" s="576"/>
      <c r="W134" s="639">
        <v>45860</v>
      </c>
      <c r="X134" s="623"/>
      <c r="Y134" s="576" t="s">
        <v>48</v>
      </c>
      <c r="Z134" s="576">
        <f t="shared" si="1"/>
        <v>289</v>
      </c>
      <c r="AA134" s="576" t="s">
        <v>48</v>
      </c>
      <c r="AB134" s="645" t="s">
        <v>170</v>
      </c>
      <c r="AC134" s="575" t="s">
        <v>358</v>
      </c>
      <c r="AD134" s="645" t="s">
        <v>516</v>
      </c>
      <c r="AE134" s="651">
        <v>45860</v>
      </c>
      <c r="AF134" s="632" t="s">
        <v>235</v>
      </c>
      <c r="AG134" s="580" t="s">
        <v>51</v>
      </c>
      <c r="AH134" s="576" t="s">
        <v>52</v>
      </c>
      <c r="AI134" s="646"/>
      <c r="AJ134" s="641"/>
      <c r="AK134" s="641"/>
      <c r="AL134" s="642"/>
      <c r="AM134" s="576"/>
    </row>
    <row r="135" spans="1:39" ht="25.5" x14ac:dyDescent="0.2">
      <c r="A135" s="576">
        <v>128</v>
      </c>
      <c r="B135" s="892" t="s">
        <v>551</v>
      </c>
      <c r="C135" s="791" t="s">
        <v>107</v>
      </c>
      <c r="D135" s="765" t="s">
        <v>102</v>
      </c>
      <c r="E135" s="1760" t="s">
        <v>43</v>
      </c>
      <c r="F135" s="827" t="s">
        <v>44</v>
      </c>
      <c r="G135" s="857">
        <v>45568</v>
      </c>
      <c r="H135" s="893" t="s">
        <v>552</v>
      </c>
      <c r="I135" s="830">
        <v>0</v>
      </c>
      <c r="J135" s="830">
        <v>1</v>
      </c>
      <c r="K135" s="831" t="s">
        <v>553</v>
      </c>
      <c r="L135" s="832">
        <v>2</v>
      </c>
      <c r="M135" s="830">
        <v>1</v>
      </c>
      <c r="N135" s="858">
        <v>45568</v>
      </c>
      <c r="O135" s="1143" t="str">
        <f>IF(G135="","",(IF(N135="","Pendiente primera actuación",IF(N135="N.A.","N.A.",IF(NETWORKDAYS((G135+1),N135,'Días No Laborales'!$A$2:$U$145)&lt;=20,"SI","NO")))))</f>
        <v>SI</v>
      </c>
      <c r="P135" s="859"/>
      <c r="Q135" s="860" t="s">
        <v>47</v>
      </c>
      <c r="R135" s="861"/>
      <c r="S135" s="862"/>
      <c r="T135" s="862"/>
      <c r="U135" s="863"/>
      <c r="V135" s="862"/>
      <c r="W135" s="864">
        <v>45691</v>
      </c>
      <c r="X135" s="894"/>
      <c r="Y135" s="862" t="s">
        <v>48</v>
      </c>
      <c r="Z135" s="862">
        <f t="shared" ref="Z135:Z198" si="2">IF(B135="","",IF(W135="","Pendiente de sentencia",IF(W135="N.A.","N.A.",DAYS360(G135,W135))))</f>
        <v>120</v>
      </c>
      <c r="AA135" s="862" t="s">
        <v>48</v>
      </c>
      <c r="AB135" s="645" t="s">
        <v>110</v>
      </c>
      <c r="AC135" s="895" t="s">
        <v>66</v>
      </c>
      <c r="AD135" s="664" t="s">
        <v>170</v>
      </c>
      <c r="AE135" s="865">
        <v>45691</v>
      </c>
      <c r="AF135" s="632" t="s">
        <v>235</v>
      </c>
      <c r="AG135" s="866" t="s">
        <v>51</v>
      </c>
      <c r="AH135" s="862" t="s">
        <v>52</v>
      </c>
      <c r="AI135" s="828">
        <v>45703</v>
      </c>
      <c r="AJ135" s="896"/>
      <c r="AK135" s="896"/>
      <c r="AL135" s="897"/>
      <c r="AM135" s="576"/>
    </row>
    <row r="136" spans="1:39" ht="38.25" x14ac:dyDescent="0.2">
      <c r="A136" s="576">
        <v>129</v>
      </c>
      <c r="B136" s="898" t="s">
        <v>554</v>
      </c>
      <c r="C136" s="899" t="s">
        <v>107</v>
      </c>
      <c r="D136" s="900" t="s">
        <v>102</v>
      </c>
      <c r="E136" s="1753" t="s">
        <v>73</v>
      </c>
      <c r="F136" s="692" t="s">
        <v>44</v>
      </c>
      <c r="G136" s="834">
        <v>45568</v>
      </c>
      <c r="H136" s="853" t="s">
        <v>332</v>
      </c>
      <c r="I136" s="836">
        <v>2</v>
      </c>
      <c r="J136" s="836">
        <v>0</v>
      </c>
      <c r="K136" s="854" t="s">
        <v>555</v>
      </c>
      <c r="L136" s="836">
        <v>1</v>
      </c>
      <c r="M136" s="836">
        <v>0</v>
      </c>
      <c r="N136" s="872">
        <v>45568</v>
      </c>
      <c r="O136" s="1070" t="str">
        <f>IF(G136="","",(IF(N136="","Pendiente primera actuación",IF(N136="N.A.","N.A.",IF(NETWORKDAYS((G136+1),N136,'Días No Laborales'!$A$2:$U$145)&lt;=20,"SI","NO")))))</f>
        <v>SI</v>
      </c>
      <c r="Q136" s="873" t="s">
        <v>47</v>
      </c>
      <c r="R136" s="874"/>
      <c r="S136" s="583"/>
      <c r="T136" s="583"/>
      <c r="U136" s="583"/>
      <c r="V136" s="583"/>
      <c r="W136" s="876"/>
      <c r="X136" s="836"/>
      <c r="Y136" s="583" t="s">
        <v>48</v>
      </c>
      <c r="Z136" s="583" t="str">
        <f t="shared" si="2"/>
        <v>Pendiente de sentencia</v>
      </c>
      <c r="AA136" s="583" t="s">
        <v>48</v>
      </c>
      <c r="AB136" s="656" t="s">
        <v>121</v>
      </c>
      <c r="AC136" s="901" t="s">
        <v>66</v>
      </c>
      <c r="AD136" s="871" t="s">
        <v>334</v>
      </c>
      <c r="AE136" s="878">
        <v>45841</v>
      </c>
      <c r="AF136" s="671" t="s">
        <v>235</v>
      </c>
      <c r="AG136" s="879" t="s">
        <v>51</v>
      </c>
      <c r="AH136" s="583" t="s">
        <v>52</v>
      </c>
      <c r="AI136" s="834"/>
      <c r="AJ136" s="902"/>
      <c r="AK136" s="902"/>
      <c r="AL136" s="903"/>
      <c r="AM136" s="576"/>
    </row>
    <row r="137" spans="1:39" ht="25.5" x14ac:dyDescent="0.2">
      <c r="A137" s="576">
        <v>130</v>
      </c>
      <c r="B137" s="635" t="s">
        <v>556</v>
      </c>
      <c r="C137" s="904" t="s">
        <v>107</v>
      </c>
      <c r="D137" s="765" t="s">
        <v>102</v>
      </c>
      <c r="E137" s="1767" t="s">
        <v>73</v>
      </c>
      <c r="F137" s="622" t="s">
        <v>44</v>
      </c>
      <c r="G137" s="646">
        <v>45568</v>
      </c>
      <c r="H137" s="800" t="s">
        <v>419</v>
      </c>
      <c r="I137" s="575">
        <v>1</v>
      </c>
      <c r="J137" s="575">
        <v>0</v>
      </c>
      <c r="K137" s="801" t="s">
        <v>557</v>
      </c>
      <c r="L137" s="575">
        <v>1</v>
      </c>
      <c r="M137" s="575">
        <v>0</v>
      </c>
      <c r="N137" s="579">
        <v>45568</v>
      </c>
      <c r="O137" s="631" t="str">
        <f>IF(G137="","",(IF(N137="","Pendiente primera actuación",IF(N137="N.A.","N.A.",IF(NETWORKDAYS((G137+1),N137,'Días No Laborales'!$A$2:$U$145)&lt;=20,"SI","NO")))))</f>
        <v>SI</v>
      </c>
      <c r="Q137" s="630" t="s">
        <v>47</v>
      </c>
      <c r="R137" s="595"/>
      <c r="S137" s="576"/>
      <c r="T137" s="576"/>
      <c r="U137" s="599"/>
      <c r="V137" s="576"/>
      <c r="W137" s="639"/>
      <c r="X137" s="575"/>
      <c r="Y137" s="576" t="s">
        <v>48</v>
      </c>
      <c r="Z137" s="576" t="str">
        <f t="shared" si="2"/>
        <v>Pendiente de sentencia</v>
      </c>
      <c r="AA137" s="576" t="s">
        <v>48</v>
      </c>
      <c r="AB137" s="650"/>
      <c r="AC137" s="650"/>
      <c r="AD137" s="575" t="s">
        <v>116</v>
      </c>
      <c r="AE137" s="651">
        <v>45848</v>
      </c>
      <c r="AF137" s="632" t="s">
        <v>122</v>
      </c>
      <c r="AG137" s="580" t="s">
        <v>51</v>
      </c>
      <c r="AH137" s="576" t="s">
        <v>52</v>
      </c>
      <c r="AI137" s="640"/>
      <c r="AJ137" s="652"/>
      <c r="AK137" s="652"/>
      <c r="AL137" s="642"/>
      <c r="AM137" s="576"/>
    </row>
    <row r="138" spans="1:39" ht="38.25" x14ac:dyDescent="0.2">
      <c r="A138" s="576">
        <v>131</v>
      </c>
      <c r="B138" s="905" t="s">
        <v>558</v>
      </c>
      <c r="C138" s="906" t="s">
        <v>107</v>
      </c>
      <c r="D138" s="765" t="s">
        <v>102</v>
      </c>
      <c r="E138" s="1767" t="s">
        <v>73</v>
      </c>
      <c r="F138" s="622" t="s">
        <v>44</v>
      </c>
      <c r="G138" s="640">
        <v>45568</v>
      </c>
      <c r="H138" s="800" t="s">
        <v>559</v>
      </c>
      <c r="I138" s="575">
        <v>1</v>
      </c>
      <c r="J138" s="575">
        <v>0</v>
      </c>
      <c r="K138" s="801" t="s">
        <v>560</v>
      </c>
      <c r="L138" s="575">
        <v>1</v>
      </c>
      <c r="M138" s="575">
        <v>0</v>
      </c>
      <c r="N138" s="579">
        <v>45568</v>
      </c>
      <c r="O138" s="631" t="str">
        <f>IF(G138="","",(IF(N138="","Pendiente primera actuación",IF(N138="N.A.","N.A.",IF(NETWORKDAYS((G138+1),N138,'Días No Laborales'!$A$2:$U$145)&lt;=20,"SI","NO")))))</f>
        <v>SI</v>
      </c>
      <c r="Q138" s="630" t="s">
        <v>47</v>
      </c>
      <c r="R138" s="595"/>
      <c r="S138" s="576"/>
      <c r="T138" s="576"/>
      <c r="U138" s="576"/>
      <c r="V138" s="576"/>
      <c r="W138" s="639"/>
      <c r="X138" s="575"/>
      <c r="Y138" s="576" t="s">
        <v>48</v>
      </c>
      <c r="Z138" s="576" t="str">
        <f t="shared" si="2"/>
        <v>Pendiente de sentencia</v>
      </c>
      <c r="AA138" s="576" t="s">
        <v>48</v>
      </c>
      <c r="AB138" s="656" t="s">
        <v>121</v>
      </c>
      <c r="AC138" s="650" t="s">
        <v>66</v>
      </c>
      <c r="AD138" s="625" t="s">
        <v>197</v>
      </c>
      <c r="AE138" s="651">
        <v>45694</v>
      </c>
      <c r="AF138" s="632" t="s">
        <v>235</v>
      </c>
      <c r="AG138" s="580" t="s">
        <v>51</v>
      </c>
      <c r="AH138" s="576" t="s">
        <v>52</v>
      </c>
      <c r="AI138" s="640"/>
      <c r="AJ138" s="652"/>
      <c r="AK138" s="652"/>
      <c r="AL138" s="642"/>
      <c r="AM138" s="576"/>
    </row>
    <row r="139" spans="1:39" ht="38.25" x14ac:dyDescent="0.2">
      <c r="A139" s="576">
        <v>132</v>
      </c>
      <c r="B139" s="721" t="s">
        <v>561</v>
      </c>
      <c r="C139" s="906" t="s">
        <v>107</v>
      </c>
      <c r="D139" s="765" t="s">
        <v>102</v>
      </c>
      <c r="E139" s="843" t="s">
        <v>84</v>
      </c>
      <c r="F139" s="696" t="s">
        <v>44</v>
      </c>
      <c r="G139" s="640">
        <v>45568</v>
      </c>
      <c r="H139" s="751" t="s">
        <v>137</v>
      </c>
      <c r="I139" s="575">
        <v>1</v>
      </c>
      <c r="J139" s="575">
        <v>0</v>
      </c>
      <c r="K139" s="907" t="s">
        <v>562</v>
      </c>
      <c r="L139" s="575">
        <v>1</v>
      </c>
      <c r="M139" s="575">
        <v>0</v>
      </c>
      <c r="N139" s="579">
        <v>45350</v>
      </c>
      <c r="O139" s="1874" t="str">
        <f>IF(G139="","",(IF(N139="","Pendiente primera actuación",IF(N139="N.A.","N.A.",IF(NETWORKDAYS((G139+1),N139,'Días No Laborales'!$A$2:$U$145)&lt;=20,"SI","NO")))))</f>
        <v>SI</v>
      </c>
      <c r="Q139" s="630" t="s">
        <v>47</v>
      </c>
      <c r="R139" s="595"/>
      <c r="S139" s="576"/>
      <c r="T139" s="576"/>
      <c r="U139" s="576"/>
      <c r="V139" s="576"/>
      <c r="W139" s="639">
        <v>45750</v>
      </c>
      <c r="X139" s="575"/>
      <c r="Y139" s="576" t="s">
        <v>48</v>
      </c>
      <c r="Z139" s="576">
        <f t="shared" si="2"/>
        <v>180</v>
      </c>
      <c r="AA139" s="576" t="s">
        <v>48</v>
      </c>
      <c r="AB139" s="656" t="s">
        <v>121</v>
      </c>
      <c r="AC139" s="575" t="s">
        <v>98</v>
      </c>
      <c r="AD139" s="650" t="s">
        <v>369</v>
      </c>
      <c r="AE139" s="651">
        <v>45852</v>
      </c>
      <c r="AF139" s="632" t="s">
        <v>59</v>
      </c>
      <c r="AG139" s="580" t="s">
        <v>51</v>
      </c>
      <c r="AH139" s="576" t="s">
        <v>52</v>
      </c>
      <c r="AI139" s="640"/>
      <c r="AJ139" s="641"/>
      <c r="AK139" s="641"/>
      <c r="AL139" s="642"/>
      <c r="AM139" s="576"/>
    </row>
    <row r="140" spans="1:39" ht="25.5" x14ac:dyDescent="0.2">
      <c r="A140" s="576">
        <v>133</v>
      </c>
      <c r="B140" s="635" t="s">
        <v>563</v>
      </c>
      <c r="C140" s="904" t="s">
        <v>107</v>
      </c>
      <c r="D140" s="765" t="s">
        <v>102</v>
      </c>
      <c r="E140" s="843" t="s">
        <v>84</v>
      </c>
      <c r="F140" s="622" t="s">
        <v>44</v>
      </c>
      <c r="G140" s="640">
        <v>45568</v>
      </c>
      <c r="H140" s="575" t="s">
        <v>352</v>
      </c>
      <c r="I140" s="575">
        <v>1</v>
      </c>
      <c r="J140" s="575">
        <v>0</v>
      </c>
      <c r="K140" s="576" t="s">
        <v>564</v>
      </c>
      <c r="L140" s="575">
        <v>0</v>
      </c>
      <c r="M140" s="575">
        <v>0</v>
      </c>
      <c r="N140" s="579">
        <v>45568</v>
      </c>
      <c r="O140" s="631" t="str">
        <f>IF(G140="","",(IF(N140="","Pendiente primera actuación",IF(N140="N.A.","N.A.",IF(NETWORKDAYS((G140+1),N140,'Días No Laborales'!$A$2:$U$145)&lt;=20,"SI","NO")))))</f>
        <v>SI</v>
      </c>
      <c r="Q140" s="630" t="s">
        <v>47</v>
      </c>
      <c r="R140" s="595"/>
      <c r="S140" s="576"/>
      <c r="T140" s="576"/>
      <c r="U140" s="599"/>
      <c r="V140" s="576"/>
      <c r="W140" s="639"/>
      <c r="X140" s="575"/>
      <c r="Y140" s="576" t="s">
        <v>48</v>
      </c>
      <c r="Z140" s="576" t="str">
        <f t="shared" si="2"/>
        <v>Pendiente de sentencia</v>
      </c>
      <c r="AA140" s="576" t="s">
        <v>48</v>
      </c>
      <c r="AB140" s="575"/>
      <c r="AC140" s="575"/>
      <c r="AD140" s="575" t="s">
        <v>317</v>
      </c>
      <c r="AE140" s="651">
        <v>45783</v>
      </c>
      <c r="AF140" s="632" t="s">
        <v>235</v>
      </c>
      <c r="AG140" s="580" t="s">
        <v>51</v>
      </c>
      <c r="AH140" s="576" t="s">
        <v>52</v>
      </c>
      <c r="AI140" s="640"/>
      <c r="AJ140" s="641"/>
      <c r="AK140" s="641"/>
      <c r="AL140" s="642"/>
      <c r="AM140" s="576"/>
    </row>
    <row r="141" spans="1:39" ht="25.5" x14ac:dyDescent="0.2">
      <c r="A141" s="576">
        <v>134</v>
      </c>
      <c r="B141" s="643" t="s">
        <v>565</v>
      </c>
      <c r="C141" s="908" t="s">
        <v>83</v>
      </c>
      <c r="D141" s="765" t="s">
        <v>42</v>
      </c>
      <c r="E141" s="1760" t="s">
        <v>43</v>
      </c>
      <c r="F141" s="622" t="s">
        <v>44</v>
      </c>
      <c r="G141" s="640">
        <v>45568</v>
      </c>
      <c r="H141" s="800" t="s">
        <v>566</v>
      </c>
      <c r="I141" s="575">
        <v>0</v>
      </c>
      <c r="J141" s="575">
        <v>1</v>
      </c>
      <c r="K141" s="801" t="s">
        <v>567</v>
      </c>
      <c r="L141" s="625">
        <v>0</v>
      </c>
      <c r="M141" s="575">
        <v>1</v>
      </c>
      <c r="N141" s="640">
        <v>45568</v>
      </c>
      <c r="O141" s="631" t="str">
        <f>IF(G141="","",(IF(N141="","Pendiente primera actuación",IF(N141="N.A.","N.A.",IF(NETWORKDAYS((G141+1),N141,'Días No Laborales'!$A$2:$U$145)&lt;=20,"SI","NO")))))</f>
        <v>SI</v>
      </c>
      <c r="Q141" s="630" t="s">
        <v>47</v>
      </c>
      <c r="R141" s="595"/>
      <c r="S141" s="576"/>
      <c r="T141" s="576"/>
      <c r="U141" s="599"/>
      <c r="V141" s="576"/>
      <c r="W141" s="639">
        <v>45730</v>
      </c>
      <c r="X141" s="575"/>
      <c r="Y141" s="576" t="s">
        <v>48</v>
      </c>
      <c r="Z141" s="576">
        <f t="shared" si="2"/>
        <v>161</v>
      </c>
      <c r="AA141" s="576" t="s">
        <v>48</v>
      </c>
      <c r="AB141" s="575" t="s">
        <v>97</v>
      </c>
      <c r="AC141" s="575" t="s">
        <v>66</v>
      </c>
      <c r="AD141" s="625" t="s">
        <v>97</v>
      </c>
      <c r="AE141" s="651">
        <v>45730</v>
      </c>
      <c r="AF141" s="777" t="s">
        <v>68</v>
      </c>
      <c r="AG141" s="580" t="s">
        <v>51</v>
      </c>
      <c r="AH141" s="576" t="s">
        <v>52</v>
      </c>
      <c r="AI141" s="640">
        <v>45744</v>
      </c>
      <c r="AJ141" s="641"/>
      <c r="AK141" s="641"/>
      <c r="AL141" s="642"/>
      <c r="AM141" s="576" t="s">
        <v>97</v>
      </c>
    </row>
    <row r="142" spans="1:39" ht="25.5" x14ac:dyDescent="0.2">
      <c r="A142" s="576">
        <v>0</v>
      </c>
      <c r="B142" s="643" t="s">
        <v>568</v>
      </c>
      <c r="C142" s="908" t="s">
        <v>107</v>
      </c>
      <c r="D142" s="765" t="s">
        <v>102</v>
      </c>
      <c r="E142" s="1760" t="s">
        <v>43</v>
      </c>
      <c r="F142" s="622" t="s">
        <v>44</v>
      </c>
      <c r="G142" s="640">
        <v>45568</v>
      </c>
      <c r="H142" s="536" t="s">
        <v>569</v>
      </c>
      <c r="I142" s="625">
        <v>0</v>
      </c>
      <c r="J142" s="625">
        <v>1</v>
      </c>
      <c r="K142" s="909" t="s">
        <v>570</v>
      </c>
      <c r="L142" s="575">
        <v>0</v>
      </c>
      <c r="M142" s="625">
        <v>1</v>
      </c>
      <c r="N142" s="640">
        <v>45568</v>
      </c>
      <c r="O142" s="631" t="str">
        <f>IF(G142="","",(IF(N142="","Pendiente primera actuación",IF(N142="N.A.","N.A.",IF(NETWORKDAYS((G142+1),N142,'Días No Laborales'!$A$2:$U$145)&lt;=20,"SI","NO")))))</f>
        <v>SI</v>
      </c>
      <c r="Q142" s="630" t="s">
        <v>47</v>
      </c>
      <c r="R142" s="595"/>
      <c r="S142" s="576"/>
      <c r="T142" s="576"/>
      <c r="U142" s="599"/>
      <c r="V142" s="576"/>
      <c r="W142" s="639">
        <v>45729</v>
      </c>
      <c r="X142" s="623"/>
      <c r="Y142" s="576" t="s">
        <v>48</v>
      </c>
      <c r="Z142" s="576">
        <f t="shared" si="2"/>
        <v>160</v>
      </c>
      <c r="AA142" s="576" t="s">
        <v>48</v>
      </c>
      <c r="AB142" s="645" t="s">
        <v>571</v>
      </c>
      <c r="AC142" s="576" t="s">
        <v>66</v>
      </c>
      <c r="AD142" s="746" t="s">
        <v>572</v>
      </c>
      <c r="AE142" s="651">
        <v>45729</v>
      </c>
      <c r="AF142" s="632" t="s">
        <v>235</v>
      </c>
      <c r="AG142" s="580" t="s">
        <v>51</v>
      </c>
      <c r="AH142" s="576" t="s">
        <v>52</v>
      </c>
      <c r="AI142" s="646">
        <v>45744</v>
      </c>
      <c r="AJ142" s="652"/>
      <c r="AK142" s="652"/>
      <c r="AL142" s="642"/>
      <c r="AM142" s="576"/>
    </row>
    <row r="143" spans="1:39" ht="38.25" x14ac:dyDescent="0.2">
      <c r="A143" s="576">
        <v>136</v>
      </c>
      <c r="B143" s="643" t="s">
        <v>573</v>
      </c>
      <c r="C143" s="908" t="s">
        <v>107</v>
      </c>
      <c r="D143" s="765" t="s">
        <v>102</v>
      </c>
      <c r="E143" s="1760" t="s">
        <v>43</v>
      </c>
      <c r="F143" s="622" t="s">
        <v>44</v>
      </c>
      <c r="G143" s="646">
        <v>45568</v>
      </c>
      <c r="H143" s="800" t="s">
        <v>574</v>
      </c>
      <c r="I143" s="575">
        <v>0</v>
      </c>
      <c r="J143" s="575">
        <v>1</v>
      </c>
      <c r="K143" s="801" t="s">
        <v>575</v>
      </c>
      <c r="L143" s="575">
        <v>0</v>
      </c>
      <c r="M143" s="575">
        <v>1</v>
      </c>
      <c r="N143" s="640">
        <v>45568</v>
      </c>
      <c r="O143" s="631" t="str">
        <f>IF(G143="","",(IF(N143="","Pendiente primera actuación",IF(N143="N.A.","N.A.",IF(NETWORKDAYS((G143+1),N143,'Días No Laborales'!$A$2:$U$145)&lt;=20,"SI","NO")))))</f>
        <v>SI</v>
      </c>
      <c r="Q143" s="630" t="s">
        <v>47</v>
      </c>
      <c r="R143" s="595"/>
      <c r="S143" s="576"/>
      <c r="T143" s="576"/>
      <c r="U143" s="599"/>
      <c r="V143" s="576"/>
      <c r="W143" s="639">
        <v>45733</v>
      </c>
      <c r="X143" s="575"/>
      <c r="Y143" s="576" t="s">
        <v>48</v>
      </c>
      <c r="Z143" s="576">
        <f t="shared" si="2"/>
        <v>164</v>
      </c>
      <c r="AA143" s="576" t="s">
        <v>48</v>
      </c>
      <c r="AB143" s="656" t="s">
        <v>121</v>
      </c>
      <c r="AC143" s="650" t="s">
        <v>66</v>
      </c>
      <c r="AD143" s="645" t="s">
        <v>576</v>
      </c>
      <c r="AE143" s="651">
        <v>45840</v>
      </c>
      <c r="AF143" s="632" t="s">
        <v>235</v>
      </c>
      <c r="AG143" s="580" t="s">
        <v>51</v>
      </c>
      <c r="AH143" s="576" t="s">
        <v>52</v>
      </c>
      <c r="AI143" s="640">
        <v>45742</v>
      </c>
      <c r="AJ143" s="652"/>
      <c r="AK143" s="652"/>
      <c r="AL143" s="642"/>
      <c r="AM143" s="576"/>
    </row>
    <row r="144" spans="1:39" ht="25.5" x14ac:dyDescent="0.2">
      <c r="A144" s="576">
        <v>137</v>
      </c>
      <c r="B144" s="635" t="s">
        <v>577</v>
      </c>
      <c r="C144" s="904" t="s">
        <v>107</v>
      </c>
      <c r="D144" s="765" t="s">
        <v>102</v>
      </c>
      <c r="E144" s="843" t="s">
        <v>84</v>
      </c>
      <c r="F144" s="622" t="s">
        <v>44</v>
      </c>
      <c r="G144" s="640">
        <v>45568</v>
      </c>
      <c r="H144" s="536" t="s">
        <v>578</v>
      </c>
      <c r="I144" s="575">
        <v>0</v>
      </c>
      <c r="J144" s="575">
        <v>1</v>
      </c>
      <c r="K144" s="801" t="s">
        <v>579</v>
      </c>
      <c r="L144" s="575">
        <v>0</v>
      </c>
      <c r="M144" s="575">
        <v>1</v>
      </c>
      <c r="N144" s="579">
        <v>45568</v>
      </c>
      <c r="O144" s="631" t="str">
        <f>IF(G144="","",(IF(N144="","Pendiente primera actuación",IF(N144="N.A.","N.A.",IF(NETWORKDAYS((G144+1),N144,'Días No Laborales'!$A$2:$U$145)&lt;=20,"SI","NO")))))</f>
        <v>SI</v>
      </c>
      <c r="Q144" s="630" t="s">
        <v>47</v>
      </c>
      <c r="R144" s="595"/>
      <c r="S144" s="576"/>
      <c r="T144" s="576"/>
      <c r="U144" s="576"/>
      <c r="V144" s="576"/>
      <c r="W144" s="639"/>
      <c r="X144" s="575"/>
      <c r="Y144" s="576" t="s">
        <v>48</v>
      </c>
      <c r="Z144" s="576" t="str">
        <f t="shared" si="2"/>
        <v>Pendiente de sentencia</v>
      </c>
      <c r="AA144" s="576" t="s">
        <v>48</v>
      </c>
      <c r="AB144" s="650"/>
      <c r="AC144" s="650"/>
      <c r="AD144" s="575" t="s">
        <v>580</v>
      </c>
      <c r="AE144" s="651" t="s">
        <v>577</v>
      </c>
      <c r="AF144" s="632" t="s">
        <v>122</v>
      </c>
      <c r="AG144" s="580" t="s">
        <v>51</v>
      </c>
      <c r="AH144" s="576" t="s">
        <v>52</v>
      </c>
      <c r="AI144" s="640"/>
      <c r="AJ144" s="652"/>
      <c r="AK144" s="652"/>
      <c r="AL144" s="642"/>
      <c r="AM144" s="576" t="s">
        <v>581</v>
      </c>
    </row>
    <row r="145" spans="1:39" ht="25.5" x14ac:dyDescent="0.2">
      <c r="A145" s="576">
        <v>138</v>
      </c>
      <c r="B145" s="618" t="s">
        <v>582</v>
      </c>
      <c r="C145" s="904" t="s">
        <v>107</v>
      </c>
      <c r="D145" s="765" t="s">
        <v>102</v>
      </c>
      <c r="E145" s="1767" t="s">
        <v>73</v>
      </c>
      <c r="F145" s="622" t="s">
        <v>44</v>
      </c>
      <c r="G145" s="640">
        <v>45568</v>
      </c>
      <c r="H145" s="800" t="s">
        <v>344</v>
      </c>
      <c r="I145" s="575">
        <v>0</v>
      </c>
      <c r="J145" s="575">
        <v>1</v>
      </c>
      <c r="K145" s="801" t="s">
        <v>583</v>
      </c>
      <c r="L145" s="575">
        <v>0</v>
      </c>
      <c r="M145" s="575">
        <v>1</v>
      </c>
      <c r="N145" s="579">
        <v>45568</v>
      </c>
      <c r="O145" s="631" t="str">
        <f>IF(G145="","",(IF(N145="","Pendiente primera actuación",IF(N145="N.A.","N.A.",IF(NETWORKDAYS((G145+1),N145,'Días No Laborales'!$A$2:$U$145)&lt;=20,"SI","NO")))))</f>
        <v>SI</v>
      </c>
      <c r="Q145" s="630" t="s">
        <v>47</v>
      </c>
      <c r="R145" s="595"/>
      <c r="S145" s="576"/>
      <c r="T145" s="576"/>
      <c r="U145" s="599"/>
      <c r="V145" s="576"/>
      <c r="W145" s="639"/>
      <c r="X145" s="575"/>
      <c r="Y145" s="576" t="s">
        <v>48</v>
      </c>
      <c r="Z145" s="576" t="str">
        <f t="shared" si="2"/>
        <v>Pendiente de sentencia</v>
      </c>
      <c r="AA145" s="576" t="s">
        <v>48</v>
      </c>
      <c r="AB145" s="575"/>
      <c r="AC145" s="575"/>
      <c r="AD145" s="575" t="s">
        <v>584</v>
      </c>
      <c r="AE145" s="651">
        <v>45793</v>
      </c>
      <c r="AF145" s="632" t="s">
        <v>235</v>
      </c>
      <c r="AG145" s="580" t="s">
        <v>51</v>
      </c>
      <c r="AH145" s="576" t="s">
        <v>52</v>
      </c>
      <c r="AI145" s="640"/>
      <c r="AJ145" s="641"/>
      <c r="AK145" s="641"/>
      <c r="AL145" s="642"/>
      <c r="AM145" s="576"/>
    </row>
    <row r="146" spans="1:39" ht="38.25" x14ac:dyDescent="0.2">
      <c r="A146" s="576">
        <v>139</v>
      </c>
      <c r="B146" s="910" t="s">
        <v>585</v>
      </c>
      <c r="C146" s="908" t="s">
        <v>107</v>
      </c>
      <c r="D146" s="765" t="s">
        <v>102</v>
      </c>
      <c r="E146" s="1767" t="s">
        <v>73</v>
      </c>
      <c r="F146" s="696" t="s">
        <v>44</v>
      </c>
      <c r="G146" s="640">
        <v>45568</v>
      </c>
      <c r="H146" s="800" t="s">
        <v>586</v>
      </c>
      <c r="I146" s="575">
        <v>0</v>
      </c>
      <c r="J146" s="575">
        <v>1</v>
      </c>
      <c r="K146" s="801" t="s">
        <v>587</v>
      </c>
      <c r="L146" s="575">
        <v>1</v>
      </c>
      <c r="M146" s="575">
        <v>1</v>
      </c>
      <c r="N146" s="579">
        <v>45568</v>
      </c>
      <c r="O146" s="631" t="str">
        <f>IF(G146="","",(IF(N146="","Pendiente primera actuación",IF(N146="N.A.","N.A.",IF(NETWORKDAYS((G146+1),N146,'Días No Laborales'!$A$2:$U$145)&lt;=20,"SI","NO")))))</f>
        <v>SI</v>
      </c>
      <c r="Q146" s="630" t="s">
        <v>47</v>
      </c>
      <c r="R146" s="595"/>
      <c r="S146" s="576"/>
      <c r="T146" s="576"/>
      <c r="U146" s="599"/>
      <c r="V146" s="576"/>
      <c r="W146" s="639">
        <v>45789</v>
      </c>
      <c r="X146" s="575"/>
      <c r="Y146" s="576" t="s">
        <v>48</v>
      </c>
      <c r="Z146" s="576">
        <f t="shared" si="2"/>
        <v>219</v>
      </c>
      <c r="AA146" s="576" t="s">
        <v>48</v>
      </c>
      <c r="AB146" s="745" t="s">
        <v>121</v>
      </c>
      <c r="AC146" s="650" t="s">
        <v>98</v>
      </c>
      <c r="AD146" s="645" t="s">
        <v>588</v>
      </c>
      <c r="AE146" s="651">
        <v>45824</v>
      </c>
      <c r="AF146" s="632" t="s">
        <v>59</v>
      </c>
      <c r="AG146" s="580" t="s">
        <v>51</v>
      </c>
      <c r="AH146" s="576" t="s">
        <v>52</v>
      </c>
      <c r="AI146" s="640"/>
      <c r="AJ146" s="652"/>
      <c r="AK146" s="652"/>
      <c r="AL146" s="642"/>
      <c r="AM146" s="576"/>
    </row>
    <row r="147" spans="1:39" ht="38.25" x14ac:dyDescent="0.2">
      <c r="A147" s="576">
        <v>140</v>
      </c>
      <c r="B147" s="905" t="s">
        <v>589</v>
      </c>
      <c r="C147" s="825" t="s">
        <v>107</v>
      </c>
      <c r="D147" s="810" t="s">
        <v>102</v>
      </c>
      <c r="E147" s="1767" t="s">
        <v>73</v>
      </c>
      <c r="F147" s="622" t="s">
        <v>44</v>
      </c>
      <c r="G147" s="646">
        <v>45568</v>
      </c>
      <c r="H147" s="800" t="s">
        <v>137</v>
      </c>
      <c r="I147" s="575">
        <v>1</v>
      </c>
      <c r="J147" s="575">
        <v>0</v>
      </c>
      <c r="K147" s="801" t="s">
        <v>590</v>
      </c>
      <c r="L147" s="625">
        <v>1</v>
      </c>
      <c r="M147" s="575">
        <v>0</v>
      </c>
      <c r="N147" s="579">
        <v>45568</v>
      </c>
      <c r="O147" s="631" t="str">
        <f>IF(G147="","",(IF(N147="","Pendiente primera actuación",IF(N147="N.A.","N.A.",IF(NETWORKDAYS((G147+1),N147,'Días No Laborales'!$A$2:$U$145)&lt;=20,"SI","NO")))))</f>
        <v>SI</v>
      </c>
      <c r="Q147" s="630" t="s">
        <v>47</v>
      </c>
      <c r="R147" s="595"/>
      <c r="S147" s="576"/>
      <c r="T147" s="576"/>
      <c r="U147" s="599"/>
      <c r="V147" s="576"/>
      <c r="W147" s="639">
        <v>45615</v>
      </c>
      <c r="X147" s="699"/>
      <c r="Y147" s="576" t="s">
        <v>48</v>
      </c>
      <c r="Z147" s="576">
        <f t="shared" si="2"/>
        <v>46</v>
      </c>
      <c r="AA147" s="576" t="s">
        <v>48</v>
      </c>
      <c r="AB147" s="656" t="s">
        <v>121</v>
      </c>
      <c r="AC147" s="575" t="s">
        <v>88</v>
      </c>
      <c r="AD147" s="625" t="s">
        <v>139</v>
      </c>
      <c r="AE147" s="651">
        <v>45785</v>
      </c>
      <c r="AF147" s="632" t="s">
        <v>50</v>
      </c>
      <c r="AG147" s="580" t="s">
        <v>51</v>
      </c>
      <c r="AH147" s="576" t="s">
        <v>52</v>
      </c>
      <c r="AI147" s="640"/>
      <c r="AJ147" s="641"/>
      <c r="AK147" s="641"/>
      <c r="AL147" s="642"/>
      <c r="AM147" s="576"/>
    </row>
    <row r="148" spans="1:39" ht="38.25" x14ac:dyDescent="0.2">
      <c r="A148" s="576">
        <v>141</v>
      </c>
      <c r="B148" s="721" t="s">
        <v>591</v>
      </c>
      <c r="C148" s="825" t="s">
        <v>107</v>
      </c>
      <c r="D148" s="810" t="s">
        <v>102</v>
      </c>
      <c r="E148" s="1760" t="s">
        <v>43</v>
      </c>
      <c r="F148" s="622" t="s">
        <v>44</v>
      </c>
      <c r="G148" s="640">
        <v>45568</v>
      </c>
      <c r="H148" s="800" t="s">
        <v>137</v>
      </c>
      <c r="I148" s="625">
        <v>1</v>
      </c>
      <c r="J148" s="625">
        <v>0</v>
      </c>
      <c r="K148" s="801" t="s">
        <v>592</v>
      </c>
      <c r="L148" s="575">
        <v>2</v>
      </c>
      <c r="M148" s="625">
        <v>0</v>
      </c>
      <c r="N148" s="579">
        <v>45568</v>
      </c>
      <c r="O148" s="631" t="str">
        <f>IF(G148="","",(IF(N148="","Pendiente primera actuación",IF(N148="N.A.","N.A.",IF(NETWORKDAYS((G148+1),N148,'Días No Laborales'!$A$2:$U$145)&lt;=20,"SI","NO")))))</f>
        <v>SI</v>
      </c>
      <c r="Q148" s="630" t="s">
        <v>47</v>
      </c>
      <c r="R148" s="595"/>
      <c r="S148" s="576"/>
      <c r="T148" s="576"/>
      <c r="U148" s="599"/>
      <c r="V148" s="576"/>
      <c r="W148" s="649">
        <v>45691</v>
      </c>
      <c r="X148" s="623"/>
      <c r="Y148" s="576" t="s">
        <v>48</v>
      </c>
      <c r="Z148" s="576">
        <f t="shared" si="2"/>
        <v>120</v>
      </c>
      <c r="AA148" s="576" t="s">
        <v>48</v>
      </c>
      <c r="AB148" s="656" t="s">
        <v>121</v>
      </c>
      <c r="AC148" s="650" t="s">
        <v>66</v>
      </c>
      <c r="AD148" s="625" t="s">
        <v>58</v>
      </c>
      <c r="AE148" s="651">
        <v>45866</v>
      </c>
      <c r="AF148" s="632" t="s">
        <v>235</v>
      </c>
      <c r="AG148" s="580" t="s">
        <v>51</v>
      </c>
      <c r="AH148" s="576" t="s">
        <v>52</v>
      </c>
      <c r="AI148" s="646"/>
      <c r="AJ148" s="652"/>
      <c r="AK148" s="652"/>
      <c r="AL148" s="642"/>
      <c r="AM148" s="576"/>
    </row>
    <row r="149" spans="1:39" ht="38.25" x14ac:dyDescent="0.2">
      <c r="A149" s="576">
        <v>142</v>
      </c>
      <c r="B149" s="905" t="s">
        <v>593</v>
      </c>
      <c r="C149" s="825" t="s">
        <v>107</v>
      </c>
      <c r="D149" s="810" t="s">
        <v>102</v>
      </c>
      <c r="E149" s="1767" t="s">
        <v>73</v>
      </c>
      <c r="F149" s="622" t="s">
        <v>44</v>
      </c>
      <c r="G149" s="640">
        <v>45568</v>
      </c>
      <c r="H149" s="800" t="s">
        <v>594</v>
      </c>
      <c r="I149" s="575">
        <v>2</v>
      </c>
      <c r="J149" s="575">
        <v>0</v>
      </c>
      <c r="K149" s="801" t="s">
        <v>595</v>
      </c>
      <c r="L149" s="575">
        <v>1</v>
      </c>
      <c r="M149" s="575">
        <v>0</v>
      </c>
      <c r="N149" s="579">
        <v>45568</v>
      </c>
      <c r="O149" s="631" t="str">
        <f>IF(G149="","",(IF(N149="","Pendiente primera actuación",IF(N149="N.A.","N.A.",IF(NETWORKDAYS((G149+1),N149,'Días No Laborales'!$A$2:$U$145)&lt;=20,"SI","NO")))))</f>
        <v>SI</v>
      </c>
      <c r="Q149" s="630" t="s">
        <v>47</v>
      </c>
      <c r="R149" s="595"/>
      <c r="S149" s="576"/>
      <c r="T149" s="576"/>
      <c r="U149" s="599"/>
      <c r="V149" s="576"/>
      <c r="W149" s="639">
        <v>45755</v>
      </c>
      <c r="X149" s="575"/>
      <c r="Y149" s="576" t="s">
        <v>48</v>
      </c>
      <c r="Z149" s="576">
        <f t="shared" si="2"/>
        <v>185</v>
      </c>
      <c r="AA149" s="576" t="s">
        <v>48</v>
      </c>
      <c r="AB149" s="656" t="s">
        <v>121</v>
      </c>
      <c r="AC149" s="650" t="s">
        <v>98</v>
      </c>
      <c r="AD149" s="625" t="s">
        <v>596</v>
      </c>
      <c r="AE149" s="651">
        <v>45755</v>
      </c>
      <c r="AF149" s="632" t="s">
        <v>50</v>
      </c>
      <c r="AG149" s="580" t="s">
        <v>51</v>
      </c>
      <c r="AH149" s="576" t="s">
        <v>52</v>
      </c>
      <c r="AI149" s="640"/>
      <c r="AJ149" s="652"/>
      <c r="AK149" s="652"/>
      <c r="AL149" s="642"/>
      <c r="AM149" s="576"/>
    </row>
    <row r="150" spans="1:39" ht="38.25" x14ac:dyDescent="0.2">
      <c r="A150" s="576">
        <v>143</v>
      </c>
      <c r="B150" s="721" t="s">
        <v>597</v>
      </c>
      <c r="C150" s="825" t="s">
        <v>107</v>
      </c>
      <c r="D150" s="810" t="s">
        <v>102</v>
      </c>
      <c r="E150" s="1760" t="s">
        <v>43</v>
      </c>
      <c r="F150" s="696" t="s">
        <v>44</v>
      </c>
      <c r="G150" s="640">
        <v>45568</v>
      </c>
      <c r="H150" s="800" t="s">
        <v>405</v>
      </c>
      <c r="I150" s="575">
        <v>1</v>
      </c>
      <c r="J150" s="575">
        <v>0</v>
      </c>
      <c r="K150" s="801" t="s">
        <v>598</v>
      </c>
      <c r="L150" s="575">
        <v>2</v>
      </c>
      <c r="M150" s="575">
        <v>0</v>
      </c>
      <c r="N150" s="579">
        <v>45568</v>
      </c>
      <c r="O150" s="631" t="str">
        <f>IF(G150="","",(IF(N150="","Pendiente primera actuación",IF(N150="N.A.","N.A.",IF(NETWORKDAYS((G150+1),N150,'Días No Laborales'!$A$2:$U$145)&lt;=20,"SI","NO")))))</f>
        <v>SI</v>
      </c>
      <c r="Q150" s="630" t="s">
        <v>47</v>
      </c>
      <c r="R150" s="595"/>
      <c r="S150" s="576"/>
      <c r="T150" s="576"/>
      <c r="U150" s="599"/>
      <c r="V150" s="576"/>
      <c r="W150" s="639">
        <v>45686</v>
      </c>
      <c r="X150" s="575"/>
      <c r="Y150" s="576" t="s">
        <v>48</v>
      </c>
      <c r="Z150" s="576">
        <f t="shared" si="2"/>
        <v>116</v>
      </c>
      <c r="AA150" s="576" t="s">
        <v>48</v>
      </c>
      <c r="AB150" s="656" t="s">
        <v>121</v>
      </c>
      <c r="AC150" s="575" t="s">
        <v>66</v>
      </c>
      <c r="AD150" s="625" t="s">
        <v>116</v>
      </c>
      <c r="AE150" s="651">
        <v>45811</v>
      </c>
      <c r="AF150" s="632" t="s">
        <v>122</v>
      </c>
      <c r="AG150" s="580" t="s">
        <v>51</v>
      </c>
      <c r="AH150" s="576" t="s">
        <v>52</v>
      </c>
      <c r="AI150" s="640"/>
      <c r="AJ150" s="641"/>
      <c r="AK150" s="641"/>
      <c r="AL150" s="642"/>
      <c r="AM150" s="1696" t="s">
        <v>599</v>
      </c>
    </row>
    <row r="151" spans="1:39" ht="25.5" x14ac:dyDescent="0.2">
      <c r="A151" s="576">
        <v>144</v>
      </c>
      <c r="B151" s="635" t="s">
        <v>600</v>
      </c>
      <c r="C151" s="881" t="s">
        <v>107</v>
      </c>
      <c r="D151" s="810" t="s">
        <v>102</v>
      </c>
      <c r="E151" s="843" t="s">
        <v>84</v>
      </c>
      <c r="F151" s="696" t="s">
        <v>44</v>
      </c>
      <c r="G151" s="640">
        <v>45568</v>
      </c>
      <c r="H151" s="800" t="s">
        <v>601</v>
      </c>
      <c r="I151" s="575">
        <v>2</v>
      </c>
      <c r="J151" s="575">
        <v>0</v>
      </c>
      <c r="K151" s="801" t="s">
        <v>602</v>
      </c>
      <c r="L151" s="575">
        <v>1</v>
      </c>
      <c r="M151" s="575">
        <v>0</v>
      </c>
      <c r="N151" s="579">
        <v>45568</v>
      </c>
      <c r="O151" s="631" t="str">
        <f>IF(G151="","",(IF(N151="","Pendiente primera actuación",IF(N151="N.A.","N.A.",IF(NETWORKDAYS((G151+1),N151,'Días No Laborales'!$A$2:$U$145)&lt;=20,"SI","NO")))))</f>
        <v>SI</v>
      </c>
      <c r="Q151" s="630" t="s">
        <v>47</v>
      </c>
      <c r="R151" s="595"/>
      <c r="S151" s="576"/>
      <c r="T151" s="576"/>
      <c r="U151" s="576"/>
      <c r="V151" s="576"/>
      <c r="W151" s="639"/>
      <c r="X151" s="575"/>
      <c r="Y151" s="576" t="s">
        <v>48</v>
      </c>
      <c r="Z151" s="576" t="str">
        <f t="shared" si="2"/>
        <v>Pendiente de sentencia</v>
      </c>
      <c r="AA151" s="576" t="s">
        <v>48</v>
      </c>
      <c r="AB151" s="576"/>
      <c r="AC151" s="576"/>
      <c r="AD151" s="575" t="s">
        <v>603</v>
      </c>
      <c r="AE151" s="651">
        <v>45687</v>
      </c>
      <c r="AF151" s="632" t="s">
        <v>50</v>
      </c>
      <c r="AG151" s="580" t="s">
        <v>51</v>
      </c>
      <c r="AH151" s="576" t="s">
        <v>52</v>
      </c>
      <c r="AI151" s="911"/>
      <c r="AJ151" s="641"/>
      <c r="AK151" s="641"/>
      <c r="AL151" s="642"/>
      <c r="AM151" s="576"/>
    </row>
    <row r="152" spans="1:39" ht="38.25" x14ac:dyDescent="0.2">
      <c r="A152" s="576">
        <v>145</v>
      </c>
      <c r="B152" s="905" t="s">
        <v>604</v>
      </c>
      <c r="C152" s="825" t="s">
        <v>107</v>
      </c>
      <c r="D152" s="810" t="s">
        <v>102</v>
      </c>
      <c r="E152" s="843" t="s">
        <v>84</v>
      </c>
      <c r="F152" s="622" t="s">
        <v>44</v>
      </c>
      <c r="G152" s="640">
        <v>45568</v>
      </c>
      <c r="H152" s="800" t="s">
        <v>344</v>
      </c>
      <c r="I152" s="575">
        <v>1</v>
      </c>
      <c r="J152" s="575">
        <v>1</v>
      </c>
      <c r="K152" s="801" t="s">
        <v>605</v>
      </c>
      <c r="L152" s="625">
        <v>1</v>
      </c>
      <c r="M152" s="575">
        <v>1</v>
      </c>
      <c r="N152" s="579">
        <v>45568</v>
      </c>
      <c r="O152" s="631" t="str">
        <f>IF(G152="","",(IF(N152="","Pendiente primera actuación",IF(N152="N.A.","N.A.",IF(NETWORKDAYS((G152+1),N152,'Días No Laborales'!$A$2:$U$145)&lt;=20,"SI","NO")))))</f>
        <v>SI</v>
      </c>
      <c r="Q152" s="630" t="s">
        <v>47</v>
      </c>
      <c r="R152" s="595"/>
      <c r="S152" s="576"/>
      <c r="T152" s="576"/>
      <c r="U152" s="599"/>
      <c r="V152" s="576"/>
      <c r="W152" s="639"/>
      <c r="X152" s="575"/>
      <c r="Y152" s="576" t="s">
        <v>48</v>
      </c>
      <c r="Z152" s="576" t="str">
        <f t="shared" si="2"/>
        <v>Pendiente de sentencia</v>
      </c>
      <c r="AA152" s="576" t="s">
        <v>48</v>
      </c>
      <c r="AB152" s="656" t="s">
        <v>121</v>
      </c>
      <c r="AC152" s="575" t="s">
        <v>98</v>
      </c>
      <c r="AD152" s="625" t="s">
        <v>197</v>
      </c>
      <c r="AE152" s="651">
        <v>45751</v>
      </c>
      <c r="AF152" s="632" t="s">
        <v>59</v>
      </c>
      <c r="AG152" s="580" t="s">
        <v>51</v>
      </c>
      <c r="AH152" s="576" t="s">
        <v>52</v>
      </c>
      <c r="AI152" s="640"/>
      <c r="AJ152" s="641"/>
      <c r="AK152" s="641"/>
      <c r="AL152" s="642"/>
      <c r="AM152" s="576"/>
    </row>
    <row r="153" spans="1:39" ht="25.5" x14ac:dyDescent="0.2">
      <c r="A153" s="576">
        <v>146</v>
      </c>
      <c r="B153" s="618" t="s">
        <v>606</v>
      </c>
      <c r="C153" s="881" t="s">
        <v>107</v>
      </c>
      <c r="D153" s="810" t="s">
        <v>102</v>
      </c>
      <c r="E153" s="843" t="s">
        <v>84</v>
      </c>
      <c r="F153" s="622" t="s">
        <v>44</v>
      </c>
      <c r="G153" s="640">
        <v>45568</v>
      </c>
      <c r="H153" s="800" t="s">
        <v>384</v>
      </c>
      <c r="I153" s="625">
        <v>1</v>
      </c>
      <c r="J153" s="625">
        <v>0</v>
      </c>
      <c r="K153" s="801" t="s">
        <v>607</v>
      </c>
      <c r="L153" s="625">
        <v>2</v>
      </c>
      <c r="M153" s="625">
        <v>0</v>
      </c>
      <c r="N153" s="579">
        <v>45568</v>
      </c>
      <c r="O153" s="631" t="str">
        <f>IF(G153="","",(IF(N153="","Pendiente primera actuación",IF(N153="N.A.","N.A.",IF(NETWORKDAYS((G153+1),N153,'Días No Laborales'!$A$2:$U$145)&lt;=20,"SI","NO")))))</f>
        <v>SI</v>
      </c>
      <c r="Q153" s="630" t="s">
        <v>47</v>
      </c>
      <c r="R153" s="595"/>
      <c r="S153" s="576"/>
      <c r="T153" s="576"/>
      <c r="U153" s="599"/>
      <c r="V153" s="576"/>
      <c r="W153" s="649"/>
      <c r="X153" s="623"/>
      <c r="Y153" s="576" t="s">
        <v>48</v>
      </c>
      <c r="Z153" s="576" t="str">
        <f t="shared" si="2"/>
        <v>Pendiente de sentencia</v>
      </c>
      <c r="AA153" s="576" t="s">
        <v>48</v>
      </c>
      <c r="AB153" s="650"/>
      <c r="AC153" s="650"/>
      <c r="AD153" s="575" t="s">
        <v>608</v>
      </c>
      <c r="AE153" s="651">
        <v>45814</v>
      </c>
      <c r="AF153" s="632" t="s">
        <v>50</v>
      </c>
      <c r="AG153" s="580" t="s">
        <v>51</v>
      </c>
      <c r="AH153" s="576" t="s">
        <v>52</v>
      </c>
      <c r="AI153" s="651"/>
      <c r="AJ153" s="652"/>
      <c r="AK153" s="652"/>
      <c r="AL153" s="642"/>
      <c r="AM153" s="576"/>
    </row>
    <row r="154" spans="1:39" ht="25.5" x14ac:dyDescent="0.2">
      <c r="A154" s="576">
        <v>147</v>
      </c>
      <c r="B154" s="643" t="s">
        <v>609</v>
      </c>
      <c r="C154" s="791" t="s">
        <v>107</v>
      </c>
      <c r="D154" s="810" t="s">
        <v>102</v>
      </c>
      <c r="E154" s="1760" t="s">
        <v>43</v>
      </c>
      <c r="F154" s="622" t="s">
        <v>44</v>
      </c>
      <c r="G154" s="646">
        <v>45568</v>
      </c>
      <c r="H154" s="800" t="s">
        <v>384</v>
      </c>
      <c r="I154" s="625">
        <v>2</v>
      </c>
      <c r="J154" s="625">
        <v>0</v>
      </c>
      <c r="K154" s="801" t="s">
        <v>610</v>
      </c>
      <c r="L154" s="575">
        <v>1</v>
      </c>
      <c r="M154" s="625">
        <v>0</v>
      </c>
      <c r="N154" s="579">
        <v>45568</v>
      </c>
      <c r="O154" s="631" t="str">
        <f>IF(G154="","",(IF(N154="","Pendiente primera actuación",IF(N154="N.A.","N.A.",IF(NETWORKDAYS((G154+1),N154,'Días No Laborales'!$A$2:$U$145)&lt;=20,"SI","NO")))))</f>
        <v>SI</v>
      </c>
      <c r="Q154" s="630" t="s">
        <v>47</v>
      </c>
      <c r="R154" s="595"/>
      <c r="S154" s="576"/>
      <c r="T154" s="576"/>
      <c r="U154" s="599"/>
      <c r="V154" s="576"/>
      <c r="W154" s="649">
        <v>45691</v>
      </c>
      <c r="X154" s="623"/>
      <c r="Y154" s="576" t="s">
        <v>48</v>
      </c>
      <c r="Z154" s="576">
        <f t="shared" si="2"/>
        <v>120</v>
      </c>
      <c r="AA154" s="576" t="s">
        <v>48</v>
      </c>
      <c r="AB154" s="657" t="s">
        <v>110</v>
      </c>
      <c r="AC154" s="650" t="s">
        <v>66</v>
      </c>
      <c r="AD154" s="576" t="s">
        <v>170</v>
      </c>
      <c r="AE154" s="651">
        <v>45691</v>
      </c>
      <c r="AF154" s="632" t="s">
        <v>235</v>
      </c>
      <c r="AG154" s="580" t="s">
        <v>51</v>
      </c>
      <c r="AH154" s="576" t="s">
        <v>52</v>
      </c>
      <c r="AI154" s="651">
        <v>45703</v>
      </c>
      <c r="AJ154" s="652"/>
      <c r="AK154" s="652"/>
      <c r="AL154" s="642"/>
      <c r="AM154" s="576"/>
    </row>
    <row r="155" spans="1:39" ht="25.5" x14ac:dyDescent="0.2">
      <c r="A155" s="576">
        <v>148</v>
      </c>
      <c r="B155" s="643" t="s">
        <v>611</v>
      </c>
      <c r="C155" s="791" t="s">
        <v>107</v>
      </c>
      <c r="D155" s="810" t="s">
        <v>102</v>
      </c>
      <c r="E155" s="843" t="s">
        <v>84</v>
      </c>
      <c r="F155" s="622" t="s">
        <v>44</v>
      </c>
      <c r="G155" s="640">
        <v>45568</v>
      </c>
      <c r="H155" s="800" t="s">
        <v>612</v>
      </c>
      <c r="I155" s="575">
        <v>1</v>
      </c>
      <c r="J155" s="575">
        <v>0</v>
      </c>
      <c r="K155" s="801" t="s">
        <v>613</v>
      </c>
      <c r="L155" s="625">
        <v>1</v>
      </c>
      <c r="M155" s="575">
        <v>0</v>
      </c>
      <c r="N155" s="579">
        <v>45568</v>
      </c>
      <c r="O155" s="631" t="str">
        <f>IF(G155="","",(IF(N155="","Pendiente primera actuación",IF(N155="N.A.","N.A.",IF(NETWORKDAYS((G155+1),N155,'Días No Laborales'!$A$2:$U$145)&lt;=20,"SI","NO")))))</f>
        <v>SI</v>
      </c>
      <c r="Q155" s="630" t="s">
        <v>47</v>
      </c>
      <c r="R155" s="595"/>
      <c r="S155" s="576"/>
      <c r="T155" s="576"/>
      <c r="U155" s="599"/>
      <c r="V155" s="576"/>
      <c r="W155" s="639">
        <v>45812</v>
      </c>
      <c r="X155" s="575"/>
      <c r="Y155" s="576" t="s">
        <v>48</v>
      </c>
      <c r="Z155" s="576">
        <f t="shared" si="2"/>
        <v>241</v>
      </c>
      <c r="AA155" s="576" t="s">
        <v>48</v>
      </c>
      <c r="AB155" s="645" t="s">
        <v>516</v>
      </c>
      <c r="AC155" s="575" t="s">
        <v>98</v>
      </c>
      <c r="AD155" s="575" t="s">
        <v>614</v>
      </c>
      <c r="AE155" s="651">
        <v>45812</v>
      </c>
      <c r="AF155" s="632" t="s">
        <v>50</v>
      </c>
      <c r="AG155" s="580" t="s">
        <v>51</v>
      </c>
      <c r="AH155" s="576" t="s">
        <v>52</v>
      </c>
      <c r="AI155" s="640"/>
      <c r="AJ155" s="641"/>
      <c r="AK155" s="641"/>
      <c r="AL155" s="642"/>
      <c r="AM155" s="576"/>
    </row>
    <row r="156" spans="1:39" ht="25.5" x14ac:dyDescent="0.2">
      <c r="A156" s="576">
        <v>149</v>
      </c>
      <c r="B156" s="912" t="s">
        <v>615</v>
      </c>
      <c r="C156" s="881" t="s">
        <v>107</v>
      </c>
      <c r="D156" s="810" t="s">
        <v>102</v>
      </c>
      <c r="E156" s="843" t="s">
        <v>84</v>
      </c>
      <c r="F156" s="856" t="s">
        <v>44</v>
      </c>
      <c r="G156" s="857">
        <v>45568</v>
      </c>
      <c r="H156" s="829" t="s">
        <v>348</v>
      </c>
      <c r="I156" s="625">
        <v>1</v>
      </c>
      <c r="J156" s="625">
        <v>0</v>
      </c>
      <c r="K156" s="801" t="s">
        <v>616</v>
      </c>
      <c r="L156" s="625">
        <v>2</v>
      </c>
      <c r="M156" s="625">
        <v>0</v>
      </c>
      <c r="N156" s="579">
        <v>45568</v>
      </c>
      <c r="O156" s="631" t="str">
        <f>IF(G156="","",(IF(N156="","Pendiente primera actuación",IF(N156="N.A.","N.A.",IF(NETWORKDAYS((G156+1),N156,'Días No Laborales'!$A$2:$U$145)&lt;=20,"SI","NO")))))</f>
        <v>SI</v>
      </c>
      <c r="Q156" s="630" t="s">
        <v>47</v>
      </c>
      <c r="R156" s="595"/>
      <c r="S156" s="576"/>
      <c r="T156" s="576"/>
      <c r="U156" s="599"/>
      <c r="V156" s="576"/>
      <c r="W156" s="649"/>
      <c r="X156" s="623"/>
      <c r="Y156" s="576" t="s">
        <v>48</v>
      </c>
      <c r="Z156" s="576" t="str">
        <f t="shared" si="2"/>
        <v>Pendiente de sentencia</v>
      </c>
      <c r="AA156" s="576" t="s">
        <v>48</v>
      </c>
      <c r="AB156" s="650"/>
      <c r="AC156" s="650"/>
      <c r="AD156" s="575" t="s">
        <v>617</v>
      </c>
      <c r="AE156" s="651">
        <v>45848</v>
      </c>
      <c r="AF156" s="632" t="s">
        <v>122</v>
      </c>
      <c r="AG156" s="580" t="s">
        <v>51</v>
      </c>
      <c r="AH156" s="576" t="s">
        <v>52</v>
      </c>
      <c r="AI156" s="651"/>
      <c r="AJ156" s="652"/>
      <c r="AK156" s="652"/>
      <c r="AL156" s="642"/>
      <c r="AM156" s="576"/>
    </row>
    <row r="157" spans="1:39" ht="38.25" x14ac:dyDescent="0.2">
      <c r="A157" s="576">
        <v>150</v>
      </c>
      <c r="B157" s="728" t="s">
        <v>618</v>
      </c>
      <c r="C157" s="899" t="s">
        <v>107</v>
      </c>
      <c r="D157" s="913" t="s">
        <v>102</v>
      </c>
      <c r="E157" s="1757" t="s">
        <v>43</v>
      </c>
      <c r="F157" s="692" t="s">
        <v>44</v>
      </c>
      <c r="G157" s="834">
        <v>45568</v>
      </c>
      <c r="H157" s="853" t="s">
        <v>336</v>
      </c>
      <c r="I157" s="625">
        <v>2</v>
      </c>
      <c r="J157" s="625">
        <v>0</v>
      </c>
      <c r="K157" s="801" t="s">
        <v>619</v>
      </c>
      <c r="L157" s="625">
        <v>1</v>
      </c>
      <c r="M157" s="625">
        <v>0</v>
      </c>
      <c r="N157" s="579">
        <v>45568</v>
      </c>
      <c r="O157" s="631" t="str">
        <f>IF(G157="","",(IF(N157="","Pendiente primera actuación",IF(N157="N.A.","N.A.",IF(NETWORKDAYS((G157+1),N157,'Días No Laborales'!$A$2:$U$145)&lt;=20,"SI","NO")))))</f>
        <v>SI</v>
      </c>
      <c r="Q157" s="630" t="s">
        <v>47</v>
      </c>
      <c r="R157" s="595"/>
      <c r="S157" s="576"/>
      <c r="T157" s="576"/>
      <c r="U157" s="599"/>
      <c r="V157" s="576"/>
      <c r="W157" s="649">
        <v>45686</v>
      </c>
      <c r="X157" s="623"/>
      <c r="Y157" s="576" t="s">
        <v>48</v>
      </c>
      <c r="Z157" s="576">
        <f t="shared" si="2"/>
        <v>116</v>
      </c>
      <c r="AA157" s="576" t="s">
        <v>48</v>
      </c>
      <c r="AB157" s="656" t="s">
        <v>121</v>
      </c>
      <c r="AC157" s="650" t="s">
        <v>66</v>
      </c>
      <c r="AD157" s="625" t="s">
        <v>197</v>
      </c>
      <c r="AE157" s="651">
        <v>45686</v>
      </c>
      <c r="AF157" s="632" t="s">
        <v>50</v>
      </c>
      <c r="AG157" s="580" t="s">
        <v>51</v>
      </c>
      <c r="AH157" s="576" t="s">
        <v>52</v>
      </c>
      <c r="AI157" s="651"/>
      <c r="AJ157" s="652"/>
      <c r="AK157" s="652"/>
      <c r="AL157" s="642"/>
      <c r="AM157" s="576"/>
    </row>
    <row r="158" spans="1:39" ht="25.5" x14ac:dyDescent="0.2">
      <c r="A158" s="576">
        <v>151</v>
      </c>
      <c r="B158" s="771" t="s">
        <v>620</v>
      </c>
      <c r="C158" s="904" t="s">
        <v>107</v>
      </c>
      <c r="D158" s="810" t="s">
        <v>102</v>
      </c>
      <c r="E158" s="843" t="s">
        <v>84</v>
      </c>
      <c r="F158" s="696" t="s">
        <v>44</v>
      </c>
      <c r="G158" s="646">
        <v>45568</v>
      </c>
      <c r="H158" s="800" t="s">
        <v>621</v>
      </c>
      <c r="I158" s="625">
        <v>1</v>
      </c>
      <c r="J158" s="625">
        <v>0</v>
      </c>
      <c r="K158" s="801" t="s">
        <v>622</v>
      </c>
      <c r="L158" s="625">
        <v>2</v>
      </c>
      <c r="M158" s="625">
        <v>0</v>
      </c>
      <c r="N158" s="579">
        <v>45568</v>
      </c>
      <c r="O158" s="631" t="str">
        <f>IF(G158="","",(IF(N158="","Pendiente primera actuación",IF(N158="N.A.","N.A.",IF(NETWORKDAYS((G158+1),N158,'Días No Laborales'!$A$2:$U$145)&lt;=20,"SI","NO")))))</f>
        <v>SI</v>
      </c>
      <c r="Q158" s="630" t="s">
        <v>47</v>
      </c>
      <c r="R158" s="595"/>
      <c r="S158" s="576"/>
      <c r="T158" s="576"/>
      <c r="U158" s="599"/>
      <c r="V158" s="576"/>
      <c r="W158" s="649"/>
      <c r="X158" s="623"/>
      <c r="Y158" s="576" t="s">
        <v>48</v>
      </c>
      <c r="Z158" s="576" t="str">
        <f t="shared" si="2"/>
        <v>Pendiente de sentencia</v>
      </c>
      <c r="AA158" s="576" t="s">
        <v>48</v>
      </c>
      <c r="AB158" s="650"/>
      <c r="AC158" s="650"/>
      <c r="AD158" s="575" t="s">
        <v>623</v>
      </c>
      <c r="AE158" s="651">
        <v>45568</v>
      </c>
      <c r="AF158" s="632" t="s">
        <v>59</v>
      </c>
      <c r="AG158" s="580" t="s">
        <v>51</v>
      </c>
      <c r="AH158" s="576" t="s">
        <v>52</v>
      </c>
      <c r="AI158" s="651"/>
      <c r="AJ158" s="652"/>
      <c r="AK158" s="652"/>
      <c r="AL158" s="642"/>
      <c r="AM158" s="576"/>
    </row>
    <row r="159" spans="1:39" ht="25.5" x14ac:dyDescent="0.2">
      <c r="A159" s="576">
        <v>152</v>
      </c>
      <c r="B159" s="771" t="s">
        <v>624</v>
      </c>
      <c r="C159" s="904" t="s">
        <v>107</v>
      </c>
      <c r="D159" s="810" t="s">
        <v>102</v>
      </c>
      <c r="E159" s="843" t="s">
        <v>84</v>
      </c>
      <c r="F159" s="622" t="s">
        <v>44</v>
      </c>
      <c r="G159" s="646">
        <v>45568</v>
      </c>
      <c r="H159" s="800" t="s">
        <v>625</v>
      </c>
      <c r="I159" s="625">
        <v>2</v>
      </c>
      <c r="J159" s="625">
        <v>0</v>
      </c>
      <c r="K159" s="801" t="s">
        <v>626</v>
      </c>
      <c r="L159" s="575">
        <v>1</v>
      </c>
      <c r="M159" s="625">
        <v>0</v>
      </c>
      <c r="N159" s="579">
        <v>45568</v>
      </c>
      <c r="O159" s="631" t="str">
        <f>IF(G159="","",(IF(N159="","Pendiente primera actuación",IF(N159="N.A.","N.A.",IF(NETWORKDAYS((G159+1),N159,'Días No Laborales'!$A$2:$U$145)&lt;=20,"SI","NO")))))</f>
        <v>SI</v>
      </c>
      <c r="Q159" s="630" t="s">
        <v>47</v>
      </c>
      <c r="R159" s="595"/>
      <c r="S159" s="576"/>
      <c r="T159" s="576"/>
      <c r="U159" s="599"/>
      <c r="V159" s="576"/>
      <c r="W159" s="639"/>
      <c r="X159" s="623"/>
      <c r="Y159" s="576" t="s">
        <v>48</v>
      </c>
      <c r="Z159" s="576" t="str">
        <f t="shared" si="2"/>
        <v>Pendiente de sentencia</v>
      </c>
      <c r="AA159" s="576" t="s">
        <v>48</v>
      </c>
      <c r="AB159" s="650"/>
      <c r="AC159" s="650"/>
      <c r="AD159" s="575" t="s">
        <v>627</v>
      </c>
      <c r="AE159" s="651">
        <v>45754</v>
      </c>
      <c r="AF159" s="632" t="s">
        <v>50</v>
      </c>
      <c r="AG159" s="580" t="s">
        <v>51</v>
      </c>
      <c r="AH159" s="576" t="s">
        <v>52</v>
      </c>
      <c r="AI159" s="651"/>
      <c r="AJ159" s="652"/>
      <c r="AK159" s="652"/>
      <c r="AL159" s="642"/>
      <c r="AM159" s="576"/>
    </row>
    <row r="160" spans="1:39" ht="38.25" x14ac:dyDescent="0.2">
      <c r="A160" s="576">
        <v>153</v>
      </c>
      <c r="B160" s="914" t="s">
        <v>628</v>
      </c>
      <c r="C160" s="906" t="s">
        <v>107</v>
      </c>
      <c r="D160" s="915" t="s">
        <v>102</v>
      </c>
      <c r="E160" s="1768" t="s">
        <v>43</v>
      </c>
      <c r="F160" s="622" t="s">
        <v>44</v>
      </c>
      <c r="G160" s="640">
        <v>45568</v>
      </c>
      <c r="H160" s="800" t="s">
        <v>375</v>
      </c>
      <c r="I160" s="575">
        <v>1</v>
      </c>
      <c r="J160" s="575">
        <v>0</v>
      </c>
      <c r="K160" s="801" t="s">
        <v>629</v>
      </c>
      <c r="L160" s="575">
        <v>2</v>
      </c>
      <c r="M160" s="575">
        <v>0</v>
      </c>
      <c r="N160" s="579">
        <v>45568</v>
      </c>
      <c r="O160" s="631" t="str">
        <f>IF(G160="","",(IF(N160="","Pendiente primera actuación",IF(N160="N.A.","N.A.",IF(NETWORKDAYS((G160+1),N160,'Días No Laborales'!$A$2:$U$145)&lt;=20,"SI","NO")))))</f>
        <v>SI</v>
      </c>
      <c r="Q160" s="630" t="s">
        <v>47</v>
      </c>
      <c r="R160" s="595"/>
      <c r="S160" s="576"/>
      <c r="T160" s="576"/>
      <c r="U160" s="576"/>
      <c r="V160" s="576"/>
      <c r="W160" s="623">
        <v>45581</v>
      </c>
      <c r="X160" s="916"/>
      <c r="Y160" s="576" t="s">
        <v>48</v>
      </c>
      <c r="Z160" s="576">
        <f t="shared" si="2"/>
        <v>13</v>
      </c>
      <c r="AA160" s="576" t="s">
        <v>48</v>
      </c>
      <c r="AB160" s="656" t="s">
        <v>121</v>
      </c>
      <c r="AC160" s="650" t="s">
        <v>88</v>
      </c>
      <c r="AD160" s="625" t="s">
        <v>630</v>
      </c>
      <c r="AE160" s="651">
        <v>45840</v>
      </c>
      <c r="AF160" s="632" t="s">
        <v>59</v>
      </c>
      <c r="AG160" s="580" t="s">
        <v>51</v>
      </c>
      <c r="AH160" s="576" t="s">
        <v>52</v>
      </c>
      <c r="AI160" s="640"/>
      <c r="AJ160" s="652"/>
      <c r="AK160" s="652"/>
      <c r="AL160" s="642"/>
      <c r="AM160" s="576"/>
    </row>
    <row r="161" spans="1:39" ht="38.25" x14ac:dyDescent="0.2">
      <c r="A161" s="576">
        <v>154</v>
      </c>
      <c r="B161" s="917" t="s">
        <v>631</v>
      </c>
      <c r="C161" s="825" t="s">
        <v>107</v>
      </c>
      <c r="D161" s="765" t="s">
        <v>102</v>
      </c>
      <c r="E161" s="843" t="s">
        <v>43</v>
      </c>
      <c r="F161" s="482" t="s">
        <v>44</v>
      </c>
      <c r="G161" s="918">
        <v>45568</v>
      </c>
      <c r="H161" s="751" t="s">
        <v>375</v>
      </c>
      <c r="I161" s="575">
        <v>2</v>
      </c>
      <c r="J161" s="575">
        <v>0</v>
      </c>
      <c r="K161" s="801" t="s">
        <v>632</v>
      </c>
      <c r="L161" s="625">
        <v>1</v>
      </c>
      <c r="M161" s="575">
        <v>0</v>
      </c>
      <c r="N161" s="579">
        <v>45568</v>
      </c>
      <c r="O161" s="631" t="str">
        <f>IF(G161="","",(IF(N161="","Pendiente primera actuación",IF(N161="N.A.","N.A.",IF(NETWORKDAYS((G161+1),N161,'Días No Laborales'!$A$2:$U$145)&lt;=20,"SI","NO")))))</f>
        <v>SI</v>
      </c>
      <c r="Q161" s="630" t="s">
        <v>47</v>
      </c>
      <c r="R161" s="595"/>
      <c r="S161" s="576"/>
      <c r="T161" s="576"/>
      <c r="U161" s="599"/>
      <c r="V161" s="576"/>
      <c r="W161" s="639">
        <v>45720</v>
      </c>
      <c r="X161" s="575"/>
      <c r="Y161" s="576" t="s">
        <v>48</v>
      </c>
      <c r="Z161" s="576">
        <f t="shared" si="2"/>
        <v>151</v>
      </c>
      <c r="AA161" s="576" t="s">
        <v>48</v>
      </c>
      <c r="AB161" s="656" t="s">
        <v>121</v>
      </c>
      <c r="AC161" s="575" t="s">
        <v>66</v>
      </c>
      <c r="AD161" s="625" t="s">
        <v>76</v>
      </c>
      <c r="AE161" s="651">
        <v>45849</v>
      </c>
      <c r="AF161" s="632" t="s">
        <v>68</v>
      </c>
      <c r="AG161" s="580" t="s">
        <v>51</v>
      </c>
      <c r="AH161" s="576" t="s">
        <v>52</v>
      </c>
      <c r="AI161" s="640"/>
      <c r="AJ161" s="641"/>
      <c r="AK161" s="641"/>
      <c r="AL161" s="642"/>
      <c r="AM161" s="576"/>
    </row>
    <row r="162" spans="1:39" ht="38.25" x14ac:dyDescent="0.2">
      <c r="A162" s="576">
        <v>155</v>
      </c>
      <c r="B162" s="919" t="s">
        <v>633</v>
      </c>
      <c r="C162" s="899" t="s">
        <v>107</v>
      </c>
      <c r="D162" s="913" t="s">
        <v>102</v>
      </c>
      <c r="E162" s="1769" t="s">
        <v>73</v>
      </c>
      <c r="F162" s="692" t="s">
        <v>44</v>
      </c>
      <c r="G162" s="640">
        <v>45568</v>
      </c>
      <c r="H162" s="800" t="s">
        <v>476</v>
      </c>
      <c r="I162" s="625">
        <v>1</v>
      </c>
      <c r="J162" s="625">
        <v>0</v>
      </c>
      <c r="K162" s="801" t="s">
        <v>634</v>
      </c>
      <c r="L162" s="575">
        <v>2</v>
      </c>
      <c r="M162" s="625">
        <v>0</v>
      </c>
      <c r="N162" s="579">
        <v>45568</v>
      </c>
      <c r="O162" s="631" t="str">
        <f>IF(G162="","",(IF(N162="","Pendiente primera actuación",IF(N162="N.A.","N.A.",IF(NETWORKDAYS((G162+1),N162,'Días No Laborales'!$A$2:$U$145)&lt;=20,"SI","NO")))))</f>
        <v>SI</v>
      </c>
      <c r="Q162" s="630" t="s">
        <v>47</v>
      </c>
      <c r="R162" s="595"/>
      <c r="S162" s="576"/>
      <c r="T162" s="576"/>
      <c r="U162" s="599"/>
      <c r="V162" s="576"/>
      <c r="W162" s="649">
        <v>45748</v>
      </c>
      <c r="X162" s="623"/>
      <c r="Y162" s="576" t="s">
        <v>48</v>
      </c>
      <c r="Z162" s="576">
        <f t="shared" si="2"/>
        <v>178</v>
      </c>
      <c r="AA162" s="576" t="s">
        <v>48</v>
      </c>
      <c r="AB162" s="656" t="s">
        <v>121</v>
      </c>
      <c r="AC162" s="650" t="s">
        <v>98</v>
      </c>
      <c r="AD162" s="625" t="s">
        <v>635</v>
      </c>
      <c r="AE162" s="651">
        <v>45866</v>
      </c>
      <c r="AF162" s="632" t="s">
        <v>50</v>
      </c>
      <c r="AG162" s="580" t="s">
        <v>51</v>
      </c>
      <c r="AH162" s="576" t="s">
        <v>52</v>
      </c>
      <c r="AI162" s="651"/>
      <c r="AJ162" s="652"/>
      <c r="AK162" s="652"/>
      <c r="AL162" s="642"/>
      <c r="AM162" s="576"/>
    </row>
    <row r="163" spans="1:39" ht="38.25" x14ac:dyDescent="0.2">
      <c r="A163" s="576">
        <v>156</v>
      </c>
      <c r="B163" s="920" t="s">
        <v>636</v>
      </c>
      <c r="C163" s="906" t="s">
        <v>107</v>
      </c>
      <c r="D163" s="810" t="s">
        <v>102</v>
      </c>
      <c r="E163" s="1760" t="s">
        <v>43</v>
      </c>
      <c r="F163" s="622" t="s">
        <v>44</v>
      </c>
      <c r="G163" s="640">
        <v>45568</v>
      </c>
      <c r="H163" s="800" t="s">
        <v>332</v>
      </c>
      <c r="I163" s="575">
        <v>2</v>
      </c>
      <c r="J163" s="575">
        <v>0</v>
      </c>
      <c r="K163" s="801" t="s">
        <v>637</v>
      </c>
      <c r="L163" s="575">
        <v>1</v>
      </c>
      <c r="M163" s="575">
        <v>0</v>
      </c>
      <c r="N163" s="640">
        <v>45568</v>
      </c>
      <c r="O163" s="631" t="str">
        <f>IF(G163="","",(IF(N163="","Pendiente primera actuación",IF(N163="N.A.","N.A.",IF(NETWORKDAYS((G163+1),N163,'Días No Laborales'!$A$2:$U$145)&lt;=20,"SI","NO")))))</f>
        <v>SI</v>
      </c>
      <c r="Q163" s="630" t="s">
        <v>47</v>
      </c>
      <c r="R163" s="595"/>
      <c r="S163" s="576"/>
      <c r="T163" s="576"/>
      <c r="U163" s="576"/>
      <c r="V163" s="576"/>
      <c r="W163" s="639">
        <v>45629</v>
      </c>
      <c r="X163" s="699"/>
      <c r="Y163" s="576" t="s">
        <v>48</v>
      </c>
      <c r="Z163" s="576">
        <f t="shared" si="2"/>
        <v>60</v>
      </c>
      <c r="AA163" s="576" t="s">
        <v>48</v>
      </c>
      <c r="AB163" s="656" t="s">
        <v>121</v>
      </c>
      <c r="AC163" s="575" t="s">
        <v>88</v>
      </c>
      <c r="AD163" s="625" t="s">
        <v>638</v>
      </c>
      <c r="AE163" s="651">
        <v>45846</v>
      </c>
      <c r="AF163" s="632" t="s">
        <v>235</v>
      </c>
      <c r="AG163" s="580" t="s">
        <v>51</v>
      </c>
      <c r="AH163" s="576" t="s">
        <v>52</v>
      </c>
      <c r="AI163" s="640"/>
      <c r="AJ163" s="641" t="s">
        <v>123</v>
      </c>
      <c r="AK163" s="641"/>
      <c r="AL163" s="642"/>
      <c r="AM163" s="576"/>
    </row>
    <row r="164" spans="1:39" ht="25.5" x14ac:dyDescent="0.2">
      <c r="A164" s="576">
        <v>157</v>
      </c>
      <c r="B164" s="921" t="s">
        <v>639</v>
      </c>
      <c r="C164" s="922" t="s">
        <v>107</v>
      </c>
      <c r="D164" s="810" t="s">
        <v>102</v>
      </c>
      <c r="E164" s="1770" t="s">
        <v>73</v>
      </c>
      <c r="F164" s="622" t="s">
        <v>44</v>
      </c>
      <c r="G164" s="640">
        <v>45568</v>
      </c>
      <c r="H164" s="800" t="s">
        <v>640</v>
      </c>
      <c r="I164" s="575">
        <v>1</v>
      </c>
      <c r="J164" s="575">
        <v>0</v>
      </c>
      <c r="K164" s="801" t="s">
        <v>641</v>
      </c>
      <c r="L164" s="625">
        <v>2</v>
      </c>
      <c r="M164" s="575">
        <v>0</v>
      </c>
      <c r="N164" s="640">
        <v>45568</v>
      </c>
      <c r="O164" s="631" t="str">
        <f>IF(G164="","",(IF(N164="","Pendiente primera actuación",IF(N164="N.A.","N.A.",IF(NETWORKDAYS((G164+1),N164,'Días No Laborales'!$A$2:$U$145)&lt;=20,"SI","NO")))))</f>
        <v>SI</v>
      </c>
      <c r="Q164" s="630" t="s">
        <v>47</v>
      </c>
      <c r="R164" s="595"/>
      <c r="S164" s="576"/>
      <c r="T164" s="576"/>
      <c r="U164" s="599"/>
      <c r="V164" s="576"/>
      <c r="W164" s="639"/>
      <c r="X164" s="575"/>
      <c r="Y164" s="576" t="s">
        <v>48</v>
      </c>
      <c r="Z164" s="576" t="str">
        <f t="shared" si="2"/>
        <v>Pendiente de sentencia</v>
      </c>
      <c r="AA164" s="576" t="s">
        <v>48</v>
      </c>
      <c r="AB164" s="650"/>
      <c r="AC164" s="650"/>
      <c r="AD164" s="575" t="s">
        <v>160</v>
      </c>
      <c r="AE164" s="651">
        <v>45849</v>
      </c>
      <c r="AF164" s="632" t="s">
        <v>68</v>
      </c>
      <c r="AG164" s="580" t="s">
        <v>51</v>
      </c>
      <c r="AH164" s="576" t="s">
        <v>52</v>
      </c>
      <c r="AI164" s="640"/>
      <c r="AJ164" s="652"/>
      <c r="AK164" s="652"/>
      <c r="AL164" s="642"/>
      <c r="AM164" s="576" t="s">
        <v>642</v>
      </c>
    </row>
    <row r="165" spans="1:39" ht="25.5" x14ac:dyDescent="0.2">
      <c r="A165" s="576">
        <v>158</v>
      </c>
      <c r="B165" s="923" t="s">
        <v>643</v>
      </c>
      <c r="C165" s="881" t="s">
        <v>107</v>
      </c>
      <c r="D165" s="810" t="s">
        <v>102</v>
      </c>
      <c r="E165" s="843" t="s">
        <v>84</v>
      </c>
      <c r="F165" s="622" t="s">
        <v>44</v>
      </c>
      <c r="G165" s="640">
        <v>45568</v>
      </c>
      <c r="H165" s="800" t="s">
        <v>644</v>
      </c>
      <c r="I165" s="625">
        <v>2</v>
      </c>
      <c r="J165" s="625">
        <v>0</v>
      </c>
      <c r="K165" s="801" t="s">
        <v>645</v>
      </c>
      <c r="L165" s="625">
        <v>1</v>
      </c>
      <c r="M165" s="625">
        <v>0</v>
      </c>
      <c r="N165" s="640">
        <v>45568</v>
      </c>
      <c r="O165" s="631" t="str">
        <f>IF(G165="","",(IF(N165="","Pendiente primera actuación",IF(N165="N.A.","N.A.",IF(NETWORKDAYS((G165+1),N165,'Días No Laborales'!$A$2:$U$145)&lt;=20,"SI","NO")))))</f>
        <v>SI</v>
      </c>
      <c r="Q165" s="630" t="s">
        <v>47</v>
      </c>
      <c r="R165" s="595"/>
      <c r="S165" s="576"/>
      <c r="T165" s="576"/>
      <c r="U165" s="576"/>
      <c r="V165" s="576"/>
      <c r="W165" s="649"/>
      <c r="X165" s="623"/>
      <c r="Y165" s="576" t="s">
        <v>48</v>
      </c>
      <c r="Z165" s="576" t="str">
        <f t="shared" si="2"/>
        <v>Pendiente de sentencia</v>
      </c>
      <c r="AA165" s="576" t="s">
        <v>48</v>
      </c>
      <c r="AB165" s="575"/>
      <c r="AC165" s="575"/>
      <c r="AD165" s="575" t="s">
        <v>646</v>
      </c>
      <c r="AE165" s="651">
        <v>45678</v>
      </c>
      <c r="AF165" s="632" t="s">
        <v>50</v>
      </c>
      <c r="AG165" s="580" t="s">
        <v>51</v>
      </c>
      <c r="AH165" s="576" t="s">
        <v>52</v>
      </c>
      <c r="AI165" s="651"/>
      <c r="AJ165" s="641"/>
      <c r="AK165" s="641"/>
      <c r="AL165" s="642"/>
      <c r="AM165" s="576"/>
    </row>
    <row r="166" spans="1:39" ht="25.5" x14ac:dyDescent="0.2">
      <c r="A166" s="576">
        <v>159</v>
      </c>
      <c r="B166" s="924" t="s">
        <v>647</v>
      </c>
      <c r="C166" s="925" t="s">
        <v>292</v>
      </c>
      <c r="D166" s="926" t="s">
        <v>293</v>
      </c>
      <c r="E166" s="1770" t="s">
        <v>73</v>
      </c>
      <c r="F166" s="622" t="s">
        <v>44</v>
      </c>
      <c r="G166" s="646">
        <v>45568</v>
      </c>
      <c r="H166" s="800" t="s">
        <v>648</v>
      </c>
      <c r="I166" s="625">
        <v>1</v>
      </c>
      <c r="J166" s="625">
        <v>0</v>
      </c>
      <c r="K166" s="801" t="s">
        <v>649</v>
      </c>
      <c r="L166" s="625">
        <v>2</v>
      </c>
      <c r="M166" s="625">
        <v>0</v>
      </c>
      <c r="N166" s="579">
        <v>45568</v>
      </c>
      <c r="O166" s="631" t="str">
        <f>IF(G166="","",(IF(N166="","Pendiente primera actuación",IF(N166="N.A.","N.A.",IF(NETWORKDAYS((G166+1),N166,'Días No Laborales'!$A$2:$U$145)&lt;=20,"SI","NO")))))</f>
        <v>SI</v>
      </c>
      <c r="Q166" s="630" t="s">
        <v>47</v>
      </c>
      <c r="R166" s="595"/>
      <c r="S166" s="576"/>
      <c r="T166" s="576"/>
      <c r="U166" s="599"/>
      <c r="V166" s="576"/>
      <c r="W166" s="649"/>
      <c r="X166" s="623"/>
      <c r="Y166" s="576" t="s">
        <v>48</v>
      </c>
      <c r="Z166" s="576" t="str">
        <f t="shared" si="2"/>
        <v>Pendiente de sentencia</v>
      </c>
      <c r="AA166" s="576" t="s">
        <v>48</v>
      </c>
      <c r="AB166" s="650"/>
      <c r="AC166" s="650"/>
      <c r="AD166" s="575" t="s">
        <v>650</v>
      </c>
      <c r="AE166" s="651">
        <v>45754</v>
      </c>
      <c r="AF166" s="632" t="s">
        <v>59</v>
      </c>
      <c r="AG166" s="580" t="s">
        <v>51</v>
      </c>
      <c r="AH166" s="576" t="s">
        <v>52</v>
      </c>
      <c r="AI166" s="651"/>
      <c r="AJ166" s="652"/>
      <c r="AK166" s="652"/>
      <c r="AL166" s="642"/>
      <c r="AM166" s="576"/>
    </row>
    <row r="167" spans="1:39" ht="25.5" x14ac:dyDescent="0.2">
      <c r="A167" s="576">
        <v>160</v>
      </c>
      <c r="B167" s="927" t="s">
        <v>651</v>
      </c>
      <c r="C167" s="928" t="s">
        <v>107</v>
      </c>
      <c r="D167" s="810" t="s">
        <v>102</v>
      </c>
      <c r="E167" s="843" t="s">
        <v>84</v>
      </c>
      <c r="F167" s="622" t="s">
        <v>44</v>
      </c>
      <c r="G167" s="640">
        <v>45568</v>
      </c>
      <c r="H167" s="800" t="s">
        <v>518</v>
      </c>
      <c r="I167" s="625">
        <v>2</v>
      </c>
      <c r="J167" s="625">
        <v>0</v>
      </c>
      <c r="K167" s="801" t="s">
        <v>652</v>
      </c>
      <c r="L167" s="575">
        <v>1</v>
      </c>
      <c r="M167" s="625">
        <v>0</v>
      </c>
      <c r="N167" s="579">
        <v>45568</v>
      </c>
      <c r="O167" s="631" t="str">
        <f>IF(G167="","",(IF(N167="","Pendiente primera actuación",IF(N167="N.A.","N.A.",IF(NETWORKDAYS((G167+1),N167,'Días No Laborales'!$A$2:$U$145)&lt;=20,"SI","NO")))))</f>
        <v>SI</v>
      </c>
      <c r="Q167" s="630" t="s">
        <v>47</v>
      </c>
      <c r="R167" s="595"/>
      <c r="S167" s="576"/>
      <c r="T167" s="576"/>
      <c r="U167" s="576"/>
      <c r="V167" s="576"/>
      <c r="W167" s="579"/>
      <c r="X167" s="575"/>
      <c r="Y167" s="576" t="s">
        <v>48</v>
      </c>
      <c r="Z167" s="576" t="str">
        <f t="shared" si="2"/>
        <v>Pendiente de sentencia</v>
      </c>
      <c r="AA167" s="576" t="s">
        <v>48</v>
      </c>
      <c r="AB167" s="576"/>
      <c r="AC167" s="576"/>
      <c r="AD167" s="625" t="s">
        <v>653</v>
      </c>
      <c r="AE167" s="651">
        <v>45849</v>
      </c>
      <c r="AF167" s="632" t="s">
        <v>68</v>
      </c>
      <c r="AG167" s="580" t="s">
        <v>51</v>
      </c>
      <c r="AH167" s="576" t="s">
        <v>52</v>
      </c>
      <c r="AI167" s="651"/>
      <c r="AJ167" s="633"/>
      <c r="AK167" s="633"/>
      <c r="AL167" s="634"/>
      <c r="AM167" s="576"/>
    </row>
    <row r="168" spans="1:39" ht="25.5" x14ac:dyDescent="0.2">
      <c r="A168" s="576">
        <v>161</v>
      </c>
      <c r="B168" s="927" t="s">
        <v>654</v>
      </c>
      <c r="C168" s="904" t="s">
        <v>107</v>
      </c>
      <c r="D168" s="810" t="s">
        <v>102</v>
      </c>
      <c r="E168" s="843" t="s">
        <v>84</v>
      </c>
      <c r="F168" s="622" t="s">
        <v>44</v>
      </c>
      <c r="G168" s="640">
        <v>45568</v>
      </c>
      <c r="H168" s="800" t="s">
        <v>655</v>
      </c>
      <c r="I168" s="575">
        <v>1</v>
      </c>
      <c r="J168" s="575">
        <v>0</v>
      </c>
      <c r="K168" s="801" t="s">
        <v>656</v>
      </c>
      <c r="L168" s="625">
        <v>2</v>
      </c>
      <c r="M168" s="575">
        <v>0</v>
      </c>
      <c r="N168" s="579">
        <v>45568</v>
      </c>
      <c r="O168" s="631" t="str">
        <f>IF(G168="","",(IF(N168="","Pendiente primera actuación",IF(N168="N.A.","N.A.",IF(NETWORKDAYS((G168+1),N168,'Días No Laborales'!$A$2:$U$145)&lt;=20,"SI","NO")))))</f>
        <v>SI</v>
      </c>
      <c r="Q168" s="630" t="s">
        <v>47</v>
      </c>
      <c r="R168" s="595"/>
      <c r="S168" s="576"/>
      <c r="T168" s="576"/>
      <c r="U168" s="599"/>
      <c r="V168" s="576"/>
      <c r="W168" s="579"/>
      <c r="X168" s="575"/>
      <c r="Y168" s="576" t="s">
        <v>48</v>
      </c>
      <c r="Z168" s="576" t="str">
        <f t="shared" si="2"/>
        <v>Pendiente de sentencia</v>
      </c>
      <c r="AA168" s="576" t="s">
        <v>48</v>
      </c>
      <c r="AB168" s="575"/>
      <c r="AC168" s="575"/>
      <c r="AD168" s="575" t="s">
        <v>657</v>
      </c>
      <c r="AE168" s="651">
        <v>45736</v>
      </c>
      <c r="AF168" s="632" t="s">
        <v>50</v>
      </c>
      <c r="AG168" s="580" t="s">
        <v>51</v>
      </c>
      <c r="AH168" s="576" t="s">
        <v>52</v>
      </c>
      <c r="AI168" s="640"/>
      <c r="AJ168" s="633"/>
      <c r="AK168" s="633"/>
      <c r="AL168" s="634"/>
      <c r="AM168" s="576"/>
    </row>
    <row r="169" spans="1:39" ht="25.5" x14ac:dyDescent="0.2">
      <c r="A169" s="576">
        <v>162</v>
      </c>
      <c r="B169" s="929" t="s">
        <v>658</v>
      </c>
      <c r="C169" s="930" t="s">
        <v>83</v>
      </c>
      <c r="D169" s="931" t="s">
        <v>42</v>
      </c>
      <c r="E169" s="1760" t="s">
        <v>43</v>
      </c>
      <c r="F169" s="622" t="s">
        <v>44</v>
      </c>
      <c r="G169" s="640">
        <v>45568</v>
      </c>
      <c r="H169" s="800" t="s">
        <v>659</v>
      </c>
      <c r="I169" s="625">
        <v>2</v>
      </c>
      <c r="J169" s="625">
        <v>0</v>
      </c>
      <c r="K169" s="801" t="s">
        <v>660</v>
      </c>
      <c r="L169" s="625">
        <v>1</v>
      </c>
      <c r="M169" s="625">
        <v>0</v>
      </c>
      <c r="N169" s="579">
        <v>45568</v>
      </c>
      <c r="O169" s="631" t="str">
        <f>IF(G169="","",(IF(N169="","Pendiente primera actuación",IF(N169="N.A.","N.A.",IF(NETWORKDAYS((G169+1),N169,'Días No Laborales'!$A$2:$U$145)&lt;=20,"SI","NO")))))</f>
        <v>SI</v>
      </c>
      <c r="Q169" s="630" t="s">
        <v>47</v>
      </c>
      <c r="R169" s="595"/>
      <c r="S169" s="576"/>
      <c r="T169" s="576"/>
      <c r="U169" s="599"/>
      <c r="V169" s="576"/>
      <c r="W169" s="579">
        <v>45699</v>
      </c>
      <c r="X169" s="575"/>
      <c r="Y169" s="576" t="s">
        <v>48</v>
      </c>
      <c r="Z169" s="576">
        <f t="shared" si="2"/>
        <v>128</v>
      </c>
      <c r="AA169" s="576" t="s">
        <v>48</v>
      </c>
      <c r="AB169" s="575" t="s">
        <v>97</v>
      </c>
      <c r="AC169" s="650" t="s">
        <v>66</v>
      </c>
      <c r="AD169" s="625" t="s">
        <v>97</v>
      </c>
      <c r="AE169" s="651">
        <v>45699</v>
      </c>
      <c r="AF169" s="632" t="s">
        <v>235</v>
      </c>
      <c r="AG169" s="580" t="s">
        <v>51</v>
      </c>
      <c r="AH169" s="576" t="s">
        <v>52</v>
      </c>
      <c r="AI169" s="651">
        <v>45708</v>
      </c>
      <c r="AJ169" s="652"/>
      <c r="AK169" s="652"/>
      <c r="AL169" s="642"/>
      <c r="AM169" s="576"/>
    </row>
    <row r="170" spans="1:39" ht="38.25" x14ac:dyDescent="0.2">
      <c r="A170" s="576">
        <v>163</v>
      </c>
      <c r="B170" s="932" t="s">
        <v>661</v>
      </c>
      <c r="C170" s="906" t="s">
        <v>107</v>
      </c>
      <c r="D170" s="806" t="s">
        <v>102</v>
      </c>
      <c r="E170" s="1761" t="s">
        <v>43</v>
      </c>
      <c r="F170" s="696" t="s">
        <v>44</v>
      </c>
      <c r="G170" s="646">
        <v>45568</v>
      </c>
      <c r="H170" s="933" t="s">
        <v>344</v>
      </c>
      <c r="I170" s="625">
        <v>1</v>
      </c>
      <c r="J170" s="625">
        <v>0</v>
      </c>
      <c r="K170" s="800" t="s">
        <v>662</v>
      </c>
      <c r="L170" s="625">
        <v>2</v>
      </c>
      <c r="M170" s="625">
        <v>0</v>
      </c>
      <c r="N170" s="579">
        <v>45568</v>
      </c>
      <c r="O170" s="631" t="str">
        <f>IF(G170="","",(IF(N170="","Pendiente primera actuación",IF(N170="N.A.","N.A.",IF(NETWORKDAYS((G170+1),N170,'Días No Laborales'!$A$2:$U$145)&lt;=20,"SI","NO")))))</f>
        <v>SI</v>
      </c>
      <c r="Q170" s="630" t="s">
        <v>47</v>
      </c>
      <c r="R170" s="595"/>
      <c r="S170" s="576"/>
      <c r="T170" s="576"/>
      <c r="U170" s="599"/>
      <c r="V170" s="576"/>
      <c r="W170" s="579">
        <v>45621</v>
      </c>
      <c r="X170" s="699"/>
      <c r="Y170" s="576" t="s">
        <v>48</v>
      </c>
      <c r="Z170" s="576">
        <f t="shared" si="2"/>
        <v>52</v>
      </c>
      <c r="AA170" s="576" t="s">
        <v>48</v>
      </c>
      <c r="AB170" s="656" t="s">
        <v>121</v>
      </c>
      <c r="AC170" s="650" t="s">
        <v>88</v>
      </c>
      <c r="AD170" s="625" t="s">
        <v>663</v>
      </c>
      <c r="AE170" s="651">
        <v>45849</v>
      </c>
      <c r="AF170" s="632" t="s">
        <v>68</v>
      </c>
      <c r="AG170" s="580" t="s">
        <v>51</v>
      </c>
      <c r="AH170" s="576" t="s">
        <v>52</v>
      </c>
      <c r="AI170" s="651"/>
      <c r="AJ170" s="652"/>
      <c r="AK170" s="652"/>
      <c r="AL170" s="642"/>
      <c r="AM170" s="576"/>
    </row>
    <row r="171" spans="1:39" ht="25.5" x14ac:dyDescent="0.2">
      <c r="A171" s="576">
        <v>164</v>
      </c>
      <c r="B171" s="929" t="s">
        <v>664</v>
      </c>
      <c r="C171" s="908" t="s">
        <v>107</v>
      </c>
      <c r="D171" s="806" t="s">
        <v>102</v>
      </c>
      <c r="E171" s="843" t="s">
        <v>84</v>
      </c>
      <c r="F171" s="696" t="s">
        <v>44</v>
      </c>
      <c r="G171" s="646">
        <v>45568</v>
      </c>
      <c r="H171" s="800" t="s">
        <v>384</v>
      </c>
      <c r="I171" s="625">
        <v>2</v>
      </c>
      <c r="J171" s="625">
        <v>0</v>
      </c>
      <c r="K171" s="933" t="s">
        <v>665</v>
      </c>
      <c r="L171" s="625">
        <v>1</v>
      </c>
      <c r="M171" s="625">
        <v>0</v>
      </c>
      <c r="N171" s="579">
        <v>45568</v>
      </c>
      <c r="O171" s="631" t="str">
        <f>IF(G171="","",(IF(N171="","Pendiente primera actuación",IF(N171="N.A.","N.A.",IF(NETWORKDAYS((G171+1),N171,'Días No Laborales'!$A$2:$U$145)&lt;=20,"SI","NO")))))</f>
        <v>SI</v>
      </c>
      <c r="Q171" s="630" t="s">
        <v>47</v>
      </c>
      <c r="R171" s="595"/>
      <c r="S171" s="576"/>
      <c r="T171" s="576"/>
      <c r="U171" s="599"/>
      <c r="V171" s="576"/>
      <c r="W171" s="579">
        <v>45798</v>
      </c>
      <c r="X171" s="575"/>
      <c r="Y171" s="576" t="s">
        <v>48</v>
      </c>
      <c r="Z171" s="576">
        <f t="shared" si="2"/>
        <v>228</v>
      </c>
      <c r="AA171" s="576" t="s">
        <v>48</v>
      </c>
      <c r="AB171" s="745" t="s">
        <v>666</v>
      </c>
      <c r="AC171" s="650" t="s">
        <v>98</v>
      </c>
      <c r="AD171" s="645" t="s">
        <v>667</v>
      </c>
      <c r="AE171" s="651">
        <v>45798</v>
      </c>
      <c r="AF171" s="632" t="s">
        <v>668</v>
      </c>
      <c r="AG171" s="580" t="s">
        <v>51</v>
      </c>
      <c r="AH171" s="576" t="s">
        <v>52</v>
      </c>
      <c r="AI171" s="646">
        <v>45803</v>
      </c>
      <c r="AJ171" s="652"/>
      <c r="AK171" s="652"/>
      <c r="AL171" s="642"/>
      <c r="AM171" s="576"/>
    </row>
    <row r="172" spans="1:39" ht="38.25" x14ac:dyDescent="0.2">
      <c r="A172" s="576">
        <v>165</v>
      </c>
      <c r="B172" s="815" t="s">
        <v>669</v>
      </c>
      <c r="C172" s="825" t="s">
        <v>107</v>
      </c>
      <c r="D172" s="806" t="s">
        <v>102</v>
      </c>
      <c r="E172" s="1761" t="s">
        <v>43</v>
      </c>
      <c r="F172" s="696" t="s">
        <v>44</v>
      </c>
      <c r="G172" s="646">
        <v>45568</v>
      </c>
      <c r="H172" s="800" t="s">
        <v>491</v>
      </c>
      <c r="I172" s="625">
        <v>1</v>
      </c>
      <c r="J172" s="625">
        <v>0</v>
      </c>
      <c r="K172" s="801" t="s">
        <v>670</v>
      </c>
      <c r="L172" s="625">
        <v>2</v>
      </c>
      <c r="M172" s="625">
        <v>0</v>
      </c>
      <c r="N172" s="579">
        <v>45568</v>
      </c>
      <c r="O172" s="631" t="str">
        <f>IF(G172="","",(IF(N172="","Pendiente primera actuación",IF(N172="N.A.","N.A.",IF(NETWORKDAYS((G172+1),N172,'Días No Laborales'!$A$2:$U$145)&lt;=20,"SI","NO")))))</f>
        <v>SI</v>
      </c>
      <c r="Q172" s="630" t="s">
        <v>47</v>
      </c>
      <c r="R172" s="595"/>
      <c r="S172" s="576"/>
      <c r="T172" s="576"/>
      <c r="U172" s="576"/>
      <c r="V172" s="576"/>
      <c r="W172" s="579">
        <v>45582</v>
      </c>
      <c r="X172" s="699"/>
      <c r="Y172" s="576" t="s">
        <v>48</v>
      </c>
      <c r="Z172" s="576">
        <f t="shared" si="2"/>
        <v>14</v>
      </c>
      <c r="AA172" s="576" t="s">
        <v>48</v>
      </c>
      <c r="AB172" s="656" t="s">
        <v>121</v>
      </c>
      <c r="AC172" s="650" t="s">
        <v>88</v>
      </c>
      <c r="AD172" s="625" t="s">
        <v>189</v>
      </c>
      <c r="AE172" s="651">
        <v>45820</v>
      </c>
      <c r="AF172" s="632" t="s">
        <v>235</v>
      </c>
      <c r="AG172" s="580" t="s">
        <v>51</v>
      </c>
      <c r="AH172" s="576" t="s">
        <v>52</v>
      </c>
      <c r="AI172" s="640"/>
      <c r="AJ172" s="633" t="s">
        <v>123</v>
      </c>
      <c r="AK172" s="633"/>
      <c r="AL172" s="634"/>
      <c r="AM172" s="576"/>
    </row>
    <row r="173" spans="1:39" ht="25.5" x14ac:dyDescent="0.2">
      <c r="A173" s="576">
        <v>166</v>
      </c>
      <c r="B173" s="929" t="s">
        <v>671</v>
      </c>
      <c r="C173" s="934" t="s">
        <v>672</v>
      </c>
      <c r="D173" s="479" t="s">
        <v>293</v>
      </c>
      <c r="E173" s="1771" t="s">
        <v>673</v>
      </c>
      <c r="F173" s="696" t="s">
        <v>44</v>
      </c>
      <c r="G173" s="646">
        <v>45568</v>
      </c>
      <c r="H173" s="800" t="s">
        <v>674</v>
      </c>
      <c r="I173" s="625">
        <v>2</v>
      </c>
      <c r="J173" s="625">
        <v>0</v>
      </c>
      <c r="K173" s="801" t="s">
        <v>675</v>
      </c>
      <c r="L173" s="625">
        <v>1</v>
      </c>
      <c r="M173" s="625">
        <v>0</v>
      </c>
      <c r="N173" s="579">
        <v>45568</v>
      </c>
      <c r="O173" s="631" t="str">
        <f>IF(G173="","",(IF(N173="","Pendiente primera actuación",IF(N173="N.A.","N.A.",IF(NETWORKDAYS((G173+1),N173,'Días No Laborales'!$A$2:$U$145)&lt;=20,"SI","NO")))))</f>
        <v>SI</v>
      </c>
      <c r="Q173" s="630" t="s">
        <v>47</v>
      </c>
      <c r="R173" s="595"/>
      <c r="S173" s="576"/>
      <c r="T173" s="576"/>
      <c r="U173" s="599"/>
      <c r="V173" s="576"/>
      <c r="W173" s="579">
        <v>45827</v>
      </c>
      <c r="X173" s="575"/>
      <c r="Y173" s="576" t="s">
        <v>48</v>
      </c>
      <c r="Z173" s="576">
        <f t="shared" si="2"/>
        <v>256</v>
      </c>
      <c r="AA173" s="576" t="s">
        <v>48</v>
      </c>
      <c r="AB173" s="664" t="s">
        <v>87</v>
      </c>
      <c r="AC173" s="576" t="s">
        <v>98</v>
      </c>
      <c r="AD173" s="575" t="s">
        <v>676</v>
      </c>
      <c r="AE173" s="651">
        <v>45849</v>
      </c>
      <c r="AF173" s="632" t="s">
        <v>68</v>
      </c>
      <c r="AG173" s="580" t="s">
        <v>51</v>
      </c>
      <c r="AH173" s="576" t="s">
        <v>52</v>
      </c>
      <c r="AI173" s="646"/>
      <c r="AJ173" s="633"/>
      <c r="AK173" s="633"/>
      <c r="AL173" s="634"/>
      <c r="AM173" s="576"/>
    </row>
    <row r="174" spans="1:39" ht="38.25" x14ac:dyDescent="0.2">
      <c r="A174" s="576">
        <v>167</v>
      </c>
      <c r="B174" s="935" t="s">
        <v>677</v>
      </c>
      <c r="C174" s="825" t="s">
        <v>107</v>
      </c>
      <c r="D174" s="806" t="s">
        <v>102</v>
      </c>
      <c r="E174" s="1761" t="s">
        <v>43</v>
      </c>
      <c r="F174" s="696" t="s">
        <v>44</v>
      </c>
      <c r="G174" s="646">
        <v>45568</v>
      </c>
      <c r="H174" s="936" t="s">
        <v>678</v>
      </c>
      <c r="I174" s="625">
        <v>1</v>
      </c>
      <c r="J174" s="625">
        <v>0</v>
      </c>
      <c r="K174" s="936" t="s">
        <v>679</v>
      </c>
      <c r="L174" s="625">
        <v>2</v>
      </c>
      <c r="M174" s="625">
        <v>0</v>
      </c>
      <c r="N174" s="579">
        <v>45568</v>
      </c>
      <c r="O174" s="631" t="str">
        <f>IF(G174="","",(IF(N174="","Pendiente primera actuación",IF(N174="N.A.","N.A.",IF(NETWORKDAYS((G174+1),N174,'Días No Laborales'!$A$2:$U$145)&lt;=20,"SI","NO")))))</f>
        <v>SI</v>
      </c>
      <c r="Q174" s="630" t="s">
        <v>47</v>
      </c>
      <c r="R174" s="595"/>
      <c r="S174" s="576"/>
      <c r="T174" s="576"/>
      <c r="U174" s="599"/>
      <c r="V174" s="576"/>
      <c r="W174" s="579">
        <v>45630</v>
      </c>
      <c r="X174" s="699"/>
      <c r="Y174" s="576" t="s">
        <v>48</v>
      </c>
      <c r="Z174" s="576">
        <f t="shared" si="2"/>
        <v>61</v>
      </c>
      <c r="AA174" s="576" t="s">
        <v>48</v>
      </c>
      <c r="AB174" s="656" t="s">
        <v>121</v>
      </c>
      <c r="AC174" s="650" t="s">
        <v>88</v>
      </c>
      <c r="AD174" s="625" t="s">
        <v>189</v>
      </c>
      <c r="AE174" s="651">
        <v>45772</v>
      </c>
      <c r="AF174" s="632" t="s">
        <v>235</v>
      </c>
      <c r="AG174" s="580" t="s">
        <v>51</v>
      </c>
      <c r="AH174" s="576" t="s">
        <v>52</v>
      </c>
      <c r="AI174" s="651"/>
      <c r="AJ174" s="652" t="s">
        <v>123</v>
      </c>
      <c r="AK174" s="652"/>
      <c r="AL174" s="642"/>
      <c r="AM174" s="576"/>
    </row>
    <row r="175" spans="1:39" ht="25.5" x14ac:dyDescent="0.2">
      <c r="A175" s="576">
        <v>168</v>
      </c>
      <c r="B175" s="937" t="s">
        <v>680</v>
      </c>
      <c r="C175" s="881" t="s">
        <v>107</v>
      </c>
      <c r="D175" s="806" t="s">
        <v>102</v>
      </c>
      <c r="E175" s="843" t="s">
        <v>84</v>
      </c>
      <c r="F175" s="696" t="s">
        <v>44</v>
      </c>
      <c r="G175" s="646">
        <v>45568</v>
      </c>
      <c r="H175" s="800" t="s">
        <v>681</v>
      </c>
      <c r="I175" s="625">
        <v>2</v>
      </c>
      <c r="J175" s="625">
        <v>0</v>
      </c>
      <c r="K175" s="801" t="s">
        <v>682</v>
      </c>
      <c r="L175" s="578">
        <v>1</v>
      </c>
      <c r="M175" s="625">
        <v>0</v>
      </c>
      <c r="N175" s="579">
        <v>45568</v>
      </c>
      <c r="O175" s="631" t="str">
        <f>IF(G175="","",(IF(N175="","Pendiente primera actuación",IF(N175="N.A.","N.A.",IF(NETWORKDAYS((G175+1),N175,'Días No Laborales'!$A$2:$U$145)&lt;=20,"SI","NO")))))</f>
        <v>SI</v>
      </c>
      <c r="Q175" s="630" t="s">
        <v>47</v>
      </c>
      <c r="R175" s="595"/>
      <c r="S175" s="576"/>
      <c r="T175" s="576"/>
      <c r="U175" s="599"/>
      <c r="V175" s="576"/>
      <c r="W175" s="579"/>
      <c r="X175" s="575"/>
      <c r="Y175" s="576" t="s">
        <v>48</v>
      </c>
      <c r="Z175" s="576" t="str">
        <f t="shared" si="2"/>
        <v>Pendiente de sentencia</v>
      </c>
      <c r="AA175" s="576" t="s">
        <v>48</v>
      </c>
      <c r="AB175" s="650"/>
      <c r="AC175" s="650"/>
      <c r="AD175" s="575" t="s">
        <v>683</v>
      </c>
      <c r="AE175" s="651">
        <v>45587</v>
      </c>
      <c r="AF175" s="632" t="s">
        <v>50</v>
      </c>
      <c r="AG175" s="580" t="s">
        <v>51</v>
      </c>
      <c r="AH175" s="576" t="s">
        <v>52</v>
      </c>
      <c r="AI175" s="651"/>
      <c r="AJ175" s="652"/>
      <c r="AK175" s="652"/>
      <c r="AL175" s="642"/>
      <c r="AM175" s="576"/>
    </row>
    <row r="176" spans="1:39" ht="38.25" x14ac:dyDescent="0.2">
      <c r="A176" s="576">
        <v>169</v>
      </c>
      <c r="B176" s="935" t="s">
        <v>684</v>
      </c>
      <c r="C176" s="825" t="s">
        <v>107</v>
      </c>
      <c r="D176" s="806" t="s">
        <v>102</v>
      </c>
      <c r="E176" s="1761" t="s">
        <v>43</v>
      </c>
      <c r="F176" s="696" t="s">
        <v>44</v>
      </c>
      <c r="G176" s="646">
        <v>45568</v>
      </c>
      <c r="H176" s="800" t="s">
        <v>336</v>
      </c>
      <c r="I176" s="578">
        <v>1</v>
      </c>
      <c r="J176" s="578">
        <v>0</v>
      </c>
      <c r="K176" s="801" t="s">
        <v>685</v>
      </c>
      <c r="L176" s="575">
        <v>2</v>
      </c>
      <c r="M176" s="578">
        <v>0</v>
      </c>
      <c r="N176" s="579">
        <v>45568</v>
      </c>
      <c r="O176" s="631" t="str">
        <f>IF(G176="","",(IF(N176="","Pendiente primera actuación",IF(N176="N.A.","N.A.",IF(NETWORKDAYS((G176+1),N176,'Días No Laborales'!$A$2:$U$145)&lt;=20,"SI","NO")))))</f>
        <v>SI</v>
      </c>
      <c r="Q176" s="630" t="s">
        <v>47</v>
      </c>
      <c r="R176" s="579"/>
      <c r="S176" s="576"/>
      <c r="T176" s="576"/>
      <c r="U176" s="599"/>
      <c r="V176" s="576"/>
      <c r="W176" s="579">
        <v>45580</v>
      </c>
      <c r="X176" s="699"/>
      <c r="Y176" s="576" t="s">
        <v>48</v>
      </c>
      <c r="Z176" s="576">
        <f t="shared" si="2"/>
        <v>12</v>
      </c>
      <c r="AA176" s="576" t="s">
        <v>48</v>
      </c>
      <c r="AB176" s="656" t="s">
        <v>121</v>
      </c>
      <c r="AC176" s="576" t="s">
        <v>88</v>
      </c>
      <c r="AD176" s="625" t="s">
        <v>686</v>
      </c>
      <c r="AE176" s="651">
        <v>45852</v>
      </c>
      <c r="AF176" s="727" t="s">
        <v>68</v>
      </c>
      <c r="AG176" s="580" t="s">
        <v>51</v>
      </c>
      <c r="AH176" s="576" t="s">
        <v>52</v>
      </c>
      <c r="AI176" s="651"/>
      <c r="AJ176" s="633"/>
      <c r="AK176" s="633"/>
      <c r="AL176" s="634"/>
      <c r="AM176" s="576"/>
    </row>
    <row r="177" spans="1:39" ht="38.25" x14ac:dyDescent="0.2">
      <c r="A177" s="576">
        <v>170</v>
      </c>
      <c r="B177" s="935" t="s">
        <v>687</v>
      </c>
      <c r="C177" s="825" t="s">
        <v>107</v>
      </c>
      <c r="D177" s="810" t="s">
        <v>102</v>
      </c>
      <c r="E177" s="1760" t="s">
        <v>43</v>
      </c>
      <c r="F177" s="622" t="s">
        <v>44</v>
      </c>
      <c r="G177" s="640">
        <v>45568</v>
      </c>
      <c r="H177" s="800" t="s">
        <v>688</v>
      </c>
      <c r="I177" s="575">
        <v>2</v>
      </c>
      <c r="J177" s="575">
        <v>0</v>
      </c>
      <c r="K177" s="801" t="s">
        <v>689</v>
      </c>
      <c r="L177" s="578">
        <v>1</v>
      </c>
      <c r="M177" s="575">
        <v>0</v>
      </c>
      <c r="N177" s="579">
        <v>45568</v>
      </c>
      <c r="O177" s="631" t="str">
        <f>IF(G177="","",(IF(N177="","Pendiente primera actuación",IF(N177="N.A.","N.A.",IF(NETWORKDAYS((G177+1),N177,'Días No Laborales'!$A$2:$U$145)&lt;=20,"SI","NO")))))</f>
        <v>SI</v>
      </c>
      <c r="Q177" s="630" t="s">
        <v>47</v>
      </c>
      <c r="R177" s="595"/>
      <c r="S177" s="576"/>
      <c r="T177" s="576"/>
      <c r="U177" s="576"/>
      <c r="V177" s="576"/>
      <c r="W177" s="579">
        <v>45631</v>
      </c>
      <c r="X177" s="699"/>
      <c r="Y177" s="576" t="s">
        <v>48</v>
      </c>
      <c r="Z177" s="576">
        <f t="shared" si="2"/>
        <v>62</v>
      </c>
      <c r="AA177" s="576" t="s">
        <v>48</v>
      </c>
      <c r="AB177" s="656" t="s">
        <v>121</v>
      </c>
      <c r="AC177" s="576" t="s">
        <v>88</v>
      </c>
      <c r="AD177" s="625" t="s">
        <v>690</v>
      </c>
      <c r="AE177" s="651">
        <v>45840</v>
      </c>
      <c r="AF177" s="727" t="s">
        <v>235</v>
      </c>
      <c r="AG177" s="580" t="s">
        <v>51</v>
      </c>
      <c r="AH177" s="576" t="s">
        <v>52</v>
      </c>
      <c r="AI177" s="640"/>
      <c r="AJ177" s="633" t="s">
        <v>123</v>
      </c>
      <c r="AK177" s="633"/>
      <c r="AL177" s="634"/>
      <c r="AM177" s="576"/>
    </row>
    <row r="178" spans="1:39" ht="25.5" x14ac:dyDescent="0.2">
      <c r="A178" s="576">
        <v>171</v>
      </c>
      <c r="B178" s="927" t="s">
        <v>691</v>
      </c>
      <c r="C178" s="881" t="s">
        <v>107</v>
      </c>
      <c r="D178" s="810" t="s">
        <v>102</v>
      </c>
      <c r="E178" s="843" t="s">
        <v>84</v>
      </c>
      <c r="F178" s="622" t="s">
        <v>44</v>
      </c>
      <c r="G178" s="640">
        <v>45568</v>
      </c>
      <c r="H178" s="800" t="s">
        <v>692</v>
      </c>
      <c r="I178" s="578">
        <v>1</v>
      </c>
      <c r="J178" s="578">
        <v>0</v>
      </c>
      <c r="K178" s="801" t="s">
        <v>693</v>
      </c>
      <c r="L178" s="625">
        <v>2</v>
      </c>
      <c r="M178" s="578">
        <v>0</v>
      </c>
      <c r="N178" s="579">
        <v>45568</v>
      </c>
      <c r="O178" s="631" t="str">
        <f>IF(G178="","",(IF(N178="","Pendiente primera actuación",IF(N178="N.A.","N.A.",IF(NETWORKDAYS((G178+1),N178,'Días No Laborales'!$A$2:$U$145)&lt;=20,"SI","NO")))))</f>
        <v>SI</v>
      </c>
      <c r="Q178" s="630" t="s">
        <v>47</v>
      </c>
      <c r="R178" s="595"/>
      <c r="S178" s="576"/>
      <c r="T178" s="576"/>
      <c r="U178" s="599"/>
      <c r="V178" s="576"/>
      <c r="W178" s="579"/>
      <c r="X178" s="575"/>
      <c r="Y178" s="576" t="s">
        <v>48</v>
      </c>
      <c r="Z178" s="576" t="str">
        <f t="shared" si="2"/>
        <v>Pendiente de sentencia</v>
      </c>
      <c r="AA178" s="576" t="s">
        <v>48</v>
      </c>
      <c r="AB178" s="576"/>
      <c r="AC178" s="576"/>
      <c r="AD178" s="575" t="s">
        <v>694</v>
      </c>
      <c r="AE178" s="651">
        <v>45708</v>
      </c>
      <c r="AF178" s="632" t="s">
        <v>50</v>
      </c>
      <c r="AG178" s="580" t="s">
        <v>51</v>
      </c>
      <c r="AH178" s="576" t="s">
        <v>52</v>
      </c>
      <c r="AI178" s="651"/>
      <c r="AJ178" s="633"/>
      <c r="AK178" s="633"/>
      <c r="AL178" s="634"/>
      <c r="AM178" s="576"/>
    </row>
    <row r="179" spans="1:39" ht="25.5" x14ac:dyDescent="0.2">
      <c r="A179" s="576">
        <v>172</v>
      </c>
      <c r="B179" s="927" t="s">
        <v>695</v>
      </c>
      <c r="C179" s="938" t="s">
        <v>292</v>
      </c>
      <c r="D179" s="479" t="s">
        <v>293</v>
      </c>
      <c r="E179" s="1760" t="s">
        <v>73</v>
      </c>
      <c r="F179" s="622" t="s">
        <v>44</v>
      </c>
      <c r="G179" s="640">
        <v>45568</v>
      </c>
      <c r="H179" s="800" t="s">
        <v>696</v>
      </c>
      <c r="I179" s="625">
        <v>2</v>
      </c>
      <c r="J179" s="625">
        <v>0</v>
      </c>
      <c r="K179" s="801" t="s">
        <v>697</v>
      </c>
      <c r="L179" s="625">
        <v>1</v>
      </c>
      <c r="M179" s="625">
        <v>0</v>
      </c>
      <c r="N179" s="579">
        <v>45568</v>
      </c>
      <c r="O179" s="631" t="str">
        <f>IF(G179="","",(IF(N179="","Pendiente primera actuación",IF(N179="N.A.","N.A.",IF(NETWORKDAYS((G179+1),N179,'Días No Laborales'!$A$2:$U$145)&lt;=20,"SI","NO")))))</f>
        <v>SI</v>
      </c>
      <c r="Q179" s="630" t="s">
        <v>47</v>
      </c>
      <c r="R179" s="595"/>
      <c r="S179" s="576"/>
      <c r="T179" s="576"/>
      <c r="U179" s="599"/>
      <c r="V179" s="576"/>
      <c r="W179" s="579"/>
      <c r="X179" s="575"/>
      <c r="Y179" s="576" t="s">
        <v>48</v>
      </c>
      <c r="Z179" s="576" t="str">
        <f t="shared" si="2"/>
        <v>Pendiente de sentencia</v>
      </c>
      <c r="AA179" s="576" t="s">
        <v>48</v>
      </c>
      <c r="AB179" s="576"/>
      <c r="AC179" s="576"/>
      <c r="AD179" s="575" t="s">
        <v>698</v>
      </c>
      <c r="AE179" s="651">
        <v>45846</v>
      </c>
      <c r="AF179" s="727" t="s">
        <v>235</v>
      </c>
      <c r="AG179" s="580" t="s">
        <v>51</v>
      </c>
      <c r="AH179" s="576" t="s">
        <v>52</v>
      </c>
      <c r="AI179" s="651"/>
      <c r="AJ179" s="633"/>
      <c r="AK179" s="633"/>
      <c r="AL179" s="634"/>
      <c r="AM179" s="576"/>
    </row>
    <row r="180" spans="1:39" ht="25.5" x14ac:dyDescent="0.2">
      <c r="A180" s="576">
        <v>173</v>
      </c>
      <c r="B180" s="927" t="s">
        <v>699</v>
      </c>
      <c r="C180" s="881" t="s">
        <v>107</v>
      </c>
      <c r="D180" s="810" t="s">
        <v>102</v>
      </c>
      <c r="E180" s="843" t="s">
        <v>84</v>
      </c>
      <c r="F180" s="622" t="s">
        <v>44</v>
      </c>
      <c r="G180" s="646">
        <v>45568</v>
      </c>
      <c r="H180" s="800" t="s">
        <v>700</v>
      </c>
      <c r="I180" s="625">
        <v>1</v>
      </c>
      <c r="J180" s="625">
        <v>0</v>
      </c>
      <c r="K180" s="801" t="s">
        <v>247</v>
      </c>
      <c r="L180" s="625">
        <v>2</v>
      </c>
      <c r="M180" s="625">
        <v>0</v>
      </c>
      <c r="N180" s="579">
        <v>45568</v>
      </c>
      <c r="O180" s="631" t="str">
        <f>IF(G180="","",(IF(N180="","Pendiente primera actuación",IF(N180="N.A.","N.A.",IF(NETWORKDAYS((G180+1),N180,'Días No Laborales'!$A$2:$U$145)&lt;=20,"SI","NO")))))</f>
        <v>SI</v>
      </c>
      <c r="Q180" s="630" t="s">
        <v>47</v>
      </c>
      <c r="R180" s="595"/>
      <c r="S180" s="576"/>
      <c r="T180" s="576"/>
      <c r="U180" s="599"/>
      <c r="V180" s="576"/>
      <c r="W180" s="579"/>
      <c r="X180" s="575"/>
      <c r="Y180" s="576" t="s">
        <v>48</v>
      </c>
      <c r="Z180" s="576" t="str">
        <f t="shared" si="2"/>
        <v>Pendiente de sentencia</v>
      </c>
      <c r="AA180" s="576" t="s">
        <v>48</v>
      </c>
      <c r="AB180" s="650"/>
      <c r="AC180" s="650"/>
      <c r="AD180" s="575" t="s">
        <v>116</v>
      </c>
      <c r="AE180" s="651">
        <v>45852</v>
      </c>
      <c r="AF180" s="727" t="s">
        <v>68</v>
      </c>
      <c r="AG180" s="580" t="s">
        <v>51</v>
      </c>
      <c r="AH180" s="576" t="s">
        <v>52</v>
      </c>
      <c r="AI180" s="651"/>
      <c r="AJ180" s="652"/>
      <c r="AK180" s="652"/>
      <c r="AL180" s="642"/>
      <c r="AM180" s="576"/>
    </row>
    <row r="181" spans="1:39" ht="38.25" x14ac:dyDescent="0.2">
      <c r="A181" s="576">
        <v>174</v>
      </c>
      <c r="B181" s="935" t="s">
        <v>701</v>
      </c>
      <c r="C181" s="825" t="s">
        <v>107</v>
      </c>
      <c r="D181" s="810" t="s">
        <v>102</v>
      </c>
      <c r="E181" s="1760" t="s">
        <v>43</v>
      </c>
      <c r="F181" s="622" t="s">
        <v>44</v>
      </c>
      <c r="G181" s="640">
        <v>45568</v>
      </c>
      <c r="H181" s="800" t="s">
        <v>702</v>
      </c>
      <c r="I181" s="625">
        <v>2</v>
      </c>
      <c r="J181" s="625">
        <v>0</v>
      </c>
      <c r="K181" s="801" t="s">
        <v>703</v>
      </c>
      <c r="L181" s="625">
        <v>2</v>
      </c>
      <c r="M181" s="625">
        <v>0</v>
      </c>
      <c r="N181" s="579">
        <v>45568</v>
      </c>
      <c r="O181" s="631" t="str">
        <f>IF(G181="","",(IF(N181="","Pendiente primera actuación",IF(N181="N.A.","N.A.",IF(NETWORKDAYS((G181+1),N181,'Días No Laborales'!$A$2:$U$145)&lt;=20,"SI","NO")))))</f>
        <v>SI</v>
      </c>
      <c r="Q181" s="630" t="s">
        <v>47</v>
      </c>
      <c r="R181" s="595"/>
      <c r="S181" s="576"/>
      <c r="T181" s="576"/>
      <c r="U181" s="599"/>
      <c r="V181" s="576"/>
      <c r="W181" s="579">
        <v>45617</v>
      </c>
      <c r="X181" s="699"/>
      <c r="Y181" s="576" t="s">
        <v>48</v>
      </c>
      <c r="Z181" s="576">
        <f t="shared" si="2"/>
        <v>48</v>
      </c>
      <c r="AA181" s="576" t="s">
        <v>48</v>
      </c>
      <c r="AB181" s="656" t="s">
        <v>121</v>
      </c>
      <c r="AC181" s="576" t="s">
        <v>88</v>
      </c>
      <c r="AD181" s="646" t="s">
        <v>704</v>
      </c>
      <c r="AE181" s="651">
        <v>45790</v>
      </c>
      <c r="AF181" s="632" t="s">
        <v>50</v>
      </c>
      <c r="AG181" s="580" t="s">
        <v>51</v>
      </c>
      <c r="AH181" s="576" t="s">
        <v>52</v>
      </c>
      <c r="AI181" s="651"/>
      <c r="AJ181" s="633" t="s">
        <v>123</v>
      </c>
      <c r="AK181" s="633"/>
      <c r="AL181" s="634"/>
      <c r="AM181" s="576"/>
    </row>
    <row r="182" spans="1:39" ht="38.25" x14ac:dyDescent="0.2">
      <c r="A182" s="576">
        <v>175</v>
      </c>
      <c r="B182" s="935" t="s">
        <v>705</v>
      </c>
      <c r="C182" s="825" t="s">
        <v>107</v>
      </c>
      <c r="D182" s="810" t="s">
        <v>102</v>
      </c>
      <c r="E182" s="1760" t="s">
        <v>73</v>
      </c>
      <c r="F182" s="622" t="s">
        <v>44</v>
      </c>
      <c r="G182" s="640">
        <v>45568</v>
      </c>
      <c r="H182" s="800" t="s">
        <v>706</v>
      </c>
      <c r="I182" s="625">
        <v>2</v>
      </c>
      <c r="J182" s="625">
        <v>0</v>
      </c>
      <c r="K182" s="801" t="s">
        <v>707</v>
      </c>
      <c r="L182" s="575">
        <v>1</v>
      </c>
      <c r="M182" s="625">
        <v>0</v>
      </c>
      <c r="N182" s="579">
        <v>45568</v>
      </c>
      <c r="O182" s="631" t="str">
        <f>IF(G182="","",(IF(N182="","Pendiente primera actuación",IF(N182="N.A.","N.A.",IF(NETWORKDAYS((G182+1),N182,'Días No Laborales'!$A$2:$U$145)&lt;=20,"SI","NO")))))</f>
        <v>SI</v>
      </c>
      <c r="Q182" s="630" t="s">
        <v>47</v>
      </c>
      <c r="R182" s="595"/>
      <c r="S182" s="576"/>
      <c r="T182" s="576"/>
      <c r="U182" s="599"/>
      <c r="V182" s="576"/>
      <c r="W182" s="579">
        <v>45866</v>
      </c>
      <c r="X182" s="575"/>
      <c r="Y182" s="576" t="s">
        <v>48</v>
      </c>
      <c r="Z182" s="576">
        <f t="shared" si="2"/>
        <v>295</v>
      </c>
      <c r="AA182" s="576" t="s">
        <v>48</v>
      </c>
      <c r="AB182" s="1028" t="s">
        <v>193</v>
      </c>
      <c r="AC182" s="576" t="s">
        <v>358</v>
      </c>
      <c r="AD182" s="575" t="s">
        <v>708</v>
      </c>
      <c r="AE182" s="651">
        <v>45866</v>
      </c>
      <c r="AF182" s="632" t="s">
        <v>235</v>
      </c>
      <c r="AG182" s="580" t="s">
        <v>51</v>
      </c>
      <c r="AH182" s="576" t="s">
        <v>52</v>
      </c>
      <c r="AI182" s="651"/>
      <c r="AJ182" s="633"/>
      <c r="AK182" s="633"/>
      <c r="AL182" s="634"/>
      <c r="AM182" s="576"/>
    </row>
    <row r="183" spans="1:39" ht="38.25" x14ac:dyDescent="0.2">
      <c r="A183" s="576">
        <v>176</v>
      </c>
      <c r="B183" s="1033" t="s">
        <v>709</v>
      </c>
      <c r="C183" s="1747" t="s">
        <v>107</v>
      </c>
      <c r="D183" s="806" t="s">
        <v>102</v>
      </c>
      <c r="E183" s="1761" t="s">
        <v>43</v>
      </c>
      <c r="F183" s="696" t="s">
        <v>44</v>
      </c>
      <c r="G183" s="646">
        <v>45568</v>
      </c>
      <c r="H183" s="800" t="s">
        <v>336</v>
      </c>
      <c r="I183" s="625">
        <v>1</v>
      </c>
      <c r="J183" s="625">
        <v>0</v>
      </c>
      <c r="K183" s="801" t="s">
        <v>710</v>
      </c>
      <c r="L183" s="625">
        <v>2</v>
      </c>
      <c r="M183" s="575">
        <v>0</v>
      </c>
      <c r="N183" s="579">
        <v>45568</v>
      </c>
      <c r="O183" s="631" t="str">
        <f>IF(G183="","",(IF(N183="","Pendiente primera actuación",IF(N183="N.A.","N.A.",IF(NETWORKDAYS((G183+1),N183,'Días No Laborales'!$A$2:$U$145)&lt;=20,"SI","NO")))))</f>
        <v>SI</v>
      </c>
      <c r="Q183" s="630" t="s">
        <v>47</v>
      </c>
      <c r="R183" s="595"/>
      <c r="S183" s="576"/>
      <c r="T183" s="576"/>
      <c r="U183" s="599"/>
      <c r="V183" s="576"/>
      <c r="W183" s="579">
        <v>45583</v>
      </c>
      <c r="X183" s="699"/>
      <c r="Y183" s="576" t="s">
        <v>48</v>
      </c>
      <c r="Z183" s="576">
        <f t="shared" si="2"/>
        <v>15</v>
      </c>
      <c r="AA183" s="576" t="s">
        <v>48</v>
      </c>
      <c r="AB183" s="656" t="s">
        <v>121</v>
      </c>
      <c r="AC183" s="576" t="s">
        <v>88</v>
      </c>
      <c r="AD183" s="1746" t="s">
        <v>711</v>
      </c>
      <c r="AE183" s="651">
        <v>45870</v>
      </c>
      <c r="AF183" s="727" t="s">
        <v>235</v>
      </c>
      <c r="AG183" s="580" t="s">
        <v>51</v>
      </c>
      <c r="AH183" s="576" t="s">
        <v>52</v>
      </c>
      <c r="AI183" s="640"/>
      <c r="AJ183" s="633" t="s">
        <v>123</v>
      </c>
      <c r="AK183" s="633"/>
      <c r="AL183" s="634"/>
      <c r="AM183" s="576"/>
    </row>
    <row r="184" spans="1:39" ht="25.5" x14ac:dyDescent="0.2">
      <c r="A184" s="576">
        <v>177</v>
      </c>
      <c r="B184" s="927" t="s">
        <v>712</v>
      </c>
      <c r="C184" s="881" t="s">
        <v>107</v>
      </c>
      <c r="D184" s="810" t="s">
        <v>102</v>
      </c>
      <c r="E184" s="1760" t="s">
        <v>73</v>
      </c>
      <c r="F184" s="622" t="s">
        <v>44</v>
      </c>
      <c r="G184" s="640">
        <v>45568</v>
      </c>
      <c r="H184" s="800" t="s">
        <v>713</v>
      </c>
      <c r="I184" s="625">
        <v>2</v>
      </c>
      <c r="J184" s="625">
        <v>0</v>
      </c>
      <c r="K184" s="801" t="s">
        <v>348</v>
      </c>
      <c r="L184" s="575">
        <v>1</v>
      </c>
      <c r="M184" s="625">
        <v>0</v>
      </c>
      <c r="N184" s="640">
        <v>45568</v>
      </c>
      <c r="O184" s="631" t="str">
        <f>IF(G184="","",(IF(N184="","Pendiente primera actuación",IF(N184="N.A.","N.A.",IF(NETWORKDAYS((G184+1),N184,'Días No Laborales'!$A$2:$U$145)&lt;=20,"SI","NO")))))</f>
        <v>SI</v>
      </c>
      <c r="Q184" s="630" t="s">
        <v>47</v>
      </c>
      <c r="R184" s="595"/>
      <c r="S184" s="576"/>
      <c r="T184" s="576"/>
      <c r="U184" s="599"/>
      <c r="V184" s="576"/>
      <c r="W184" s="579"/>
      <c r="X184" s="575"/>
      <c r="Y184" s="576" t="s">
        <v>48</v>
      </c>
      <c r="Z184" s="576" t="str">
        <f t="shared" si="2"/>
        <v>Pendiente de sentencia</v>
      </c>
      <c r="AA184" s="576" t="s">
        <v>48</v>
      </c>
      <c r="AB184" s="576"/>
      <c r="AC184" s="576"/>
      <c r="AD184" s="575" t="s">
        <v>116</v>
      </c>
      <c r="AE184" s="651">
        <v>45852</v>
      </c>
      <c r="AF184" s="727" t="s">
        <v>68</v>
      </c>
      <c r="AG184" s="580" t="s">
        <v>51</v>
      </c>
      <c r="AH184" s="576" t="s">
        <v>52</v>
      </c>
      <c r="AI184" s="651"/>
      <c r="AJ184" s="633"/>
      <c r="AK184" s="633"/>
      <c r="AL184" s="634"/>
      <c r="AM184" s="647" t="s">
        <v>714</v>
      </c>
    </row>
    <row r="185" spans="1:39" ht="38.25" x14ac:dyDescent="0.2">
      <c r="A185" s="576">
        <v>178</v>
      </c>
      <c r="B185" s="935" t="s">
        <v>715</v>
      </c>
      <c r="C185" s="825" t="s">
        <v>107</v>
      </c>
      <c r="D185" s="810" t="s">
        <v>102</v>
      </c>
      <c r="E185" s="1760" t="s">
        <v>43</v>
      </c>
      <c r="F185" s="622" t="s">
        <v>44</v>
      </c>
      <c r="G185" s="640">
        <v>45568</v>
      </c>
      <c r="H185" s="800" t="s">
        <v>384</v>
      </c>
      <c r="I185" s="575">
        <v>1</v>
      </c>
      <c r="J185" s="575">
        <v>0</v>
      </c>
      <c r="K185" s="801" t="s">
        <v>716</v>
      </c>
      <c r="L185" s="575">
        <v>2</v>
      </c>
      <c r="M185" s="575">
        <v>0</v>
      </c>
      <c r="N185" s="640">
        <v>45568</v>
      </c>
      <c r="O185" s="631" t="str">
        <f>IF(G185="","",(IF(N185="","Pendiente primera actuación",IF(N185="N.A.","N.A.",IF(NETWORKDAYS((G185+1),N185,'Días No Laborales'!$A$2:$U$145)&lt;=20,"SI","NO")))))</f>
        <v>SI</v>
      </c>
      <c r="Q185" s="630" t="s">
        <v>47</v>
      </c>
      <c r="R185" s="595"/>
      <c r="S185" s="576"/>
      <c r="T185" s="576"/>
      <c r="U185" s="576"/>
      <c r="V185" s="576"/>
      <c r="W185" s="579">
        <v>45617</v>
      </c>
      <c r="X185" s="699"/>
      <c r="Y185" s="576" t="s">
        <v>48</v>
      </c>
      <c r="Z185" s="576">
        <f t="shared" si="2"/>
        <v>48</v>
      </c>
      <c r="AA185" s="576" t="s">
        <v>48</v>
      </c>
      <c r="AB185" s="656" t="s">
        <v>121</v>
      </c>
      <c r="AC185" s="575" t="s">
        <v>88</v>
      </c>
      <c r="AD185" s="625" t="s">
        <v>627</v>
      </c>
      <c r="AE185" s="651">
        <v>45818</v>
      </c>
      <c r="AF185" s="632" t="s">
        <v>50</v>
      </c>
      <c r="AG185" s="580" t="s">
        <v>51</v>
      </c>
      <c r="AH185" s="576" t="s">
        <v>52</v>
      </c>
      <c r="AI185" s="640"/>
      <c r="AJ185" s="633" t="s">
        <v>123</v>
      </c>
      <c r="AK185" s="633"/>
      <c r="AL185" s="634"/>
      <c r="AM185" s="576"/>
    </row>
    <row r="186" spans="1:39" ht="38.25" x14ac:dyDescent="0.2">
      <c r="A186" s="576">
        <v>179</v>
      </c>
      <c r="B186" s="935" t="s">
        <v>717</v>
      </c>
      <c r="C186" s="825" t="s">
        <v>107</v>
      </c>
      <c r="D186" s="810" t="s">
        <v>102</v>
      </c>
      <c r="E186" s="1760" t="s">
        <v>43</v>
      </c>
      <c r="F186" s="622" t="s">
        <v>44</v>
      </c>
      <c r="G186" s="640">
        <v>45568</v>
      </c>
      <c r="H186" s="800" t="s">
        <v>336</v>
      </c>
      <c r="I186" s="575">
        <v>2</v>
      </c>
      <c r="J186" s="575">
        <v>0</v>
      </c>
      <c r="K186" s="801" t="s">
        <v>718</v>
      </c>
      <c r="L186" s="575">
        <v>1</v>
      </c>
      <c r="M186" s="575">
        <v>0</v>
      </c>
      <c r="N186" s="640">
        <v>45568</v>
      </c>
      <c r="O186" s="631" t="str">
        <f>IF(G186="","",(IF(N186="","Pendiente primera actuación",IF(N186="N.A.","N.A.",IF(NETWORKDAYS((G186+1),N186,'Días No Laborales'!$A$2:$U$145)&lt;=20,"SI","NO")))))</f>
        <v>SI</v>
      </c>
      <c r="Q186" s="630" t="s">
        <v>47</v>
      </c>
      <c r="R186" s="595"/>
      <c r="S186" s="576"/>
      <c r="T186" s="576"/>
      <c r="U186" s="599"/>
      <c r="V186" s="576"/>
      <c r="W186" s="579">
        <v>45687</v>
      </c>
      <c r="X186" s="575"/>
      <c r="Y186" s="576" t="s">
        <v>48</v>
      </c>
      <c r="Z186" s="576">
        <f t="shared" si="2"/>
        <v>117</v>
      </c>
      <c r="AA186" s="576" t="s">
        <v>48</v>
      </c>
      <c r="AB186" s="656" t="s">
        <v>121</v>
      </c>
      <c r="AC186" s="576" t="s">
        <v>66</v>
      </c>
      <c r="AD186" s="625" t="s">
        <v>719</v>
      </c>
      <c r="AE186" s="651">
        <v>45826</v>
      </c>
      <c r="AF186" s="632" t="s">
        <v>122</v>
      </c>
      <c r="AG186" s="580" t="s">
        <v>51</v>
      </c>
      <c r="AH186" s="576" t="s">
        <v>52</v>
      </c>
      <c r="AI186" s="640"/>
      <c r="AJ186" s="633" t="s">
        <v>123</v>
      </c>
      <c r="AK186" s="633"/>
      <c r="AL186" s="634"/>
      <c r="AM186" s="576"/>
    </row>
    <row r="187" spans="1:39" ht="25.5" x14ac:dyDescent="0.2">
      <c r="A187" s="576">
        <v>180</v>
      </c>
      <c r="B187" s="927" t="s">
        <v>720</v>
      </c>
      <c r="C187" s="881" t="s">
        <v>107</v>
      </c>
      <c r="D187" s="810" t="s">
        <v>102</v>
      </c>
      <c r="E187" s="843" t="s">
        <v>84</v>
      </c>
      <c r="F187" s="696" t="s">
        <v>44</v>
      </c>
      <c r="G187" s="646">
        <v>45568</v>
      </c>
      <c r="H187" s="800" t="s">
        <v>336</v>
      </c>
      <c r="I187" s="575">
        <v>1</v>
      </c>
      <c r="J187" s="575">
        <v>0</v>
      </c>
      <c r="K187" s="801" t="s">
        <v>721</v>
      </c>
      <c r="L187" s="575">
        <v>2</v>
      </c>
      <c r="M187" s="575">
        <v>0</v>
      </c>
      <c r="N187" s="579">
        <v>45568</v>
      </c>
      <c r="O187" s="631" t="str">
        <f>IF(G187="","",(IF(N187="","Pendiente primera actuación",IF(N187="N.A.","N.A.",IF(NETWORKDAYS((G187+1),N187,'Días No Laborales'!$A$2:$U$145)&lt;=20,"SI","NO")))))</f>
        <v>SI</v>
      </c>
      <c r="Q187" s="630" t="s">
        <v>47</v>
      </c>
      <c r="R187" s="595"/>
      <c r="S187" s="576"/>
      <c r="T187" s="576"/>
      <c r="U187" s="599"/>
      <c r="V187" s="576"/>
      <c r="W187" s="579"/>
      <c r="X187" s="575"/>
      <c r="Y187" s="576" t="s">
        <v>48</v>
      </c>
      <c r="Z187" s="576" t="str">
        <f t="shared" si="2"/>
        <v>Pendiente de sentencia</v>
      </c>
      <c r="AA187" s="576" t="s">
        <v>48</v>
      </c>
      <c r="AB187" s="576"/>
      <c r="AC187" s="576"/>
      <c r="AD187" s="575" t="s">
        <v>627</v>
      </c>
      <c r="AE187" s="651">
        <v>45736</v>
      </c>
      <c r="AF187" s="632" t="s">
        <v>50</v>
      </c>
      <c r="AG187" s="580" t="s">
        <v>51</v>
      </c>
      <c r="AH187" s="576" t="s">
        <v>52</v>
      </c>
      <c r="AI187" s="640"/>
      <c r="AJ187" s="633"/>
      <c r="AK187" s="633"/>
      <c r="AL187" s="634"/>
      <c r="AM187" s="576"/>
    </row>
    <row r="188" spans="1:39" ht="25.5" x14ac:dyDescent="0.2">
      <c r="A188" s="576">
        <v>181</v>
      </c>
      <c r="B188" s="927" t="s">
        <v>722</v>
      </c>
      <c r="C188" s="881" t="s">
        <v>107</v>
      </c>
      <c r="D188" s="810" t="s">
        <v>102</v>
      </c>
      <c r="E188" s="843" t="s">
        <v>84</v>
      </c>
      <c r="F188" s="622" t="s">
        <v>44</v>
      </c>
      <c r="G188" s="640">
        <v>45568</v>
      </c>
      <c r="H188" s="800" t="s">
        <v>384</v>
      </c>
      <c r="I188" s="575">
        <v>2</v>
      </c>
      <c r="J188" s="575">
        <v>0</v>
      </c>
      <c r="K188" s="801" t="s">
        <v>723</v>
      </c>
      <c r="L188" s="625">
        <v>1</v>
      </c>
      <c r="M188" s="575">
        <v>0</v>
      </c>
      <c r="N188" s="579">
        <v>45568</v>
      </c>
      <c r="O188" s="631" t="str">
        <f>IF(G188="","",(IF(N188="","Pendiente primera actuación",IF(N188="N.A.","N.A.",IF(NETWORKDAYS((G188+1),N188,'Días No Laborales'!$A$2:$U$145)&lt;=20,"SI","NO")))))</f>
        <v>SI</v>
      </c>
      <c r="Q188" s="630" t="s">
        <v>47</v>
      </c>
      <c r="R188" s="595"/>
      <c r="S188" s="576"/>
      <c r="T188" s="576"/>
      <c r="U188" s="599"/>
      <c r="V188" s="576"/>
      <c r="W188" s="579"/>
      <c r="X188" s="575"/>
      <c r="Y188" s="576" t="s">
        <v>48</v>
      </c>
      <c r="Z188" s="576" t="str">
        <f t="shared" si="2"/>
        <v>Pendiente de sentencia</v>
      </c>
      <c r="AA188" s="576" t="s">
        <v>48</v>
      </c>
      <c r="AB188" s="576"/>
      <c r="AC188" s="576"/>
      <c r="AD188" s="575" t="s">
        <v>304</v>
      </c>
      <c r="AE188" s="651">
        <v>45754</v>
      </c>
      <c r="AF188" s="632" t="s">
        <v>59</v>
      </c>
      <c r="AG188" s="580" t="s">
        <v>51</v>
      </c>
      <c r="AH188" s="576" t="s">
        <v>52</v>
      </c>
      <c r="AI188" s="640"/>
      <c r="AJ188" s="633"/>
      <c r="AK188" s="633"/>
      <c r="AL188" s="634"/>
      <c r="AM188" s="576"/>
    </row>
    <row r="189" spans="1:39" ht="25.5" x14ac:dyDescent="0.2">
      <c r="A189" s="576">
        <v>182</v>
      </c>
      <c r="B189" s="937" t="s">
        <v>724</v>
      </c>
      <c r="C189" s="881" t="s">
        <v>107</v>
      </c>
      <c r="D189" s="810" t="s">
        <v>102</v>
      </c>
      <c r="E189" s="843" t="s">
        <v>84</v>
      </c>
      <c r="F189" s="622" t="s">
        <v>44</v>
      </c>
      <c r="G189" s="640">
        <v>45568</v>
      </c>
      <c r="H189" s="800" t="s">
        <v>375</v>
      </c>
      <c r="I189" s="625">
        <v>1</v>
      </c>
      <c r="J189" s="625">
        <v>0</v>
      </c>
      <c r="K189" s="933" t="s">
        <v>725</v>
      </c>
      <c r="L189" s="575">
        <v>2</v>
      </c>
      <c r="M189" s="625">
        <v>0</v>
      </c>
      <c r="N189" s="579">
        <v>45568</v>
      </c>
      <c r="O189" s="631" t="str">
        <f>IF(G189="","",(IF(N189="","Pendiente primera actuación",IF(N189="N.A.","N.A.",IF(NETWORKDAYS((G189+1),N189,'Días No Laborales'!$A$2:$U$145)&lt;=20,"SI","NO")))))</f>
        <v>SI</v>
      </c>
      <c r="Q189" s="630" t="s">
        <v>47</v>
      </c>
      <c r="R189" s="595"/>
      <c r="S189" s="576"/>
      <c r="T189" s="576"/>
      <c r="U189" s="599"/>
      <c r="V189" s="576"/>
      <c r="W189" s="579"/>
      <c r="X189" s="575"/>
      <c r="Y189" s="576" t="s">
        <v>48</v>
      </c>
      <c r="Z189" s="576" t="str">
        <f t="shared" si="2"/>
        <v>Pendiente de sentencia</v>
      </c>
      <c r="AA189" s="576" t="s">
        <v>48</v>
      </c>
      <c r="AB189" s="576"/>
      <c r="AC189" s="576"/>
      <c r="AD189" s="575" t="s">
        <v>189</v>
      </c>
      <c r="AE189" s="651">
        <v>45785</v>
      </c>
      <c r="AF189" s="632" t="s">
        <v>235</v>
      </c>
      <c r="AG189" s="580" t="s">
        <v>51</v>
      </c>
      <c r="AH189" s="576" t="s">
        <v>52</v>
      </c>
      <c r="AI189" s="651"/>
      <c r="AJ189" s="633"/>
      <c r="AK189" s="633"/>
      <c r="AL189" s="634"/>
      <c r="AM189" s="576"/>
    </row>
    <row r="190" spans="1:39" ht="38.25" x14ac:dyDescent="0.2">
      <c r="A190" s="576">
        <v>183</v>
      </c>
      <c r="B190" s="935" t="s">
        <v>726</v>
      </c>
      <c r="C190" s="906" t="s">
        <v>107</v>
      </c>
      <c r="D190" s="810" t="s">
        <v>102</v>
      </c>
      <c r="E190" s="1760" t="s">
        <v>43</v>
      </c>
      <c r="F190" s="622" t="s">
        <v>44</v>
      </c>
      <c r="G190" s="640">
        <v>45568</v>
      </c>
      <c r="H190" s="800" t="s">
        <v>491</v>
      </c>
      <c r="I190" s="575">
        <v>2</v>
      </c>
      <c r="J190" s="575">
        <v>0</v>
      </c>
      <c r="K190" s="801" t="s">
        <v>727</v>
      </c>
      <c r="L190" s="575">
        <v>1</v>
      </c>
      <c r="M190" s="575">
        <v>0</v>
      </c>
      <c r="N190" s="579">
        <v>45568</v>
      </c>
      <c r="O190" s="631" t="str">
        <f>IF(G190="","",(IF(N190="","Pendiente primera actuación",IF(N190="N.A.","N.A.",IF(NETWORKDAYS((G190+1),N190,'Días No Laborales'!$A$2:$U$145)&lt;=20,"SI","NO")))))</f>
        <v>SI</v>
      </c>
      <c r="Q190" s="630" t="s">
        <v>47</v>
      </c>
      <c r="R190" s="595"/>
      <c r="S190" s="576"/>
      <c r="T190" s="576"/>
      <c r="U190" s="599"/>
      <c r="V190" s="576"/>
      <c r="W190" s="579">
        <v>45687</v>
      </c>
      <c r="X190" s="575"/>
      <c r="Y190" s="576" t="s">
        <v>48</v>
      </c>
      <c r="Z190" s="576">
        <f t="shared" si="2"/>
        <v>117</v>
      </c>
      <c r="AA190" s="576" t="s">
        <v>48</v>
      </c>
      <c r="AB190" s="656" t="s">
        <v>121</v>
      </c>
      <c r="AC190" s="576" t="s">
        <v>66</v>
      </c>
      <c r="AD190" s="625" t="s">
        <v>728</v>
      </c>
      <c r="AE190" s="651">
        <v>45852</v>
      </c>
      <c r="AF190" s="632" t="s">
        <v>122</v>
      </c>
      <c r="AG190" s="580" t="s">
        <v>51</v>
      </c>
      <c r="AH190" s="576" t="s">
        <v>52</v>
      </c>
      <c r="AI190" s="640"/>
      <c r="AJ190" s="633"/>
      <c r="AK190" s="633"/>
      <c r="AL190" s="634"/>
      <c r="AM190" s="576"/>
    </row>
    <row r="191" spans="1:39" ht="38.25" x14ac:dyDescent="0.2">
      <c r="A191" s="576">
        <v>184</v>
      </c>
      <c r="B191" s="935" t="s">
        <v>729</v>
      </c>
      <c r="C191" s="906" t="s">
        <v>107</v>
      </c>
      <c r="D191" s="810" t="s">
        <v>102</v>
      </c>
      <c r="E191" s="1760" t="s">
        <v>43</v>
      </c>
      <c r="F191" s="622" t="s">
        <v>44</v>
      </c>
      <c r="G191" s="646">
        <v>45568</v>
      </c>
      <c r="H191" s="800" t="s">
        <v>730</v>
      </c>
      <c r="I191" s="575">
        <v>1</v>
      </c>
      <c r="J191" s="575">
        <v>0</v>
      </c>
      <c r="K191" s="801" t="s">
        <v>731</v>
      </c>
      <c r="L191" s="575">
        <v>2</v>
      </c>
      <c r="M191" s="575">
        <v>0</v>
      </c>
      <c r="N191" s="579">
        <v>45568</v>
      </c>
      <c r="O191" s="631" t="str">
        <f>IF(G191="","",(IF(N191="","Pendiente primera actuación",IF(N191="N.A.","N.A.",IF(NETWORKDAYS((G191+1),N191,'Días No Laborales'!$A$2:$U$145)&lt;=20,"SI","NO")))))</f>
        <v>SI</v>
      </c>
      <c r="Q191" s="630" t="s">
        <v>47</v>
      </c>
      <c r="R191" s="595"/>
      <c r="S191" s="576"/>
      <c r="T191" s="576"/>
      <c r="U191" s="576"/>
      <c r="V191" s="576"/>
      <c r="W191" s="579">
        <v>45692</v>
      </c>
      <c r="X191" s="575"/>
      <c r="Y191" s="576" t="s">
        <v>48</v>
      </c>
      <c r="Z191" s="576">
        <f t="shared" si="2"/>
        <v>121</v>
      </c>
      <c r="AA191" s="576" t="s">
        <v>48</v>
      </c>
      <c r="AB191" s="656" t="s">
        <v>121</v>
      </c>
      <c r="AC191" s="576" t="s">
        <v>66</v>
      </c>
      <c r="AD191" s="625" t="s">
        <v>732</v>
      </c>
      <c r="AE191" s="651">
        <v>45827</v>
      </c>
      <c r="AF191" s="939" t="s">
        <v>235</v>
      </c>
      <c r="AG191" s="580" t="s">
        <v>51</v>
      </c>
      <c r="AH191" s="576" t="s">
        <v>52</v>
      </c>
      <c r="AI191" s="640"/>
      <c r="AJ191" s="633" t="s">
        <v>123</v>
      </c>
      <c r="AK191" s="633"/>
      <c r="AL191" s="634"/>
      <c r="AM191" s="576"/>
    </row>
    <row r="192" spans="1:39" ht="25.5" x14ac:dyDescent="0.2">
      <c r="A192" s="576">
        <v>185</v>
      </c>
      <c r="B192" s="927" t="s">
        <v>733</v>
      </c>
      <c r="C192" s="904" t="s">
        <v>107</v>
      </c>
      <c r="D192" s="810" t="s">
        <v>102</v>
      </c>
      <c r="E192" s="843" t="s">
        <v>84</v>
      </c>
      <c r="F192" s="622" t="s">
        <v>44</v>
      </c>
      <c r="G192" s="646">
        <v>45568</v>
      </c>
      <c r="H192" s="800" t="s">
        <v>336</v>
      </c>
      <c r="I192" s="575">
        <v>2</v>
      </c>
      <c r="J192" s="575">
        <v>0</v>
      </c>
      <c r="K192" s="801" t="s">
        <v>734</v>
      </c>
      <c r="L192" s="575">
        <v>1</v>
      </c>
      <c r="M192" s="575">
        <v>0</v>
      </c>
      <c r="N192" s="579">
        <v>45568</v>
      </c>
      <c r="O192" s="631" t="str">
        <f>IF(G192="","",(IF(N192="","Pendiente primera actuación",IF(N192="N.A.","N.A.",IF(NETWORKDAYS((G192+1),N192,'Días No Laborales'!$A$2:$U$145)&lt;=20,"SI","NO")))))</f>
        <v>SI</v>
      </c>
      <c r="Q192" s="630" t="s">
        <v>47</v>
      </c>
      <c r="R192" s="595"/>
      <c r="S192" s="576"/>
      <c r="T192" s="576"/>
      <c r="U192" s="599"/>
      <c r="V192" s="576"/>
      <c r="W192" s="579"/>
      <c r="X192" s="575"/>
      <c r="Y192" s="576" t="s">
        <v>48</v>
      </c>
      <c r="Z192" s="576" t="str">
        <f t="shared" si="2"/>
        <v>Pendiente de sentencia</v>
      </c>
      <c r="AA192" s="576" t="s">
        <v>48</v>
      </c>
      <c r="AB192" s="576"/>
      <c r="AC192" s="576"/>
      <c r="AD192" s="575" t="s">
        <v>369</v>
      </c>
      <c r="AE192" s="651">
        <v>45842</v>
      </c>
      <c r="AF192" s="632" t="s">
        <v>59</v>
      </c>
      <c r="AG192" s="580" t="s">
        <v>51</v>
      </c>
      <c r="AH192" s="576" t="s">
        <v>52</v>
      </c>
      <c r="AI192" s="640"/>
      <c r="AJ192" s="633"/>
      <c r="AK192" s="633"/>
      <c r="AL192" s="634"/>
      <c r="AM192" s="576"/>
    </row>
    <row r="193" spans="1:39" ht="25.5" x14ac:dyDescent="0.2">
      <c r="A193" s="576">
        <v>186</v>
      </c>
      <c r="B193" s="927" t="s">
        <v>735</v>
      </c>
      <c r="C193" s="904" t="s">
        <v>107</v>
      </c>
      <c r="D193" s="810" t="s">
        <v>102</v>
      </c>
      <c r="E193" s="1772" t="s">
        <v>73</v>
      </c>
      <c r="F193" s="696" t="s">
        <v>44</v>
      </c>
      <c r="G193" s="640">
        <v>45568</v>
      </c>
      <c r="H193" s="800" t="s">
        <v>736</v>
      </c>
      <c r="I193" s="575">
        <v>1</v>
      </c>
      <c r="J193" s="575">
        <v>0</v>
      </c>
      <c r="K193" s="801" t="s">
        <v>737</v>
      </c>
      <c r="L193" s="575">
        <v>2</v>
      </c>
      <c r="M193" s="575">
        <v>0</v>
      </c>
      <c r="N193" s="579">
        <v>45568</v>
      </c>
      <c r="O193" s="631" t="str">
        <f>IF(G193="","",(IF(N193="","Pendiente primera actuación",IF(N193="N.A.","N.A.",IF(NETWORKDAYS((G193+1),N193,'Días No Laborales'!$A$2:$U$145)&lt;=20,"SI","NO")))))</f>
        <v>SI</v>
      </c>
      <c r="Q193" s="630" t="s">
        <v>47</v>
      </c>
      <c r="R193" s="595"/>
      <c r="S193" s="576"/>
      <c r="T193" s="576"/>
      <c r="U193" s="576"/>
      <c r="V193" s="576"/>
      <c r="W193" s="579"/>
      <c r="X193" s="575"/>
      <c r="Y193" s="576" t="s">
        <v>48</v>
      </c>
      <c r="Z193" s="576" t="str">
        <f t="shared" si="2"/>
        <v>Pendiente de sentencia</v>
      </c>
      <c r="AA193" s="576" t="s">
        <v>48</v>
      </c>
      <c r="AB193" s="576"/>
      <c r="AC193" s="576"/>
      <c r="AD193" s="575" t="s">
        <v>738</v>
      </c>
      <c r="AE193" s="651">
        <v>45737</v>
      </c>
      <c r="AF193" s="632" t="s">
        <v>50</v>
      </c>
      <c r="AG193" s="580" t="s">
        <v>51</v>
      </c>
      <c r="AH193" s="576" t="s">
        <v>52</v>
      </c>
      <c r="AI193" s="660"/>
      <c r="AJ193" s="633"/>
      <c r="AK193" s="633"/>
      <c r="AL193" s="634"/>
      <c r="AM193" s="576"/>
    </row>
    <row r="194" spans="1:39" ht="25.5" x14ac:dyDescent="0.2">
      <c r="A194" s="576">
        <v>187</v>
      </c>
      <c r="B194" s="940" t="s">
        <v>739</v>
      </c>
      <c r="C194" s="908" t="s">
        <v>107</v>
      </c>
      <c r="D194" s="810" t="s">
        <v>102</v>
      </c>
      <c r="E194" s="1772" t="s">
        <v>73</v>
      </c>
      <c r="F194" s="622" t="s">
        <v>44</v>
      </c>
      <c r="G194" s="640">
        <v>45568</v>
      </c>
      <c r="H194" s="800" t="s">
        <v>740</v>
      </c>
      <c r="I194" s="575">
        <v>2</v>
      </c>
      <c r="J194" s="575">
        <v>0</v>
      </c>
      <c r="K194" s="801" t="s">
        <v>741</v>
      </c>
      <c r="L194" s="625">
        <v>1</v>
      </c>
      <c r="M194" s="575">
        <v>0</v>
      </c>
      <c r="N194" s="579">
        <v>45568</v>
      </c>
      <c r="O194" s="631" t="str">
        <f>IF(G194="","",(IF(N194="","Pendiente primera actuación",IF(N194="N.A.","N.A.",IF(NETWORKDAYS((G194+1),N194,'Días No Laborales'!$A$2:$U$145)&lt;=20,"SI","NO")))))</f>
        <v>SI</v>
      </c>
      <c r="Q194" s="630" t="s">
        <v>47</v>
      </c>
      <c r="R194" s="595"/>
      <c r="S194" s="576"/>
      <c r="T194" s="576"/>
      <c r="U194" s="599"/>
      <c r="V194" s="576"/>
      <c r="W194" s="579">
        <v>45632</v>
      </c>
      <c r="X194" s="699"/>
      <c r="Y194" s="576" t="s">
        <v>48</v>
      </c>
      <c r="Z194" s="576">
        <f t="shared" si="2"/>
        <v>63</v>
      </c>
      <c r="AA194" s="576" t="s">
        <v>48</v>
      </c>
      <c r="AB194" s="645" t="s">
        <v>110</v>
      </c>
      <c r="AC194" s="576" t="s">
        <v>88</v>
      </c>
      <c r="AD194" s="645" t="s">
        <v>391</v>
      </c>
      <c r="AE194" s="651">
        <v>45632</v>
      </c>
      <c r="AF194" s="632" t="s">
        <v>161</v>
      </c>
      <c r="AG194" s="580" t="s">
        <v>51</v>
      </c>
      <c r="AH194" s="576" t="s">
        <v>52</v>
      </c>
      <c r="AI194" s="640"/>
      <c r="AJ194" s="633"/>
      <c r="AK194" s="633"/>
      <c r="AL194" s="634"/>
      <c r="AM194" s="576"/>
    </row>
    <row r="195" spans="1:39" ht="38.25" x14ac:dyDescent="0.2">
      <c r="A195" s="576">
        <v>188</v>
      </c>
      <c r="B195" s="941" t="s">
        <v>742</v>
      </c>
      <c r="C195" s="906" t="s">
        <v>107</v>
      </c>
      <c r="D195" s="810" t="s">
        <v>102</v>
      </c>
      <c r="E195" s="1772" t="s">
        <v>73</v>
      </c>
      <c r="F195" s="622" t="s">
        <v>44</v>
      </c>
      <c r="G195" s="640">
        <v>45568</v>
      </c>
      <c r="H195" s="800" t="s">
        <v>405</v>
      </c>
      <c r="I195" s="625">
        <v>1</v>
      </c>
      <c r="J195" s="625">
        <v>0</v>
      </c>
      <c r="K195" s="801" t="s">
        <v>743</v>
      </c>
      <c r="L195" s="575">
        <v>2</v>
      </c>
      <c r="M195" s="625">
        <v>0</v>
      </c>
      <c r="N195" s="579">
        <v>45568</v>
      </c>
      <c r="O195" s="631" t="str">
        <f>IF(G195="","",(IF(N195="","Pendiente primera actuación",IF(N195="N.A.","N.A.",IF(NETWORKDAYS((G195+1),N195,'Días No Laborales'!$A$2:$U$145)&lt;=20,"SI","NO")))))</f>
        <v>SI</v>
      </c>
      <c r="Q195" s="630" t="s">
        <v>47</v>
      </c>
      <c r="R195" s="595"/>
      <c r="S195" s="576"/>
      <c r="T195" s="576"/>
      <c r="U195" s="599"/>
      <c r="V195" s="576"/>
      <c r="W195" s="579">
        <v>45630</v>
      </c>
      <c r="X195" s="699"/>
      <c r="Y195" s="576" t="s">
        <v>48</v>
      </c>
      <c r="Z195" s="576">
        <f t="shared" si="2"/>
        <v>61</v>
      </c>
      <c r="AA195" s="576" t="s">
        <v>48</v>
      </c>
      <c r="AB195" s="656" t="s">
        <v>121</v>
      </c>
      <c r="AC195" s="576" t="s">
        <v>88</v>
      </c>
      <c r="AD195" s="625" t="s">
        <v>635</v>
      </c>
      <c r="AE195" s="651">
        <v>45807</v>
      </c>
      <c r="AF195" s="632" t="s">
        <v>156</v>
      </c>
      <c r="AG195" s="580" t="s">
        <v>51</v>
      </c>
      <c r="AH195" s="576" t="s">
        <v>52</v>
      </c>
      <c r="AI195" s="651"/>
      <c r="AJ195" s="633" t="s">
        <v>123</v>
      </c>
      <c r="AK195" s="633"/>
      <c r="AL195" s="634"/>
      <c r="AM195" s="576"/>
    </row>
    <row r="196" spans="1:39" ht="38.25" x14ac:dyDescent="0.2">
      <c r="A196" s="576">
        <v>189</v>
      </c>
      <c r="B196" s="941" t="s">
        <v>744</v>
      </c>
      <c r="C196" s="906" t="s">
        <v>107</v>
      </c>
      <c r="D196" s="810" t="s">
        <v>102</v>
      </c>
      <c r="E196" s="843" t="s">
        <v>84</v>
      </c>
      <c r="F196" s="622" t="s">
        <v>44</v>
      </c>
      <c r="G196" s="640">
        <v>45568</v>
      </c>
      <c r="H196" s="800" t="s">
        <v>375</v>
      </c>
      <c r="I196" s="575">
        <v>2</v>
      </c>
      <c r="J196" s="575">
        <v>0</v>
      </c>
      <c r="K196" s="801" t="s">
        <v>745</v>
      </c>
      <c r="L196" s="575">
        <v>1</v>
      </c>
      <c r="M196" s="575">
        <v>0</v>
      </c>
      <c r="N196" s="579">
        <v>45568</v>
      </c>
      <c r="O196" s="631" t="str">
        <f>IF(G196="","",(IF(N196="","Pendiente primera actuación",IF(N196="N.A.","N.A.",IF(NETWORKDAYS((G196+1),N196,'Días No Laborales'!$A$2:$U$145)&lt;=20,"SI","NO")))))</f>
        <v>SI</v>
      </c>
      <c r="Q196" s="630" t="s">
        <v>47</v>
      </c>
      <c r="R196" s="595"/>
      <c r="S196" s="576"/>
      <c r="T196" s="576"/>
      <c r="U196" s="576"/>
      <c r="V196" s="576"/>
      <c r="W196" s="579">
        <v>45852</v>
      </c>
      <c r="X196" s="575"/>
      <c r="Y196" s="576" t="s">
        <v>48</v>
      </c>
      <c r="Z196" s="576">
        <f t="shared" si="2"/>
        <v>281</v>
      </c>
      <c r="AA196" s="576" t="s">
        <v>48</v>
      </c>
      <c r="AB196" s="656" t="s">
        <v>121</v>
      </c>
      <c r="AC196" s="576" t="s">
        <v>358</v>
      </c>
      <c r="AD196" s="575" t="s">
        <v>708</v>
      </c>
      <c r="AE196" s="651">
        <v>45852</v>
      </c>
      <c r="AF196" s="632" t="s">
        <v>122</v>
      </c>
      <c r="AG196" s="580" t="s">
        <v>51</v>
      </c>
      <c r="AH196" s="576" t="s">
        <v>52</v>
      </c>
      <c r="AI196" s="660"/>
      <c r="AJ196" s="633"/>
      <c r="AK196" s="633"/>
      <c r="AL196" s="634"/>
      <c r="AM196" s="576"/>
    </row>
    <row r="197" spans="1:39" ht="38.25" x14ac:dyDescent="0.2">
      <c r="A197" s="576">
        <v>190</v>
      </c>
      <c r="B197" s="942" t="s">
        <v>746</v>
      </c>
      <c r="C197" s="943" t="s">
        <v>61</v>
      </c>
      <c r="D197" s="596" t="s">
        <v>62</v>
      </c>
      <c r="E197" s="1768" t="s">
        <v>43</v>
      </c>
      <c r="F197" s="696" t="s">
        <v>44</v>
      </c>
      <c r="G197" s="640">
        <v>45568</v>
      </c>
      <c r="H197" s="800" t="s">
        <v>747</v>
      </c>
      <c r="I197" s="575">
        <v>1</v>
      </c>
      <c r="J197" s="575">
        <v>0</v>
      </c>
      <c r="K197" s="801" t="s">
        <v>748</v>
      </c>
      <c r="L197" s="625">
        <v>2</v>
      </c>
      <c r="M197" s="575">
        <v>0</v>
      </c>
      <c r="N197" s="579">
        <v>45568</v>
      </c>
      <c r="O197" s="631" t="str">
        <f>IF(G197="","",(IF(N197="","Pendiente primera actuación",IF(N197="N.A.","N.A.",IF(NETWORKDAYS((G197+1),N197,'Días No Laborales'!$A$2:$U$145)&lt;=20,"SI","NO")))))</f>
        <v>SI</v>
      </c>
      <c r="Q197" s="630" t="s">
        <v>47</v>
      </c>
      <c r="R197" s="595"/>
      <c r="S197" s="576"/>
      <c r="T197" s="576"/>
      <c r="U197" s="599"/>
      <c r="V197" s="576"/>
      <c r="W197" s="579"/>
      <c r="X197" s="575"/>
      <c r="Y197" s="576" t="s">
        <v>48</v>
      </c>
      <c r="Z197" s="576" t="str">
        <f t="shared" si="2"/>
        <v>Pendiente de sentencia</v>
      </c>
      <c r="AA197" s="576" t="s">
        <v>48</v>
      </c>
      <c r="AB197" s="657"/>
      <c r="AC197" s="576"/>
      <c r="AD197" s="575" t="s">
        <v>160</v>
      </c>
      <c r="AE197" s="651">
        <v>45813</v>
      </c>
      <c r="AF197" s="632" t="s">
        <v>235</v>
      </c>
      <c r="AG197" s="580" t="s">
        <v>51</v>
      </c>
      <c r="AH197" s="576" t="s">
        <v>52</v>
      </c>
      <c r="AI197" s="640"/>
      <c r="AJ197" s="633"/>
      <c r="AK197" s="633"/>
      <c r="AL197" s="634"/>
      <c r="AM197" s="576"/>
    </row>
    <row r="198" spans="1:39" ht="38.25" x14ac:dyDescent="0.2">
      <c r="A198" s="576">
        <v>191</v>
      </c>
      <c r="B198" s="944" t="s">
        <v>749</v>
      </c>
      <c r="C198" s="720" t="s">
        <v>177</v>
      </c>
      <c r="D198" s="945" t="s">
        <v>178</v>
      </c>
      <c r="E198" s="945" t="s">
        <v>73</v>
      </c>
      <c r="F198" s="622" t="s">
        <v>44</v>
      </c>
      <c r="G198" s="640">
        <v>45568</v>
      </c>
      <c r="H198" s="800" t="s">
        <v>750</v>
      </c>
      <c r="I198" s="625">
        <v>2</v>
      </c>
      <c r="J198" s="625">
        <v>0</v>
      </c>
      <c r="K198" s="801" t="s">
        <v>751</v>
      </c>
      <c r="L198" s="575">
        <v>1</v>
      </c>
      <c r="M198" s="625">
        <v>0</v>
      </c>
      <c r="N198" s="579">
        <v>45568</v>
      </c>
      <c r="O198" s="631" t="str">
        <f>IF(G198="","",(IF(N198="","Pendiente primera actuación",IF(N198="N.A.","N.A.",IF(NETWORKDAYS((G198+1),N198,'Días No Laborales'!$A$2:$U$145)&lt;=20,"SI","NO")))))</f>
        <v>SI</v>
      </c>
      <c r="Q198" s="630" t="s">
        <v>47</v>
      </c>
      <c r="R198" s="595"/>
      <c r="S198" s="576"/>
      <c r="T198" s="576"/>
      <c r="U198" s="599"/>
      <c r="V198" s="576"/>
      <c r="W198" s="579">
        <v>45800</v>
      </c>
      <c r="X198" s="575"/>
      <c r="Y198" s="576" t="s">
        <v>48</v>
      </c>
      <c r="Z198" s="576">
        <f t="shared" si="2"/>
        <v>230</v>
      </c>
      <c r="AA198" s="576" t="s">
        <v>48</v>
      </c>
      <c r="AB198" s="645" t="s">
        <v>752</v>
      </c>
      <c r="AC198" s="576" t="s">
        <v>98</v>
      </c>
      <c r="AD198" s="575" t="s">
        <v>753</v>
      </c>
      <c r="AE198" s="651">
        <v>45853</v>
      </c>
      <c r="AF198" s="632" t="s">
        <v>68</v>
      </c>
      <c r="AG198" s="580" t="s">
        <v>51</v>
      </c>
      <c r="AH198" s="576" t="s">
        <v>52</v>
      </c>
      <c r="AI198" s="651"/>
      <c r="AJ198" s="633"/>
      <c r="AK198" s="633"/>
      <c r="AL198" s="634"/>
      <c r="AM198" s="576" t="s">
        <v>754</v>
      </c>
    </row>
    <row r="199" spans="1:39" ht="38.25" x14ac:dyDescent="0.2">
      <c r="A199" s="576">
        <v>192</v>
      </c>
      <c r="B199" s="941" t="s">
        <v>755</v>
      </c>
      <c r="C199" s="947" t="s">
        <v>383</v>
      </c>
      <c r="D199" s="761" t="s">
        <v>383</v>
      </c>
      <c r="E199" s="945" t="s">
        <v>73</v>
      </c>
      <c r="F199" s="856" t="s">
        <v>44</v>
      </c>
      <c r="G199" s="646">
        <v>45568</v>
      </c>
      <c r="H199" s="800" t="s">
        <v>384</v>
      </c>
      <c r="I199" s="575">
        <v>1</v>
      </c>
      <c r="J199" s="575">
        <v>0</v>
      </c>
      <c r="K199" s="801" t="s">
        <v>756</v>
      </c>
      <c r="L199" s="575">
        <v>2</v>
      </c>
      <c r="M199" s="575">
        <v>0</v>
      </c>
      <c r="N199" s="579">
        <v>45568</v>
      </c>
      <c r="O199" s="631" t="str">
        <f>IF(G199="","",(IF(N199="","Pendiente primera actuación",IF(N199="N.A.","N.A.",IF(NETWORKDAYS((G199+1),N199,'Días No Laborales'!$A$2:$U$145)&lt;=20,"SI","NO")))))</f>
        <v>SI</v>
      </c>
      <c r="Q199" s="630" t="s">
        <v>47</v>
      </c>
      <c r="R199" s="595"/>
      <c r="S199" s="576"/>
      <c r="T199" s="576"/>
      <c r="U199" s="599"/>
      <c r="V199" s="576"/>
      <c r="W199" s="639">
        <v>45628</v>
      </c>
      <c r="X199" s="699"/>
      <c r="Y199" s="576" t="s">
        <v>48</v>
      </c>
      <c r="Z199" s="576">
        <f t="shared" ref="Z199:Z262" si="3">IF(B199="","",IF(W199="","Pendiente de sentencia",IF(W199="N.A.","N.A.",DAYS360(G199,W199))))</f>
        <v>59</v>
      </c>
      <c r="AA199" s="576" t="s">
        <v>48</v>
      </c>
      <c r="AB199" s="656" t="s">
        <v>121</v>
      </c>
      <c r="AC199" s="575" t="s">
        <v>88</v>
      </c>
      <c r="AD199" s="625" t="s">
        <v>757</v>
      </c>
      <c r="AE199" s="651">
        <v>45826</v>
      </c>
      <c r="AF199" s="632" t="s">
        <v>235</v>
      </c>
      <c r="AG199" s="580" t="s">
        <v>51</v>
      </c>
      <c r="AH199" s="576" t="s">
        <v>52</v>
      </c>
      <c r="AI199" s="640"/>
      <c r="AJ199" s="641" t="s">
        <v>123</v>
      </c>
      <c r="AK199" s="641"/>
      <c r="AL199" s="642"/>
      <c r="AM199" s="576"/>
    </row>
    <row r="200" spans="1:39" ht="38.25" x14ac:dyDescent="0.2">
      <c r="A200" s="576">
        <v>193</v>
      </c>
      <c r="B200" s="941" t="s">
        <v>758</v>
      </c>
      <c r="C200" s="948" t="s">
        <v>383</v>
      </c>
      <c r="D200" s="761" t="s">
        <v>383</v>
      </c>
      <c r="E200" s="945" t="s">
        <v>73</v>
      </c>
      <c r="F200" s="692" t="s">
        <v>44</v>
      </c>
      <c r="G200" s="640">
        <v>45568</v>
      </c>
      <c r="H200" s="800" t="s">
        <v>759</v>
      </c>
      <c r="I200" s="575">
        <v>2</v>
      </c>
      <c r="J200" s="575">
        <v>0</v>
      </c>
      <c r="K200" s="801" t="s">
        <v>760</v>
      </c>
      <c r="L200" s="575">
        <v>1</v>
      </c>
      <c r="M200" s="575">
        <v>0</v>
      </c>
      <c r="N200" s="579">
        <v>45568</v>
      </c>
      <c r="O200" s="631" t="str">
        <f>IF(G200="","",(IF(N200="","Pendiente primera actuación",IF(N200="N.A.","N.A.",IF(NETWORKDAYS((G200+1),N200,'Días No Laborales'!$A$2:$U$145)&lt;=20,"SI","NO")))))</f>
        <v>SI</v>
      </c>
      <c r="Q200" s="630" t="s">
        <v>47</v>
      </c>
      <c r="R200" s="595"/>
      <c r="S200" s="576"/>
      <c r="T200" s="576"/>
      <c r="U200" s="576"/>
      <c r="V200" s="576"/>
      <c r="W200" s="639">
        <v>45791</v>
      </c>
      <c r="X200" s="575"/>
      <c r="Y200" s="576" t="s">
        <v>48</v>
      </c>
      <c r="Z200" s="576">
        <f t="shared" si="3"/>
        <v>221</v>
      </c>
      <c r="AA200" s="576" t="s">
        <v>48</v>
      </c>
      <c r="AB200" s="656" t="s">
        <v>121</v>
      </c>
      <c r="AC200" s="575" t="s">
        <v>98</v>
      </c>
      <c r="AD200" s="625" t="s">
        <v>116</v>
      </c>
      <c r="AE200" s="651">
        <v>45862</v>
      </c>
      <c r="AF200" s="632" t="s">
        <v>68</v>
      </c>
      <c r="AG200" s="580" t="s">
        <v>51</v>
      </c>
      <c r="AH200" s="576" t="s">
        <v>52</v>
      </c>
      <c r="AI200" s="640"/>
      <c r="AJ200" s="641"/>
      <c r="AK200" s="641"/>
      <c r="AL200" s="642"/>
      <c r="AM200" s="576"/>
    </row>
    <row r="201" spans="1:39" ht="51" x14ac:dyDescent="0.2">
      <c r="A201" s="576">
        <v>194</v>
      </c>
      <c r="B201" s="942" t="s">
        <v>761</v>
      </c>
      <c r="C201" s="949" t="s">
        <v>54</v>
      </c>
      <c r="D201" s="950" t="s">
        <v>237</v>
      </c>
      <c r="E201" s="683" t="s">
        <v>43</v>
      </c>
      <c r="F201" s="622" t="s">
        <v>44</v>
      </c>
      <c r="G201" s="640">
        <v>45568</v>
      </c>
      <c r="H201" s="800" t="s">
        <v>762</v>
      </c>
      <c r="I201" s="575">
        <v>1</v>
      </c>
      <c r="J201" s="575">
        <v>0</v>
      </c>
      <c r="K201" s="801" t="s">
        <v>763</v>
      </c>
      <c r="L201" s="575">
        <v>2</v>
      </c>
      <c r="M201" s="575">
        <v>0</v>
      </c>
      <c r="N201" s="579">
        <v>45568</v>
      </c>
      <c r="O201" s="631" t="str">
        <f>IF(G201="","",(IF(N201="","Pendiente primera actuación",IF(N201="N.A.","N.A.",IF(NETWORKDAYS((G201+1),N201,'Días No Laborales'!$A$2:$U$145)&lt;=20,"SI","NO")))))</f>
        <v>SI</v>
      </c>
      <c r="Q201" s="630" t="s">
        <v>47</v>
      </c>
      <c r="R201" s="595"/>
      <c r="T201" s="576"/>
      <c r="U201" s="599"/>
      <c r="V201" s="576"/>
      <c r="W201" s="639"/>
      <c r="X201" s="575"/>
      <c r="Y201" s="576" t="s">
        <v>48</v>
      </c>
      <c r="Z201" s="576" t="str">
        <f t="shared" si="3"/>
        <v>Pendiente de sentencia</v>
      </c>
      <c r="AA201" s="576" t="s">
        <v>48</v>
      </c>
      <c r="AB201" s="575"/>
      <c r="AC201" s="575"/>
      <c r="AD201" s="575" t="s">
        <v>764</v>
      </c>
      <c r="AE201" s="651">
        <v>45819</v>
      </c>
      <c r="AF201" s="632" t="s">
        <v>235</v>
      </c>
      <c r="AG201" s="580" t="s">
        <v>51</v>
      </c>
      <c r="AH201" s="576" t="s">
        <v>52</v>
      </c>
      <c r="AI201" s="640"/>
      <c r="AJ201" s="641"/>
      <c r="AK201" s="641"/>
      <c r="AL201" s="642"/>
      <c r="AM201" s="576"/>
    </row>
    <row r="202" spans="1:39" ht="38.25" x14ac:dyDescent="0.2">
      <c r="A202" s="576">
        <v>195</v>
      </c>
      <c r="B202" s="942" t="s">
        <v>765</v>
      </c>
      <c r="C202" s="951" t="s">
        <v>83</v>
      </c>
      <c r="D202" s="913" t="s">
        <v>42</v>
      </c>
      <c r="E202" s="1757" t="s">
        <v>43</v>
      </c>
      <c r="F202" s="622" t="s">
        <v>44</v>
      </c>
      <c r="G202" s="640">
        <v>45568</v>
      </c>
      <c r="H202" s="751" t="s">
        <v>766</v>
      </c>
      <c r="I202" s="575">
        <v>2</v>
      </c>
      <c r="J202" s="575">
        <v>0</v>
      </c>
      <c r="K202" s="800" t="s">
        <v>767</v>
      </c>
      <c r="L202" s="625">
        <v>1</v>
      </c>
      <c r="M202" s="575">
        <v>0</v>
      </c>
      <c r="N202" s="579">
        <v>45568</v>
      </c>
      <c r="O202" s="631" t="str">
        <f>IF(G202="","",(IF(N202="","Pendiente primera actuación",IF(N202="N.A.","N.A.",IF(NETWORKDAYS((G202+1),N202,'Días No Laborales'!$A$2:$U$145)&lt;=20,"SI","NO")))))</f>
        <v>SI</v>
      </c>
      <c r="Q202" s="630" t="s">
        <v>47</v>
      </c>
      <c r="R202" s="595"/>
      <c r="S202" s="576"/>
      <c r="T202" s="576"/>
      <c r="U202" s="576"/>
      <c r="V202" s="576"/>
      <c r="W202" s="639"/>
      <c r="X202" s="575"/>
      <c r="Y202" s="576" t="s">
        <v>48</v>
      </c>
      <c r="Z202" s="576" t="str">
        <f t="shared" si="3"/>
        <v>Pendiente de sentencia</v>
      </c>
      <c r="AA202" s="576" t="s">
        <v>48</v>
      </c>
      <c r="AB202" s="650"/>
      <c r="AC202" s="650"/>
      <c r="AD202" s="575" t="s">
        <v>768</v>
      </c>
      <c r="AE202" s="651">
        <v>45853</v>
      </c>
      <c r="AF202" s="632" t="s">
        <v>68</v>
      </c>
      <c r="AG202" s="580" t="s">
        <v>51</v>
      </c>
      <c r="AH202" s="576" t="s">
        <v>52</v>
      </c>
      <c r="AI202" s="640"/>
      <c r="AJ202" s="652"/>
      <c r="AK202" s="652"/>
      <c r="AL202" s="642"/>
      <c r="AM202" s="576" t="s">
        <v>769</v>
      </c>
    </row>
    <row r="203" spans="1:39" ht="38.25" x14ac:dyDescent="0.2">
      <c r="A203" s="576">
        <v>196</v>
      </c>
      <c r="B203" s="941" t="s">
        <v>770</v>
      </c>
      <c r="C203" s="952" t="s">
        <v>107</v>
      </c>
      <c r="D203" s="810" t="s">
        <v>102</v>
      </c>
      <c r="E203" s="843" t="s">
        <v>84</v>
      </c>
      <c r="F203" s="622" t="s">
        <v>44</v>
      </c>
      <c r="G203" s="646">
        <v>45568</v>
      </c>
      <c r="H203" s="953" t="s">
        <v>771</v>
      </c>
      <c r="I203" s="625">
        <v>1</v>
      </c>
      <c r="J203" s="625">
        <v>0</v>
      </c>
      <c r="K203" s="800" t="s">
        <v>772</v>
      </c>
      <c r="L203" s="575">
        <v>2</v>
      </c>
      <c r="M203" s="625">
        <v>0</v>
      </c>
      <c r="N203" s="579">
        <v>45568</v>
      </c>
      <c r="O203" s="631" t="str">
        <f>IF(G203="","",(IF(N203="","Pendiente primera actuación",IF(N203="N.A.","N.A.",IF(NETWORKDAYS((G203+1),N203,'Días No Laborales'!$A$2:$U$145)&lt;=20,"SI","NO")))))</f>
        <v>SI</v>
      </c>
      <c r="Q203" s="630" t="s">
        <v>47</v>
      </c>
      <c r="R203" s="595"/>
      <c r="S203" s="576"/>
      <c r="T203" s="576"/>
      <c r="U203" s="599"/>
      <c r="V203" s="576"/>
      <c r="W203" s="649">
        <v>45782</v>
      </c>
      <c r="X203" s="623"/>
      <c r="Y203" s="576" t="s">
        <v>48</v>
      </c>
      <c r="Z203" s="576">
        <f t="shared" si="3"/>
        <v>212</v>
      </c>
      <c r="AA203" s="576" t="s">
        <v>48</v>
      </c>
      <c r="AB203" s="656" t="s">
        <v>121</v>
      </c>
      <c r="AC203" s="650" t="s">
        <v>98</v>
      </c>
      <c r="AD203" s="625" t="s">
        <v>197</v>
      </c>
      <c r="AE203" s="651">
        <v>45782</v>
      </c>
      <c r="AF203" s="632" t="s">
        <v>59</v>
      </c>
      <c r="AG203" s="580" t="s">
        <v>51</v>
      </c>
      <c r="AH203" s="576" t="s">
        <v>52</v>
      </c>
      <c r="AI203" s="651"/>
      <c r="AJ203" s="652"/>
      <c r="AK203" s="652"/>
      <c r="AL203" s="642"/>
      <c r="AM203" s="576"/>
    </row>
    <row r="204" spans="1:39" ht="38.25" x14ac:dyDescent="0.2">
      <c r="A204" s="576">
        <v>197</v>
      </c>
      <c r="B204" s="941" t="s">
        <v>773</v>
      </c>
      <c r="C204" s="952" t="s">
        <v>107</v>
      </c>
      <c r="D204" s="915" t="s">
        <v>102</v>
      </c>
      <c r="E204" s="1768" t="s">
        <v>43</v>
      </c>
      <c r="F204" s="696" t="s">
        <v>44</v>
      </c>
      <c r="G204" s="954">
        <v>45568</v>
      </c>
      <c r="H204" s="844" t="s">
        <v>774</v>
      </c>
      <c r="I204" s="955">
        <v>2</v>
      </c>
      <c r="J204" s="575">
        <v>0</v>
      </c>
      <c r="K204" s="800" t="s">
        <v>775</v>
      </c>
      <c r="L204" s="575">
        <v>1</v>
      </c>
      <c r="M204" s="575">
        <v>0</v>
      </c>
      <c r="N204" s="956">
        <v>45568</v>
      </c>
      <c r="O204" s="631" t="str">
        <f>IF(G204="","",(IF(N204="","Pendiente primera actuación",IF(N204="N.A.","N.A.",IF(NETWORKDAYS((G204+1),N204,'Días No Laborales'!$A$2:$U$145)&lt;=20,"SI","NO")))))</f>
        <v>SI</v>
      </c>
      <c r="Q204" s="630" t="s">
        <v>47</v>
      </c>
      <c r="R204" s="595"/>
      <c r="S204" s="576"/>
      <c r="T204" s="576"/>
      <c r="U204" s="599"/>
      <c r="V204" s="576"/>
      <c r="W204" s="639">
        <v>45617</v>
      </c>
      <c r="X204" s="699"/>
      <c r="Y204" s="576" t="s">
        <v>48</v>
      </c>
      <c r="Z204" s="576">
        <f t="shared" si="3"/>
        <v>48</v>
      </c>
      <c r="AA204" s="576" t="s">
        <v>48</v>
      </c>
      <c r="AB204" s="656" t="s">
        <v>121</v>
      </c>
      <c r="AC204" s="575" t="s">
        <v>88</v>
      </c>
      <c r="AD204" s="625" t="s">
        <v>197</v>
      </c>
      <c r="AE204" s="651">
        <v>45617</v>
      </c>
      <c r="AF204" s="632" t="s">
        <v>50</v>
      </c>
      <c r="AG204" s="580" t="s">
        <v>51</v>
      </c>
      <c r="AH204" s="576" t="s">
        <v>52</v>
      </c>
      <c r="AI204" s="640"/>
      <c r="AJ204" s="652"/>
      <c r="AK204" s="652"/>
      <c r="AL204" s="642"/>
      <c r="AM204" s="576"/>
    </row>
    <row r="205" spans="1:39" ht="25.5" x14ac:dyDescent="0.2">
      <c r="A205" s="576">
        <v>198</v>
      </c>
      <c r="B205" s="957" t="s">
        <v>776</v>
      </c>
      <c r="C205" s="958" t="s">
        <v>101</v>
      </c>
      <c r="D205" s="765" t="s">
        <v>118</v>
      </c>
      <c r="E205" s="1773" t="s">
        <v>113</v>
      </c>
      <c r="F205" s="696" t="s">
        <v>44</v>
      </c>
      <c r="G205" s="954">
        <v>45583</v>
      </c>
      <c r="H205" s="959" t="s">
        <v>433</v>
      </c>
      <c r="I205" s="955">
        <v>1</v>
      </c>
      <c r="J205" s="575">
        <v>0</v>
      </c>
      <c r="K205" s="960" t="s">
        <v>777</v>
      </c>
      <c r="L205" s="575">
        <v>1</v>
      </c>
      <c r="M205" s="575">
        <v>0</v>
      </c>
      <c r="N205" s="579">
        <v>45568</v>
      </c>
      <c r="O205" s="631" t="str">
        <f>IF(G205="","",(IF(N205="","Pendiente primera actuación",IF(N205="N.A.","N.A.",IF(NETWORKDAYS((G205+1),N205,'Días No Laborales'!$A$2:$U$145)&lt;=20,"SI","NO")))))</f>
        <v>SI</v>
      </c>
      <c r="Q205" s="630" t="s">
        <v>47</v>
      </c>
      <c r="R205" s="595"/>
      <c r="S205" s="576"/>
      <c r="T205" s="576"/>
      <c r="U205" s="599"/>
      <c r="V205" s="576"/>
      <c r="W205" s="639"/>
      <c r="X205" s="575"/>
      <c r="Y205" s="576" t="s">
        <v>48</v>
      </c>
      <c r="Z205" s="576" t="str">
        <f t="shared" si="3"/>
        <v>Pendiente de sentencia</v>
      </c>
      <c r="AA205" s="576" t="s">
        <v>48</v>
      </c>
      <c r="AB205" s="650"/>
      <c r="AC205" s="650"/>
      <c r="AD205" s="575" t="s">
        <v>189</v>
      </c>
      <c r="AE205" s="640">
        <v>45856</v>
      </c>
      <c r="AF205" s="632" t="s">
        <v>161</v>
      </c>
      <c r="AG205" s="580" t="s">
        <v>778</v>
      </c>
      <c r="AH205" s="576" t="s">
        <v>52</v>
      </c>
      <c r="AI205" s="640"/>
      <c r="AJ205" s="652"/>
      <c r="AK205" s="652"/>
      <c r="AL205" s="642"/>
      <c r="AM205" s="576"/>
    </row>
    <row r="206" spans="1:39" ht="38.25" x14ac:dyDescent="0.2">
      <c r="A206" s="576">
        <v>199</v>
      </c>
      <c r="B206" s="961" t="s">
        <v>779</v>
      </c>
      <c r="C206" s="948" t="s">
        <v>101</v>
      </c>
      <c r="D206" s="765" t="s">
        <v>118</v>
      </c>
      <c r="E206" s="843" t="s">
        <v>43</v>
      </c>
      <c r="F206" s="622" t="s">
        <v>44</v>
      </c>
      <c r="G206" s="640">
        <v>45583</v>
      </c>
      <c r="H206" s="962" t="s">
        <v>384</v>
      </c>
      <c r="I206" s="625">
        <v>0</v>
      </c>
      <c r="J206" s="625">
        <v>1</v>
      </c>
      <c r="K206" s="960" t="s">
        <v>780</v>
      </c>
      <c r="L206" s="625">
        <v>0</v>
      </c>
      <c r="M206" s="625">
        <v>1</v>
      </c>
      <c r="N206" s="640">
        <v>45583</v>
      </c>
      <c r="O206" s="631" t="str">
        <f>IF(G206="","",(IF(N206="","Pendiente primera actuación",IF(N206="N.A.","N.A.",IF(NETWORKDAYS((G206+1),N206,'Días No Laborales'!$A$2:$U$145)&lt;=20,"SI","NO")))))</f>
        <v>SI</v>
      </c>
      <c r="Q206" s="630" t="s">
        <v>47</v>
      </c>
      <c r="R206" s="595"/>
      <c r="S206" s="576"/>
      <c r="T206" s="576"/>
      <c r="U206" s="599"/>
      <c r="V206" s="576"/>
      <c r="W206" s="649">
        <v>45604</v>
      </c>
      <c r="X206" s="655"/>
      <c r="Y206" s="576" t="s">
        <v>48</v>
      </c>
      <c r="Z206" s="576">
        <f t="shared" si="3"/>
        <v>20</v>
      </c>
      <c r="AA206" s="576" t="s">
        <v>48</v>
      </c>
      <c r="AB206" s="656" t="s">
        <v>121</v>
      </c>
      <c r="AC206" s="575" t="s">
        <v>88</v>
      </c>
      <c r="AD206" s="625" t="s">
        <v>350</v>
      </c>
      <c r="AE206" s="640">
        <v>45785</v>
      </c>
      <c r="AF206" s="632" t="s">
        <v>50</v>
      </c>
      <c r="AG206" s="580" t="s">
        <v>778</v>
      </c>
      <c r="AH206" s="576" t="s">
        <v>52</v>
      </c>
      <c r="AI206" s="651"/>
      <c r="AJ206" s="641"/>
      <c r="AK206" s="641"/>
      <c r="AL206" s="642"/>
      <c r="AM206" s="576"/>
    </row>
    <row r="207" spans="1:39" ht="38.25" x14ac:dyDescent="0.2">
      <c r="A207" s="576">
        <v>200</v>
      </c>
      <c r="B207" s="963" t="s">
        <v>781</v>
      </c>
      <c r="C207" s="948" t="s">
        <v>101</v>
      </c>
      <c r="D207" s="765" t="s">
        <v>118</v>
      </c>
      <c r="E207" s="843" t="s">
        <v>84</v>
      </c>
      <c r="F207" s="622" t="s">
        <v>44</v>
      </c>
      <c r="G207" s="640">
        <v>45583</v>
      </c>
      <c r="H207" s="960" t="s">
        <v>706</v>
      </c>
      <c r="I207" s="575">
        <v>1</v>
      </c>
      <c r="J207" s="575">
        <v>0</v>
      </c>
      <c r="K207" s="964" t="s">
        <v>782</v>
      </c>
      <c r="L207" s="575">
        <v>1</v>
      </c>
      <c r="M207" s="575">
        <v>0</v>
      </c>
      <c r="N207" s="640">
        <v>45583</v>
      </c>
      <c r="O207" s="631" t="str">
        <f>IF(G207="","",(IF(N207="","Pendiente primera actuación",IF(N207="N.A.","N.A.",IF(NETWORKDAYS((G207+1),N207,'Días No Laborales'!$A$2:$U$145)&lt;=20,"SI","NO")))))</f>
        <v>SI</v>
      </c>
      <c r="Q207" s="630" t="s">
        <v>47</v>
      </c>
      <c r="R207" s="595"/>
      <c r="S207" s="576"/>
      <c r="T207" s="576"/>
      <c r="U207" s="576"/>
      <c r="V207" s="576"/>
      <c r="W207" s="639">
        <v>45716</v>
      </c>
      <c r="X207" s="575"/>
      <c r="Y207" s="576" t="s">
        <v>48</v>
      </c>
      <c r="Z207" s="576">
        <f t="shared" si="3"/>
        <v>130</v>
      </c>
      <c r="AA207" s="576" t="s">
        <v>48</v>
      </c>
      <c r="AB207" s="657" t="s">
        <v>193</v>
      </c>
      <c r="AC207" s="575" t="s">
        <v>98</v>
      </c>
      <c r="AD207" s="575" t="s">
        <v>197</v>
      </c>
      <c r="AE207" s="640">
        <v>45716</v>
      </c>
      <c r="AF207" s="632" t="s">
        <v>161</v>
      </c>
      <c r="AG207" s="580" t="s">
        <v>778</v>
      </c>
      <c r="AH207" s="576" t="s">
        <v>52</v>
      </c>
      <c r="AI207" s="640"/>
      <c r="AJ207" s="641"/>
      <c r="AK207" s="641"/>
      <c r="AL207" s="642"/>
      <c r="AM207" s="576"/>
    </row>
    <row r="208" spans="1:39" ht="25.5" x14ac:dyDescent="0.2">
      <c r="A208" s="576">
        <v>201</v>
      </c>
      <c r="B208" s="965" t="s">
        <v>783</v>
      </c>
      <c r="C208" s="966" t="s">
        <v>83</v>
      </c>
      <c r="D208" s="765" t="s">
        <v>446</v>
      </c>
      <c r="E208" s="843" t="s">
        <v>43</v>
      </c>
      <c r="F208" s="622" t="s">
        <v>44</v>
      </c>
      <c r="G208" s="640">
        <v>45583</v>
      </c>
      <c r="H208" s="967" t="s">
        <v>784</v>
      </c>
      <c r="I208" s="625">
        <v>0</v>
      </c>
      <c r="J208" s="625">
        <v>1</v>
      </c>
      <c r="K208" s="964" t="s">
        <v>785</v>
      </c>
      <c r="L208" s="625">
        <v>0</v>
      </c>
      <c r="M208" s="625">
        <v>1</v>
      </c>
      <c r="N208" s="640">
        <v>45583</v>
      </c>
      <c r="O208" s="631" t="str">
        <f>IF(G208="","",(IF(N208="","Pendiente primera actuación",IF(N208="N.A.","N.A.",IF(NETWORKDAYS((G208+1),N208,'Días No Laborales'!$A$2:$U$145)&lt;=20,"SI","NO")))))</f>
        <v>SI</v>
      </c>
      <c r="Q208" s="630" t="s">
        <v>47</v>
      </c>
      <c r="R208" s="595"/>
      <c r="S208" s="576"/>
      <c r="T208" s="576"/>
      <c r="U208" s="599"/>
      <c r="V208" s="576"/>
      <c r="W208" s="649"/>
      <c r="X208" s="623"/>
      <c r="Y208" s="576" t="s">
        <v>48</v>
      </c>
      <c r="Z208" s="576" t="str">
        <f t="shared" si="3"/>
        <v>Pendiente de sentencia</v>
      </c>
      <c r="AA208" s="576" t="s">
        <v>48</v>
      </c>
      <c r="AB208" s="650"/>
      <c r="AC208" s="650"/>
      <c r="AD208" s="575" t="s">
        <v>786</v>
      </c>
      <c r="AE208" s="640">
        <v>45737</v>
      </c>
      <c r="AF208" s="632" t="s">
        <v>50</v>
      </c>
      <c r="AG208" s="580" t="s">
        <v>778</v>
      </c>
      <c r="AH208" s="576" t="s">
        <v>52</v>
      </c>
      <c r="AI208" s="651"/>
      <c r="AJ208" s="652"/>
      <c r="AK208" s="652"/>
      <c r="AL208" s="642"/>
      <c r="AM208" s="576"/>
    </row>
    <row r="209" spans="1:39" ht="38.25" x14ac:dyDescent="0.2">
      <c r="A209" s="576">
        <v>202</v>
      </c>
      <c r="B209" s="963" t="s">
        <v>787</v>
      </c>
      <c r="C209" s="968" t="s">
        <v>101</v>
      </c>
      <c r="D209" s="779" t="s">
        <v>118</v>
      </c>
      <c r="E209" s="1257" t="s">
        <v>43</v>
      </c>
      <c r="F209" s="696" t="s">
        <v>44</v>
      </c>
      <c r="G209" s="646">
        <v>45583</v>
      </c>
      <c r="H209" s="596" t="s">
        <v>788</v>
      </c>
      <c r="I209" s="625">
        <v>1</v>
      </c>
      <c r="J209" s="625">
        <v>0</v>
      </c>
      <c r="K209" s="851" t="s">
        <v>789</v>
      </c>
      <c r="L209" s="625">
        <v>1</v>
      </c>
      <c r="M209" s="625">
        <v>0</v>
      </c>
      <c r="N209" s="640">
        <v>45583</v>
      </c>
      <c r="O209" s="631" t="str">
        <f>IF(G209="","",(IF(N209="","Pendiente primera actuación",IF(N209="N.A.","N.A.",IF(NETWORKDAYS((G209+1),N209,'Días No Laborales'!$A$2:$U$145)&lt;=20,"SI","NO")))))</f>
        <v>SI</v>
      </c>
      <c r="Q209" s="630" t="s">
        <v>47</v>
      </c>
      <c r="R209" s="595"/>
      <c r="S209" s="576"/>
      <c r="T209" s="576"/>
      <c r="U209" s="576"/>
      <c r="V209" s="576"/>
      <c r="W209" s="649">
        <v>45587</v>
      </c>
      <c r="X209" s="655"/>
      <c r="Y209" s="576" t="s">
        <v>48</v>
      </c>
      <c r="Z209" s="576">
        <f t="shared" si="3"/>
        <v>4</v>
      </c>
      <c r="AA209" s="576" t="s">
        <v>48</v>
      </c>
      <c r="AB209" s="656" t="s">
        <v>121</v>
      </c>
      <c r="AC209" s="575" t="s">
        <v>88</v>
      </c>
      <c r="AD209" s="625" t="s">
        <v>790</v>
      </c>
      <c r="AE209" s="640">
        <v>45856</v>
      </c>
      <c r="AF209" s="727" t="s">
        <v>59</v>
      </c>
      <c r="AG209" s="580" t="s">
        <v>778</v>
      </c>
      <c r="AH209" s="576" t="s">
        <v>52</v>
      </c>
      <c r="AI209" s="651"/>
      <c r="AJ209" s="641" t="s">
        <v>123</v>
      </c>
      <c r="AK209" s="641"/>
      <c r="AL209" s="642"/>
      <c r="AM209" s="576"/>
    </row>
    <row r="210" spans="1:39" ht="38.25" x14ac:dyDescent="0.2">
      <c r="A210" s="576">
        <v>203</v>
      </c>
      <c r="B210" s="963" t="s">
        <v>791</v>
      </c>
      <c r="C210" s="968" t="s">
        <v>101</v>
      </c>
      <c r="D210" s="765" t="s">
        <v>118</v>
      </c>
      <c r="E210" s="843" t="s">
        <v>43</v>
      </c>
      <c r="F210" s="622" t="s">
        <v>44</v>
      </c>
      <c r="G210" s="640">
        <v>45583</v>
      </c>
      <c r="H210" s="962" t="s">
        <v>792</v>
      </c>
      <c r="I210" s="575">
        <v>2</v>
      </c>
      <c r="J210" s="575">
        <v>0</v>
      </c>
      <c r="K210" s="969" t="s">
        <v>793</v>
      </c>
      <c r="L210" s="575">
        <v>2</v>
      </c>
      <c r="M210" s="575">
        <v>0</v>
      </c>
      <c r="N210" s="640">
        <v>45583</v>
      </c>
      <c r="O210" s="631" t="str">
        <f>IF(G210="","",(IF(N210="","Pendiente primera actuación",IF(N210="N.A.","N.A.",IF(NETWORKDAYS((G210+1),N210,'Días No Laborales'!$A$2:$U$145)&lt;=20,"SI","NO")))))</f>
        <v>SI</v>
      </c>
      <c r="Q210" s="630" t="s">
        <v>47</v>
      </c>
      <c r="R210" s="595"/>
      <c r="S210" s="576"/>
      <c r="T210" s="576"/>
      <c r="U210" s="599"/>
      <c r="V210" s="576"/>
      <c r="W210" s="649">
        <v>45699</v>
      </c>
      <c r="X210" s="623"/>
      <c r="Y210" s="576" t="s">
        <v>48</v>
      </c>
      <c r="Z210" s="576">
        <f t="shared" si="3"/>
        <v>113</v>
      </c>
      <c r="AA210" s="576" t="s">
        <v>48</v>
      </c>
      <c r="AB210" s="656" t="s">
        <v>121</v>
      </c>
      <c r="AC210" s="575" t="s">
        <v>66</v>
      </c>
      <c r="AD210" s="625" t="s">
        <v>794</v>
      </c>
      <c r="AE210" s="640" t="s">
        <v>795</v>
      </c>
      <c r="AF210" s="632" t="s">
        <v>122</v>
      </c>
      <c r="AG210" s="580" t="s">
        <v>778</v>
      </c>
      <c r="AH210" s="576" t="s">
        <v>52</v>
      </c>
      <c r="AI210" s="651"/>
      <c r="AJ210" s="652"/>
      <c r="AK210" s="652"/>
      <c r="AL210" s="642"/>
      <c r="AM210" s="576"/>
    </row>
    <row r="211" spans="1:39" ht="38.25" x14ac:dyDescent="0.2">
      <c r="A211" s="576">
        <v>204</v>
      </c>
      <c r="B211" s="963" t="s">
        <v>796</v>
      </c>
      <c r="C211" s="968" t="s">
        <v>101</v>
      </c>
      <c r="D211" s="765" t="s">
        <v>118</v>
      </c>
      <c r="E211" s="843" t="s">
        <v>84</v>
      </c>
      <c r="F211" s="622" t="s">
        <v>44</v>
      </c>
      <c r="G211" s="640">
        <v>45583</v>
      </c>
      <c r="H211" s="962" t="s">
        <v>797</v>
      </c>
      <c r="I211" s="625">
        <v>0</v>
      </c>
      <c r="J211" s="625">
        <v>1</v>
      </c>
      <c r="K211" s="969" t="s">
        <v>798</v>
      </c>
      <c r="L211" s="625">
        <v>0</v>
      </c>
      <c r="M211" s="625">
        <v>1</v>
      </c>
      <c r="N211" s="640">
        <v>45583</v>
      </c>
      <c r="O211" s="631" t="str">
        <f>IF(G211="","",(IF(N211="","Pendiente primera actuación",IF(N211="N.A.","N.A.",IF(NETWORKDAYS((G211+1),N211,'Días No Laborales'!$A$2:$U$145)&lt;=20,"SI","NO")))))</f>
        <v>SI</v>
      </c>
      <c r="Q211" s="630" t="s">
        <v>47</v>
      </c>
      <c r="R211" s="595"/>
      <c r="S211" s="576"/>
      <c r="T211" s="576"/>
      <c r="U211" s="599"/>
      <c r="V211" s="576"/>
      <c r="W211" s="623">
        <v>45804</v>
      </c>
      <c r="Y211" s="576" t="s">
        <v>48</v>
      </c>
      <c r="Z211" s="576">
        <f t="shared" si="3"/>
        <v>219</v>
      </c>
      <c r="AA211" s="576" t="s">
        <v>48</v>
      </c>
      <c r="AB211" s="656" t="s">
        <v>327</v>
      </c>
      <c r="AC211" s="650" t="s">
        <v>98</v>
      </c>
      <c r="AD211" s="623" t="s">
        <v>799</v>
      </c>
      <c r="AE211" s="640">
        <v>45804</v>
      </c>
      <c r="AF211" s="632" t="s">
        <v>50</v>
      </c>
      <c r="AG211" s="580" t="s">
        <v>778</v>
      </c>
      <c r="AH211" s="576" t="s">
        <v>52</v>
      </c>
      <c r="AI211" s="651"/>
      <c r="AJ211" s="652"/>
      <c r="AK211" s="652"/>
      <c r="AL211" s="642"/>
      <c r="AM211" s="576"/>
    </row>
    <row r="212" spans="1:39" ht="25.5" x14ac:dyDescent="0.2">
      <c r="A212" s="576">
        <v>205</v>
      </c>
      <c r="B212" s="965" t="s">
        <v>800</v>
      </c>
      <c r="C212" s="970" t="s">
        <v>101</v>
      </c>
      <c r="D212" s="765" t="s">
        <v>118</v>
      </c>
      <c r="E212" s="843" t="s">
        <v>84</v>
      </c>
      <c r="F212" s="696" t="s">
        <v>44</v>
      </c>
      <c r="G212" s="640">
        <v>45583</v>
      </c>
      <c r="H212" s="962" t="s">
        <v>453</v>
      </c>
      <c r="I212" s="575">
        <v>2</v>
      </c>
      <c r="J212" s="575">
        <v>0</v>
      </c>
      <c r="K212" s="969" t="s">
        <v>801</v>
      </c>
      <c r="L212" s="575">
        <v>2</v>
      </c>
      <c r="M212" s="575">
        <v>0</v>
      </c>
      <c r="N212" s="640">
        <v>45583</v>
      </c>
      <c r="O212" s="631" t="str">
        <f>IF(G212="","",(IF(N212="","Pendiente primera actuación",IF(N212="N.A.","N.A.",IF(NETWORKDAYS((G212+1),N212,'Días No Laborales'!$A$2:$U$145)&lt;=20,"SI","NO")))))</f>
        <v>SI</v>
      </c>
      <c r="Q212" s="630" t="s">
        <v>47</v>
      </c>
      <c r="R212" s="595"/>
      <c r="S212" s="576"/>
      <c r="T212" s="576"/>
      <c r="U212" s="599"/>
      <c r="V212" s="576"/>
      <c r="W212" s="639"/>
      <c r="X212" s="575"/>
      <c r="Y212" s="576" t="s">
        <v>48</v>
      </c>
      <c r="Z212" s="576" t="str">
        <f t="shared" si="3"/>
        <v>Pendiente de sentencia</v>
      </c>
      <c r="AA212" s="576" t="s">
        <v>48</v>
      </c>
      <c r="AB212" s="575"/>
      <c r="AC212" s="575"/>
      <c r="AD212" s="575" t="s">
        <v>802</v>
      </c>
      <c r="AE212" s="640">
        <v>45742</v>
      </c>
      <c r="AF212" s="632" t="s">
        <v>122</v>
      </c>
      <c r="AG212" s="580" t="s">
        <v>778</v>
      </c>
      <c r="AH212" s="576" t="s">
        <v>52</v>
      </c>
      <c r="AI212" s="640"/>
      <c r="AJ212" s="641"/>
      <c r="AK212" s="641"/>
      <c r="AL212" s="642"/>
      <c r="AM212" s="576"/>
    </row>
    <row r="213" spans="1:39" ht="38.25" x14ac:dyDescent="0.2">
      <c r="A213" s="576">
        <v>206</v>
      </c>
      <c r="B213" s="963" t="s">
        <v>803</v>
      </c>
      <c r="C213" s="968" t="s">
        <v>101</v>
      </c>
      <c r="D213" s="765" t="s">
        <v>118</v>
      </c>
      <c r="E213" s="843" t="s">
        <v>43</v>
      </c>
      <c r="F213" s="622" t="s">
        <v>44</v>
      </c>
      <c r="G213" s="640">
        <v>45583</v>
      </c>
      <c r="H213" s="962" t="s">
        <v>797</v>
      </c>
      <c r="I213" s="575">
        <v>1</v>
      </c>
      <c r="J213" s="575">
        <v>0</v>
      </c>
      <c r="K213" s="969" t="s">
        <v>804</v>
      </c>
      <c r="L213" s="575">
        <v>1</v>
      </c>
      <c r="M213" s="575">
        <v>0</v>
      </c>
      <c r="N213" s="640">
        <v>45583</v>
      </c>
      <c r="O213" s="631" t="str">
        <f>IF(G213="","",(IF(N213="","Pendiente primera actuación",IF(N213="N.A.","N.A.",IF(NETWORKDAYS((G213+1),N213,'Días No Laborales'!$A$2:$U$145)&lt;=20,"SI","NO")))))</f>
        <v>SI</v>
      </c>
      <c r="Q213" s="630" t="s">
        <v>47</v>
      </c>
      <c r="R213" s="595"/>
      <c r="S213" s="576"/>
      <c r="T213" s="576"/>
      <c r="U213" s="599"/>
      <c r="V213" s="576"/>
      <c r="W213" s="639">
        <v>45672</v>
      </c>
      <c r="X213" s="575"/>
      <c r="Y213" s="576" t="s">
        <v>48</v>
      </c>
      <c r="Z213" s="576">
        <f t="shared" si="3"/>
        <v>87</v>
      </c>
      <c r="AA213" s="576" t="s">
        <v>48</v>
      </c>
      <c r="AB213" s="656" t="s">
        <v>121</v>
      </c>
      <c r="AC213" s="650" t="s">
        <v>66</v>
      </c>
      <c r="AD213" s="625" t="s">
        <v>116</v>
      </c>
      <c r="AE213" s="640">
        <v>45847</v>
      </c>
      <c r="AF213" s="632" t="s">
        <v>59</v>
      </c>
      <c r="AG213" s="580" t="s">
        <v>778</v>
      </c>
      <c r="AH213" s="576" t="s">
        <v>52</v>
      </c>
      <c r="AI213" s="640"/>
      <c r="AJ213" s="652"/>
      <c r="AK213" s="652"/>
      <c r="AL213" s="642"/>
      <c r="AM213" s="576"/>
    </row>
    <row r="214" spans="1:39" ht="25.5" x14ac:dyDescent="0.2">
      <c r="A214" s="576">
        <v>207</v>
      </c>
      <c r="B214" s="971" t="s">
        <v>805</v>
      </c>
      <c r="C214" s="972" t="s">
        <v>101</v>
      </c>
      <c r="D214" s="765" t="s">
        <v>118</v>
      </c>
      <c r="E214" s="843" t="s">
        <v>43</v>
      </c>
      <c r="F214" s="622" t="s">
        <v>44</v>
      </c>
      <c r="G214" s="640">
        <v>45583</v>
      </c>
      <c r="H214" s="962" t="s">
        <v>137</v>
      </c>
      <c r="I214" s="625">
        <v>1</v>
      </c>
      <c r="J214" s="625">
        <v>0</v>
      </c>
      <c r="K214" s="969" t="s">
        <v>806</v>
      </c>
      <c r="L214" s="625">
        <v>1</v>
      </c>
      <c r="M214" s="625">
        <v>0</v>
      </c>
      <c r="N214" s="640">
        <v>45583</v>
      </c>
      <c r="O214" s="631" t="str">
        <f>IF(G214="","",(IF(N214="","Pendiente primera actuación",IF(N214="N.A.","N.A.",IF(NETWORKDAYS((G214+1),N214,'Días No Laborales'!$A$2:$U$145)&lt;=20,"SI","NO")))))</f>
        <v>SI</v>
      </c>
      <c r="Q214" s="630" t="s">
        <v>47</v>
      </c>
      <c r="R214" s="595"/>
      <c r="S214" s="576"/>
      <c r="T214" s="576"/>
      <c r="U214" s="599"/>
      <c r="V214" s="576"/>
      <c r="W214" s="649">
        <v>45588</v>
      </c>
      <c r="X214" s="655"/>
      <c r="Y214" s="576" t="s">
        <v>48</v>
      </c>
      <c r="Z214" s="576">
        <f t="shared" si="3"/>
        <v>5</v>
      </c>
      <c r="AA214" s="576" t="s">
        <v>48</v>
      </c>
      <c r="AB214" s="745" t="s">
        <v>217</v>
      </c>
      <c r="AC214" s="575" t="s">
        <v>88</v>
      </c>
      <c r="AD214" s="645" t="s">
        <v>807</v>
      </c>
      <c r="AE214" s="640">
        <v>45588</v>
      </c>
      <c r="AF214" s="632" t="s">
        <v>161</v>
      </c>
      <c r="AG214" s="580" t="s">
        <v>778</v>
      </c>
      <c r="AH214" s="576" t="s">
        <v>52</v>
      </c>
      <c r="AI214" s="651"/>
      <c r="AJ214" s="641"/>
      <c r="AK214" s="641"/>
      <c r="AL214" s="642"/>
      <c r="AM214" s="576" t="s">
        <v>808</v>
      </c>
    </row>
    <row r="215" spans="1:39" ht="38.25" x14ac:dyDescent="0.2">
      <c r="A215" s="576">
        <v>208</v>
      </c>
      <c r="B215" s="963" t="s">
        <v>809</v>
      </c>
      <c r="C215" s="968" t="s">
        <v>101</v>
      </c>
      <c r="D215" s="765" t="s">
        <v>118</v>
      </c>
      <c r="E215" s="843" t="s">
        <v>43</v>
      </c>
      <c r="F215" s="622" t="s">
        <v>44</v>
      </c>
      <c r="G215" s="640">
        <v>45583</v>
      </c>
      <c r="H215" s="962" t="s">
        <v>433</v>
      </c>
      <c r="I215" s="575">
        <v>1</v>
      </c>
      <c r="J215" s="575">
        <v>0</v>
      </c>
      <c r="K215" s="969" t="s">
        <v>810</v>
      </c>
      <c r="L215" s="575">
        <v>1</v>
      </c>
      <c r="M215" s="575">
        <v>0</v>
      </c>
      <c r="N215" s="640">
        <v>45583</v>
      </c>
      <c r="O215" s="631" t="str">
        <f>IF(G215="","",(IF(N215="","Pendiente primera actuación",IF(N215="N.A.","N.A.",IF(NETWORKDAYS((G215+1),N215,'Días No Laborales'!$A$2:$U$145)&lt;=20,"SI","NO")))))</f>
        <v>SI</v>
      </c>
      <c r="Q215" s="630" t="s">
        <v>47</v>
      </c>
      <c r="R215" s="595"/>
      <c r="S215" s="576"/>
      <c r="T215" s="576"/>
      <c r="U215" s="599"/>
      <c r="V215" s="576"/>
      <c r="W215" s="639">
        <v>45637</v>
      </c>
      <c r="X215" s="699"/>
      <c r="Y215" s="576" t="s">
        <v>48</v>
      </c>
      <c r="Z215" s="576">
        <f t="shared" si="3"/>
        <v>53</v>
      </c>
      <c r="AA215" s="576" t="s">
        <v>48</v>
      </c>
      <c r="AB215" s="656" t="s">
        <v>121</v>
      </c>
      <c r="AC215" s="650" t="s">
        <v>88</v>
      </c>
      <c r="AD215" s="625" t="s">
        <v>811</v>
      </c>
      <c r="AE215" s="640">
        <v>45811</v>
      </c>
      <c r="AF215" s="632" t="s">
        <v>50</v>
      </c>
      <c r="AG215" s="580" t="s">
        <v>778</v>
      </c>
      <c r="AH215" s="576" t="s">
        <v>52</v>
      </c>
      <c r="AI215" s="640"/>
      <c r="AJ215" s="652" t="s">
        <v>123</v>
      </c>
      <c r="AK215" s="652"/>
      <c r="AL215" s="642"/>
      <c r="AM215" s="576"/>
    </row>
    <row r="216" spans="1:39" ht="38.25" x14ac:dyDescent="0.2">
      <c r="A216" s="576">
        <v>209</v>
      </c>
      <c r="B216" s="963" t="s">
        <v>812</v>
      </c>
      <c r="C216" s="968" t="s">
        <v>101</v>
      </c>
      <c r="D216" s="765" t="s">
        <v>118</v>
      </c>
      <c r="E216" s="1773" t="s">
        <v>113</v>
      </c>
      <c r="F216" s="696" t="s">
        <v>44</v>
      </c>
      <c r="G216" s="640">
        <v>45583</v>
      </c>
      <c r="H216" s="962" t="s">
        <v>813</v>
      </c>
      <c r="I216" s="575">
        <v>1</v>
      </c>
      <c r="J216" s="575">
        <v>0</v>
      </c>
      <c r="K216" s="969" t="s">
        <v>814</v>
      </c>
      <c r="L216" s="575">
        <v>1</v>
      </c>
      <c r="M216" s="575">
        <v>0</v>
      </c>
      <c r="N216" s="640">
        <v>45583</v>
      </c>
      <c r="O216" s="631" t="str">
        <f>IF(G216="","",(IF(N216="","Pendiente primera actuación",IF(N216="N.A.","N.A.",IF(NETWORKDAYS((G216+1),N216,'Días No Laborales'!$A$2:$U$145)&lt;=20,"SI","NO")))))</f>
        <v>SI</v>
      </c>
      <c r="Q216" s="630" t="s">
        <v>47</v>
      </c>
      <c r="R216" s="595"/>
      <c r="S216" s="576"/>
      <c r="T216" s="576"/>
      <c r="U216" s="599"/>
      <c r="V216" s="576"/>
      <c r="W216" s="640">
        <v>45736</v>
      </c>
      <c r="X216" s="623"/>
      <c r="Y216" s="576" t="s">
        <v>48</v>
      </c>
      <c r="Z216" s="576">
        <f t="shared" si="3"/>
        <v>152</v>
      </c>
      <c r="AA216" s="576" t="s">
        <v>48</v>
      </c>
      <c r="AB216" s="656" t="s">
        <v>121</v>
      </c>
      <c r="AC216" s="650" t="s">
        <v>66</v>
      </c>
      <c r="AD216" s="625" t="s">
        <v>116</v>
      </c>
      <c r="AE216" s="640">
        <v>45853</v>
      </c>
      <c r="AF216" s="632" t="s">
        <v>122</v>
      </c>
      <c r="AG216" s="580" t="s">
        <v>778</v>
      </c>
      <c r="AH216" s="576" t="s">
        <v>52</v>
      </c>
      <c r="AI216" s="640"/>
      <c r="AJ216" s="652"/>
      <c r="AK216" s="652"/>
      <c r="AL216" s="642"/>
      <c r="AM216" s="576"/>
    </row>
    <row r="217" spans="1:39" ht="25.5" x14ac:dyDescent="0.2">
      <c r="A217" s="576">
        <v>210</v>
      </c>
      <c r="B217" s="965" t="s">
        <v>815</v>
      </c>
      <c r="C217" s="973" t="s">
        <v>383</v>
      </c>
      <c r="D217" s="761" t="s">
        <v>383</v>
      </c>
      <c r="E217" s="843" t="s">
        <v>43</v>
      </c>
      <c r="F217" s="696" t="s">
        <v>44</v>
      </c>
      <c r="G217" s="640">
        <v>45583</v>
      </c>
      <c r="H217" s="962" t="s">
        <v>384</v>
      </c>
      <c r="I217" s="575">
        <v>0</v>
      </c>
      <c r="J217" s="575">
        <v>1</v>
      </c>
      <c r="K217" s="969" t="s">
        <v>816</v>
      </c>
      <c r="L217" s="575">
        <v>0</v>
      </c>
      <c r="M217" s="575">
        <v>1</v>
      </c>
      <c r="N217" s="640">
        <v>45583</v>
      </c>
      <c r="O217" s="631" t="str">
        <f>IF(G217="","",(IF(N217="","Pendiente primera actuación",IF(N217="N.A.","N.A.",IF(NETWORKDAYS((G217+1),N217,'Días No Laborales'!$A$2:$U$145)&lt;=20,"SI","NO")))))</f>
        <v>SI</v>
      </c>
      <c r="Q217" s="630" t="s">
        <v>47</v>
      </c>
      <c r="R217" s="595"/>
      <c r="S217" s="576"/>
      <c r="T217" s="576"/>
      <c r="U217" s="576"/>
      <c r="V217" s="576"/>
      <c r="W217" s="639"/>
      <c r="X217" s="575"/>
      <c r="Y217" s="576" t="s">
        <v>48</v>
      </c>
      <c r="Z217" s="576" t="str">
        <f t="shared" si="3"/>
        <v>Pendiente de sentencia</v>
      </c>
      <c r="AA217" s="576" t="s">
        <v>48</v>
      </c>
      <c r="AB217" s="575"/>
      <c r="AC217" s="575"/>
      <c r="AD217" s="575" t="s">
        <v>189</v>
      </c>
      <c r="AE217" s="640">
        <v>45847</v>
      </c>
      <c r="AF217" s="632" t="s">
        <v>59</v>
      </c>
      <c r="AG217" s="580" t="s">
        <v>778</v>
      </c>
      <c r="AH217" s="576" t="s">
        <v>52</v>
      </c>
      <c r="AI217" s="640"/>
      <c r="AJ217" s="641"/>
      <c r="AK217" s="641"/>
      <c r="AL217" s="642"/>
      <c r="AM217" s="576"/>
    </row>
    <row r="218" spans="1:39" ht="38.25" x14ac:dyDescent="0.2">
      <c r="A218" s="576">
        <v>211</v>
      </c>
      <c r="B218" s="963" t="s">
        <v>817</v>
      </c>
      <c r="C218" s="968" t="s">
        <v>101</v>
      </c>
      <c r="D218" s="765" t="s">
        <v>118</v>
      </c>
      <c r="E218" s="843" t="s">
        <v>43</v>
      </c>
      <c r="F218" s="622" t="s">
        <v>44</v>
      </c>
      <c r="G218" s="640">
        <v>45583</v>
      </c>
      <c r="H218" s="974" t="s">
        <v>336</v>
      </c>
      <c r="I218" s="575">
        <v>1</v>
      </c>
      <c r="J218" s="575">
        <v>0</v>
      </c>
      <c r="K218" s="975" t="s">
        <v>818</v>
      </c>
      <c r="L218" s="575">
        <v>1</v>
      </c>
      <c r="M218" s="575">
        <v>0</v>
      </c>
      <c r="N218" s="640">
        <v>45583</v>
      </c>
      <c r="O218" s="631" t="str">
        <f>IF(G218="","",(IF(N218="","Pendiente primera actuación",IF(N218="N.A.","N.A.",IF(NETWORKDAYS((G218+1),N218,'Días No Laborales'!$A$2:$U$145)&lt;=20,"SI","NO")))))</f>
        <v>SI</v>
      </c>
      <c r="Q218" s="630" t="s">
        <v>47</v>
      </c>
      <c r="R218" s="595"/>
      <c r="S218" s="576"/>
      <c r="T218" s="576"/>
      <c r="U218" s="599"/>
      <c r="V218" s="576"/>
      <c r="W218" s="639">
        <v>45735</v>
      </c>
      <c r="X218" s="623"/>
      <c r="Y218" s="576" t="s">
        <v>48</v>
      </c>
      <c r="Z218" s="576">
        <f t="shared" si="3"/>
        <v>151</v>
      </c>
      <c r="AA218" s="576" t="s">
        <v>48</v>
      </c>
      <c r="AB218" s="656" t="s">
        <v>121</v>
      </c>
      <c r="AC218" s="650" t="s">
        <v>66</v>
      </c>
      <c r="AD218" s="625" t="s">
        <v>197</v>
      </c>
      <c r="AE218" s="640">
        <v>45735</v>
      </c>
      <c r="AF218" s="632" t="s">
        <v>161</v>
      </c>
      <c r="AG218" s="580" t="s">
        <v>778</v>
      </c>
      <c r="AH218" s="576" t="s">
        <v>52</v>
      </c>
      <c r="AI218" s="640"/>
      <c r="AJ218" s="652"/>
      <c r="AK218" s="652"/>
      <c r="AL218" s="642"/>
      <c r="AM218" s="576"/>
    </row>
    <row r="219" spans="1:39" ht="25.5" x14ac:dyDescent="0.2">
      <c r="A219" s="576">
        <v>212</v>
      </c>
      <c r="B219" s="971" t="s">
        <v>819</v>
      </c>
      <c r="C219" s="976" t="s">
        <v>383</v>
      </c>
      <c r="D219" s="761" t="s">
        <v>383</v>
      </c>
      <c r="E219" s="1773" t="s">
        <v>113</v>
      </c>
      <c r="F219" s="622" t="s">
        <v>44</v>
      </c>
      <c r="G219" s="640">
        <v>45583</v>
      </c>
      <c r="H219" s="962" t="s">
        <v>384</v>
      </c>
      <c r="I219" s="575">
        <v>0</v>
      </c>
      <c r="J219" s="575">
        <v>1</v>
      </c>
      <c r="K219" s="969" t="s">
        <v>820</v>
      </c>
      <c r="L219" s="575">
        <v>0</v>
      </c>
      <c r="M219" s="575">
        <v>1</v>
      </c>
      <c r="N219" s="640">
        <v>45583</v>
      </c>
      <c r="O219" s="631" t="str">
        <f>IF(G219="","",(IF(N219="","Pendiente primera actuación",IF(N219="N.A.","N.A.",IF(NETWORKDAYS((G219+1),N219,'Días No Laborales'!$A$2:$U$145)&lt;=20,"SI","NO")))))</f>
        <v>SI</v>
      </c>
      <c r="Q219" s="630" t="s">
        <v>47</v>
      </c>
      <c r="R219" s="595"/>
      <c r="S219" s="576"/>
      <c r="T219" s="576"/>
      <c r="U219" s="599"/>
      <c r="V219" s="576"/>
      <c r="W219" s="639">
        <v>45796</v>
      </c>
      <c r="X219" s="575"/>
      <c r="Y219" s="576" t="s">
        <v>48</v>
      </c>
      <c r="Z219" s="576">
        <f t="shared" si="3"/>
        <v>211</v>
      </c>
      <c r="AA219" s="576" t="s">
        <v>48</v>
      </c>
      <c r="AB219" s="745" t="s">
        <v>821</v>
      </c>
      <c r="AC219" s="650" t="s">
        <v>98</v>
      </c>
      <c r="AD219" s="645" t="s">
        <v>110</v>
      </c>
      <c r="AE219" s="640">
        <v>45796</v>
      </c>
      <c r="AF219" s="632" t="s">
        <v>122</v>
      </c>
      <c r="AG219" s="580" t="s">
        <v>778</v>
      </c>
      <c r="AH219" s="576" t="s">
        <v>52</v>
      </c>
      <c r="AI219" s="640">
        <v>45804</v>
      </c>
      <c r="AJ219" s="652"/>
      <c r="AK219" s="652"/>
      <c r="AL219" s="642"/>
      <c r="AM219" s="576"/>
    </row>
    <row r="220" spans="1:39" ht="38.25" x14ac:dyDescent="0.2">
      <c r="A220" s="576">
        <v>213</v>
      </c>
      <c r="B220" s="963" t="s">
        <v>822</v>
      </c>
      <c r="C220" s="968" t="s">
        <v>101</v>
      </c>
      <c r="D220" s="765" t="s">
        <v>118</v>
      </c>
      <c r="E220" s="843" t="s">
        <v>43</v>
      </c>
      <c r="F220" s="622" t="s">
        <v>44</v>
      </c>
      <c r="G220" s="640">
        <v>45583</v>
      </c>
      <c r="H220" s="962" t="s">
        <v>384</v>
      </c>
      <c r="I220" s="575">
        <v>1</v>
      </c>
      <c r="J220" s="575">
        <v>0</v>
      </c>
      <c r="K220" s="969" t="s">
        <v>823</v>
      </c>
      <c r="L220" s="575">
        <v>1</v>
      </c>
      <c r="M220" s="575">
        <v>0</v>
      </c>
      <c r="N220" s="640">
        <v>45583</v>
      </c>
      <c r="O220" s="631" t="str">
        <f>IF(G220="","",(IF(N220="","Pendiente primera actuación",IF(N220="N.A.","N.A.",IF(NETWORKDAYS((G220+1),N220,'Días No Laborales'!$A$2:$U$145)&lt;=20,"SI","NO")))))</f>
        <v>SI</v>
      </c>
      <c r="Q220" s="630" t="s">
        <v>47</v>
      </c>
      <c r="R220" s="595"/>
      <c r="S220" s="576"/>
      <c r="T220" s="576"/>
      <c r="U220" s="599"/>
      <c r="V220" s="576"/>
      <c r="W220" s="639">
        <v>45708</v>
      </c>
      <c r="X220" s="575"/>
      <c r="Y220" s="576" t="s">
        <v>48</v>
      </c>
      <c r="Z220" s="576">
        <f t="shared" si="3"/>
        <v>122</v>
      </c>
      <c r="AA220" s="576" t="s">
        <v>48</v>
      </c>
      <c r="AB220" s="656" t="s">
        <v>121</v>
      </c>
      <c r="AC220" s="575" t="s">
        <v>66</v>
      </c>
      <c r="AD220" s="625" t="s">
        <v>824</v>
      </c>
      <c r="AE220" s="640">
        <v>45847</v>
      </c>
      <c r="AF220" s="632" t="s">
        <v>235</v>
      </c>
      <c r="AG220" s="580" t="s">
        <v>778</v>
      </c>
      <c r="AH220" s="576" t="s">
        <v>52</v>
      </c>
      <c r="AI220" s="640"/>
      <c r="AJ220" s="641"/>
      <c r="AK220" s="641"/>
      <c r="AL220" s="642"/>
      <c r="AM220" s="576"/>
    </row>
    <row r="221" spans="1:39" ht="25.5" x14ac:dyDescent="0.2">
      <c r="A221" s="576">
        <v>214</v>
      </c>
      <c r="B221" s="965" t="s">
        <v>825</v>
      </c>
      <c r="C221" s="970" t="s">
        <v>101</v>
      </c>
      <c r="D221" s="765" t="s">
        <v>118</v>
      </c>
      <c r="E221" s="843" t="s">
        <v>84</v>
      </c>
      <c r="F221" s="622" t="s">
        <v>44</v>
      </c>
      <c r="G221" s="640">
        <v>45583</v>
      </c>
      <c r="H221" s="962" t="s">
        <v>826</v>
      </c>
      <c r="I221" s="625">
        <v>0</v>
      </c>
      <c r="J221" s="625">
        <v>1</v>
      </c>
      <c r="K221" s="969" t="s">
        <v>827</v>
      </c>
      <c r="L221" s="625">
        <v>0</v>
      </c>
      <c r="M221" s="625">
        <v>1</v>
      </c>
      <c r="N221" s="640">
        <v>45583</v>
      </c>
      <c r="O221" s="631" t="str">
        <f>IF(G221="","",(IF(N221="","Pendiente primera actuación",IF(N221="N.A.","N.A.",IF(NETWORKDAYS((G221+1),N221,'Días No Laborales'!$A$2:$U$145)&lt;=20,"SI","NO")))))</f>
        <v>SI</v>
      </c>
      <c r="Q221" s="630" t="s">
        <v>47</v>
      </c>
      <c r="R221" s="595"/>
      <c r="S221" s="576"/>
      <c r="T221" s="576"/>
      <c r="U221" s="576"/>
      <c r="V221" s="576"/>
      <c r="W221" s="649"/>
      <c r="X221" s="575"/>
      <c r="Y221" s="576" t="s">
        <v>48</v>
      </c>
      <c r="Z221" s="576" t="str">
        <f t="shared" si="3"/>
        <v>Pendiente de sentencia</v>
      </c>
      <c r="AA221" s="576" t="s">
        <v>48</v>
      </c>
      <c r="AB221" s="650"/>
      <c r="AC221" s="650"/>
      <c r="AD221" s="575" t="s">
        <v>828</v>
      </c>
      <c r="AE221" s="640">
        <v>45848</v>
      </c>
      <c r="AF221" s="632" t="s">
        <v>59</v>
      </c>
      <c r="AG221" s="580" t="s">
        <v>778</v>
      </c>
      <c r="AH221" s="576" t="s">
        <v>52</v>
      </c>
      <c r="AI221" s="651"/>
      <c r="AJ221" s="652"/>
      <c r="AK221" s="652"/>
      <c r="AL221" s="642"/>
      <c r="AM221" s="576"/>
    </row>
    <row r="222" spans="1:39" ht="25.5" x14ac:dyDescent="0.2">
      <c r="A222" s="576">
        <v>215</v>
      </c>
      <c r="B222" s="965" t="s">
        <v>829</v>
      </c>
      <c r="C222" s="973" t="s">
        <v>383</v>
      </c>
      <c r="D222" s="761" t="s">
        <v>383</v>
      </c>
      <c r="E222" s="843" t="s">
        <v>43</v>
      </c>
      <c r="F222" s="622" t="s">
        <v>44</v>
      </c>
      <c r="G222" s="640">
        <v>45583</v>
      </c>
      <c r="H222" s="962" t="s">
        <v>830</v>
      </c>
      <c r="I222" s="575">
        <v>1</v>
      </c>
      <c r="J222" s="575">
        <v>0</v>
      </c>
      <c r="K222" s="969" t="s">
        <v>831</v>
      </c>
      <c r="L222" s="575">
        <v>1</v>
      </c>
      <c r="M222" s="575">
        <v>0</v>
      </c>
      <c r="N222" s="640">
        <v>45583</v>
      </c>
      <c r="O222" s="631" t="str">
        <f>IF(G222="","",(IF(N222="","Pendiente primera actuación",IF(N222="N.A.","N.A.",IF(NETWORKDAYS((G222+1),N222,'Días No Laborales'!$A$2:$U$145)&lt;=20,"SI","NO")))))</f>
        <v>SI</v>
      </c>
      <c r="Q222" s="630" t="s">
        <v>47</v>
      </c>
      <c r="R222" s="595"/>
      <c r="S222" s="576"/>
      <c r="T222" s="576"/>
      <c r="U222" s="599"/>
      <c r="V222" s="576"/>
      <c r="W222" s="639"/>
      <c r="X222" s="575"/>
      <c r="Y222" s="576" t="s">
        <v>48</v>
      </c>
      <c r="Z222" s="576" t="str">
        <f t="shared" si="3"/>
        <v>Pendiente de sentencia</v>
      </c>
      <c r="AA222" s="576" t="s">
        <v>48</v>
      </c>
      <c r="AB222" s="575"/>
      <c r="AC222" s="575"/>
      <c r="AD222" s="575" t="s">
        <v>354</v>
      </c>
      <c r="AE222" s="640">
        <v>45853</v>
      </c>
      <c r="AF222" s="632" t="s">
        <v>122</v>
      </c>
      <c r="AG222" s="580" t="s">
        <v>778</v>
      </c>
      <c r="AH222" s="576" t="s">
        <v>52</v>
      </c>
      <c r="AI222" s="640"/>
      <c r="AJ222" s="641"/>
      <c r="AK222" s="641"/>
      <c r="AL222" s="642"/>
      <c r="AM222" s="576"/>
    </row>
    <row r="223" spans="1:39" ht="25.5" x14ac:dyDescent="0.2">
      <c r="A223" s="576">
        <v>216</v>
      </c>
      <c r="B223" s="977" t="s">
        <v>832</v>
      </c>
      <c r="C223" s="978" t="s">
        <v>672</v>
      </c>
      <c r="D223" s="979" t="s">
        <v>293</v>
      </c>
      <c r="E223" s="1773" t="s">
        <v>833</v>
      </c>
      <c r="F223" s="622" t="s">
        <v>44</v>
      </c>
      <c r="G223" s="640">
        <v>45583</v>
      </c>
      <c r="H223" s="980" t="s">
        <v>834</v>
      </c>
      <c r="I223" s="575">
        <v>0</v>
      </c>
      <c r="J223" s="575">
        <v>1</v>
      </c>
      <c r="K223" s="849"/>
      <c r="L223" s="575">
        <v>0</v>
      </c>
      <c r="M223" s="575">
        <v>1</v>
      </c>
      <c r="N223" s="640">
        <v>45583</v>
      </c>
      <c r="O223" s="631" t="str">
        <f>IF(G223="","",(IF(N223="","Pendiente primera actuación",IF(N223="N.A.","N.A.",IF(NETWORKDAYS((G223+1),N223,'Días No Laborales'!$A$2:$U$145)&lt;=20,"SI","NO")))))</f>
        <v>SI</v>
      </c>
      <c r="Q223" s="630" t="s">
        <v>47</v>
      </c>
      <c r="R223" s="595"/>
      <c r="S223" s="576"/>
      <c r="T223" s="576"/>
      <c r="U223" s="599"/>
      <c r="V223" s="576"/>
      <c r="W223" s="639"/>
      <c r="X223" s="575"/>
      <c r="Y223" s="576" t="s">
        <v>48</v>
      </c>
      <c r="Z223" s="576" t="str">
        <f t="shared" si="3"/>
        <v>Pendiente de sentencia</v>
      </c>
      <c r="AA223" s="576" t="s">
        <v>48</v>
      </c>
      <c r="AB223" s="575"/>
      <c r="AC223" s="575"/>
      <c r="AD223" s="575" t="s">
        <v>304</v>
      </c>
      <c r="AE223" s="640">
        <v>45848</v>
      </c>
      <c r="AF223" s="632" t="s">
        <v>59</v>
      </c>
      <c r="AG223" s="580" t="s">
        <v>778</v>
      </c>
      <c r="AH223" s="576" t="s">
        <v>52</v>
      </c>
      <c r="AI223" s="640"/>
      <c r="AJ223" s="641"/>
      <c r="AK223" s="641"/>
      <c r="AL223" s="642"/>
      <c r="AM223" s="576"/>
    </row>
    <row r="224" spans="1:39" ht="38.25" x14ac:dyDescent="0.2">
      <c r="A224" s="576">
        <v>217</v>
      </c>
      <c r="B224" s="981" t="s">
        <v>835</v>
      </c>
      <c r="C224" s="982" t="s">
        <v>101</v>
      </c>
      <c r="D224" s="765" t="s">
        <v>118</v>
      </c>
      <c r="E224" s="843" t="s">
        <v>84</v>
      </c>
      <c r="F224" s="696" t="s">
        <v>44</v>
      </c>
      <c r="G224" s="640">
        <v>45583</v>
      </c>
      <c r="H224" s="962" t="s">
        <v>384</v>
      </c>
      <c r="I224" s="575">
        <v>1</v>
      </c>
      <c r="J224" s="575">
        <v>0</v>
      </c>
      <c r="K224" s="969" t="s">
        <v>836</v>
      </c>
      <c r="L224" s="575">
        <v>1</v>
      </c>
      <c r="M224" s="575">
        <v>0</v>
      </c>
      <c r="N224" s="640">
        <v>45583</v>
      </c>
      <c r="O224" s="631" t="str">
        <f>IF(G224="","",(IF(N224="","Pendiente primera actuación",IF(N224="N.A.","N.A.",IF(NETWORKDAYS((G224+1),N224,'Días No Laborales'!$A$2:$U$145)&lt;=20,"SI","NO")))))</f>
        <v>SI</v>
      </c>
      <c r="Q224" s="630" t="s">
        <v>47</v>
      </c>
      <c r="R224" s="595"/>
      <c r="S224" s="576"/>
      <c r="T224" s="576"/>
      <c r="U224" s="599"/>
      <c r="V224" s="576"/>
      <c r="W224" s="639">
        <v>45813</v>
      </c>
      <c r="X224" s="575"/>
      <c r="Y224" s="576" t="s">
        <v>48</v>
      </c>
      <c r="Z224" s="576">
        <f t="shared" si="3"/>
        <v>227</v>
      </c>
      <c r="AA224" s="576" t="s">
        <v>48</v>
      </c>
      <c r="AB224" s="656" t="s">
        <v>121</v>
      </c>
      <c r="AC224" s="576" t="s">
        <v>98</v>
      </c>
      <c r="AD224" s="575" t="s">
        <v>197</v>
      </c>
      <c r="AE224" s="640">
        <v>45813</v>
      </c>
      <c r="AF224" s="632" t="s">
        <v>50</v>
      </c>
      <c r="AG224" s="580" t="s">
        <v>778</v>
      </c>
      <c r="AH224" s="576" t="s">
        <v>52</v>
      </c>
      <c r="AI224" s="640"/>
      <c r="AJ224" s="641"/>
      <c r="AK224" s="641"/>
      <c r="AL224" s="642"/>
      <c r="AM224" s="576"/>
    </row>
    <row r="225" spans="1:39" ht="38.25" x14ac:dyDescent="0.2">
      <c r="A225" s="752">
        <v>218</v>
      </c>
      <c r="B225" s="983" t="s">
        <v>837</v>
      </c>
      <c r="C225" s="972" t="s">
        <v>101</v>
      </c>
      <c r="D225" s="810" t="s">
        <v>118</v>
      </c>
      <c r="E225" s="1773" t="s">
        <v>73</v>
      </c>
      <c r="F225" s="622" t="s">
        <v>44</v>
      </c>
      <c r="G225" s="640">
        <v>45583</v>
      </c>
      <c r="H225" s="960" t="s">
        <v>384</v>
      </c>
      <c r="I225" s="575">
        <v>0</v>
      </c>
      <c r="J225" s="575">
        <v>1</v>
      </c>
      <c r="K225" s="964" t="s">
        <v>838</v>
      </c>
      <c r="L225" s="575">
        <v>0</v>
      </c>
      <c r="M225" s="575">
        <v>1</v>
      </c>
      <c r="N225" s="640">
        <v>45583</v>
      </c>
      <c r="O225" s="631" t="str">
        <f>IF(G225="","",(IF(N225="","Pendiente primera actuación",IF(N225="N.A.","N.A.",IF(NETWORKDAYS((G225+1),N225,'Días No Laborales'!$A$2:$U$145)&lt;=20,"SI","NO")))))</f>
        <v>SI</v>
      </c>
      <c r="Q225" s="630" t="s">
        <v>47</v>
      </c>
      <c r="R225" s="595"/>
      <c r="S225" s="576"/>
      <c r="T225" s="576"/>
      <c r="U225" s="576"/>
      <c r="V225" s="576"/>
      <c r="W225" s="639">
        <v>45688</v>
      </c>
      <c r="X225" s="575"/>
      <c r="Y225" s="576" t="s">
        <v>48</v>
      </c>
      <c r="Z225" s="576">
        <f t="shared" si="3"/>
        <v>103</v>
      </c>
      <c r="AA225" s="576" t="s">
        <v>48</v>
      </c>
      <c r="AB225" s="656" t="s">
        <v>121</v>
      </c>
      <c r="AC225" s="575" t="s">
        <v>66</v>
      </c>
      <c r="AD225" s="645" t="s">
        <v>839</v>
      </c>
      <c r="AE225" s="640">
        <v>45756</v>
      </c>
      <c r="AF225" s="632" t="s">
        <v>122</v>
      </c>
      <c r="AG225" s="580" t="s">
        <v>778</v>
      </c>
      <c r="AH225" s="576" t="s">
        <v>52</v>
      </c>
      <c r="AI225" s="640"/>
      <c r="AJ225" s="641" t="s">
        <v>123</v>
      </c>
      <c r="AK225" s="641"/>
      <c r="AL225" s="642"/>
      <c r="AM225" s="576"/>
    </row>
    <row r="226" spans="1:39" ht="38.25" x14ac:dyDescent="0.2">
      <c r="A226" s="576">
        <v>219</v>
      </c>
      <c r="B226" s="961" t="s">
        <v>840</v>
      </c>
      <c r="C226" s="984" t="s">
        <v>101</v>
      </c>
      <c r="D226" s="765" t="s">
        <v>118</v>
      </c>
      <c r="E226" s="843" t="s">
        <v>43</v>
      </c>
      <c r="F226" s="622" t="s">
        <v>44</v>
      </c>
      <c r="G226" s="640">
        <v>45583</v>
      </c>
      <c r="H226" s="960" t="s">
        <v>841</v>
      </c>
      <c r="I226" s="575">
        <v>1</v>
      </c>
      <c r="J226" s="575">
        <v>0</v>
      </c>
      <c r="K226" s="964" t="s">
        <v>842</v>
      </c>
      <c r="L226" s="575">
        <v>1</v>
      </c>
      <c r="M226" s="575">
        <v>0</v>
      </c>
      <c r="N226" s="640">
        <v>45583</v>
      </c>
      <c r="O226" s="631" t="str">
        <f>IF(G226="","",(IF(N226="","Pendiente primera actuación",IF(N226="N.A.","N.A.",IF(NETWORKDAYS((G226+1),N226,'Días No Laborales'!$A$2:$U$145)&lt;=20,"SI","NO")))))</f>
        <v>SI</v>
      </c>
      <c r="Q226" s="630" t="s">
        <v>47</v>
      </c>
      <c r="R226" s="595"/>
      <c r="S226" s="576"/>
      <c r="T226" s="576"/>
      <c r="U226" s="576"/>
      <c r="V226" s="576"/>
      <c r="W226" s="639">
        <v>45698</v>
      </c>
      <c r="X226" s="575"/>
      <c r="Y226" s="576" t="s">
        <v>48</v>
      </c>
      <c r="Z226" s="576">
        <f t="shared" si="3"/>
        <v>112</v>
      </c>
      <c r="AA226" s="576" t="s">
        <v>48</v>
      </c>
      <c r="AB226" s="656" t="s">
        <v>121</v>
      </c>
      <c r="AC226" s="575" t="s">
        <v>66</v>
      </c>
      <c r="AD226" s="625" t="s">
        <v>228</v>
      </c>
      <c r="AE226" s="640">
        <v>45854</v>
      </c>
      <c r="AF226" s="632" t="s">
        <v>122</v>
      </c>
      <c r="AG226" s="580" t="s">
        <v>778</v>
      </c>
      <c r="AH226" s="576" t="s">
        <v>52</v>
      </c>
      <c r="AI226" s="640"/>
      <c r="AJ226" s="641"/>
      <c r="AK226" s="641"/>
      <c r="AL226" s="642"/>
      <c r="AM226" s="576"/>
    </row>
    <row r="227" spans="1:39" ht="25.5" x14ac:dyDescent="0.2">
      <c r="A227" s="576">
        <v>220</v>
      </c>
      <c r="B227" s="971" t="s">
        <v>843</v>
      </c>
      <c r="C227" s="972" t="s">
        <v>83</v>
      </c>
      <c r="D227" s="765" t="s">
        <v>446</v>
      </c>
      <c r="E227" s="843" t="s">
        <v>43</v>
      </c>
      <c r="F227" s="622" t="s">
        <v>44</v>
      </c>
      <c r="G227" s="640">
        <v>45583</v>
      </c>
      <c r="H227" s="596" t="s">
        <v>844</v>
      </c>
      <c r="I227" s="575">
        <v>0</v>
      </c>
      <c r="J227" s="575">
        <v>1</v>
      </c>
      <c r="K227" s="851" t="s">
        <v>845</v>
      </c>
      <c r="L227" s="575">
        <v>0</v>
      </c>
      <c r="M227" s="575">
        <v>1</v>
      </c>
      <c r="N227" s="640">
        <v>45583</v>
      </c>
      <c r="O227" s="631" t="str">
        <f>IF(G227="","",(IF(N227="","Pendiente primera actuación",IF(N227="N.A.","N.A.",IF(NETWORKDAYS((G227+1),N227,'Días No Laborales'!$A$2:$U$145)&lt;=20,"SI","NO")))))</f>
        <v>SI</v>
      </c>
      <c r="Q227" s="630" t="s">
        <v>47</v>
      </c>
      <c r="R227" s="595"/>
      <c r="S227" s="576"/>
      <c r="T227" s="576"/>
      <c r="U227" s="576"/>
      <c r="V227" s="576"/>
      <c r="W227" s="639">
        <v>45588</v>
      </c>
      <c r="X227" s="699"/>
      <c r="Y227" s="576" t="s">
        <v>48</v>
      </c>
      <c r="Z227" s="576">
        <f t="shared" si="3"/>
        <v>5</v>
      </c>
      <c r="AA227" s="576" t="s">
        <v>48</v>
      </c>
      <c r="AB227" s="745" t="s">
        <v>217</v>
      </c>
      <c r="AC227" s="650" t="s">
        <v>88</v>
      </c>
      <c r="AD227" s="645" t="s">
        <v>807</v>
      </c>
      <c r="AE227" s="640">
        <v>45588</v>
      </c>
      <c r="AF227" s="632" t="s">
        <v>235</v>
      </c>
      <c r="AG227" s="580" t="s">
        <v>778</v>
      </c>
      <c r="AH227" s="576" t="s">
        <v>52</v>
      </c>
      <c r="AI227" s="640"/>
      <c r="AJ227" s="641"/>
      <c r="AK227" s="641"/>
      <c r="AL227" s="642"/>
      <c r="AM227" s="576" t="s">
        <v>846</v>
      </c>
    </row>
    <row r="228" spans="1:39" ht="25.5" x14ac:dyDescent="0.2">
      <c r="A228" s="576">
        <v>221</v>
      </c>
      <c r="B228" s="971" t="s">
        <v>847</v>
      </c>
      <c r="C228" s="972" t="s">
        <v>101</v>
      </c>
      <c r="D228" s="779" t="s">
        <v>118</v>
      </c>
      <c r="E228" s="1774" t="s">
        <v>73</v>
      </c>
      <c r="F228" s="696" t="s">
        <v>44</v>
      </c>
      <c r="G228" s="646">
        <v>45583</v>
      </c>
      <c r="H228" s="596" t="s">
        <v>384</v>
      </c>
      <c r="I228" s="625">
        <v>1</v>
      </c>
      <c r="J228" s="625">
        <v>0</v>
      </c>
      <c r="K228" s="851" t="s">
        <v>848</v>
      </c>
      <c r="L228" s="575">
        <v>1</v>
      </c>
      <c r="M228" s="575">
        <v>0</v>
      </c>
      <c r="N228" s="640">
        <v>45583</v>
      </c>
      <c r="O228" s="631" t="str">
        <f>IF(G228="","",(IF(N228="","Pendiente primera actuación",IF(N228="N.A.","N.A.",IF(NETWORKDAYS((G228+1),N228,'Días No Laborales'!$A$2:$U$145)&lt;=20,"SI","NO")))))</f>
        <v>SI</v>
      </c>
      <c r="Q228" s="630" t="s">
        <v>47</v>
      </c>
      <c r="R228" s="595"/>
      <c r="S228" s="576"/>
      <c r="T228" s="576"/>
      <c r="U228" s="599"/>
      <c r="V228" s="576"/>
      <c r="W228" s="640">
        <v>45590</v>
      </c>
      <c r="X228" s="699"/>
      <c r="Y228" s="576" t="s">
        <v>48</v>
      </c>
      <c r="Z228" s="576">
        <f t="shared" si="3"/>
        <v>7</v>
      </c>
      <c r="AA228" s="576" t="s">
        <v>48</v>
      </c>
      <c r="AB228" s="745" t="s">
        <v>311</v>
      </c>
      <c r="AC228" s="650" t="s">
        <v>88</v>
      </c>
      <c r="AD228" s="839" t="s">
        <v>440</v>
      </c>
      <c r="AE228" s="640">
        <v>45590</v>
      </c>
      <c r="AF228" s="632" t="s">
        <v>50</v>
      </c>
      <c r="AG228" s="580" t="s">
        <v>778</v>
      </c>
      <c r="AH228" s="576" t="s">
        <v>52</v>
      </c>
      <c r="AI228" s="640"/>
      <c r="AJ228" s="652" t="s">
        <v>123</v>
      </c>
      <c r="AK228" s="652"/>
      <c r="AL228" s="642"/>
      <c r="AM228" s="576"/>
    </row>
    <row r="229" spans="1:39" ht="38.25" x14ac:dyDescent="0.2">
      <c r="A229" s="576">
        <v>222</v>
      </c>
      <c r="B229" s="963" t="s">
        <v>849</v>
      </c>
      <c r="C229" s="968" t="s">
        <v>101</v>
      </c>
      <c r="D229" s="765" t="s">
        <v>118</v>
      </c>
      <c r="E229" s="843" t="s">
        <v>84</v>
      </c>
      <c r="F229" s="622" t="s">
        <v>44</v>
      </c>
      <c r="G229" s="640">
        <v>45583</v>
      </c>
      <c r="H229" s="960" t="s">
        <v>491</v>
      </c>
      <c r="I229" s="575">
        <v>0</v>
      </c>
      <c r="J229" s="575">
        <v>1</v>
      </c>
      <c r="K229" s="964" t="s">
        <v>850</v>
      </c>
      <c r="L229" s="575">
        <v>0</v>
      </c>
      <c r="M229" s="575">
        <v>1</v>
      </c>
      <c r="N229" s="640">
        <v>45583</v>
      </c>
      <c r="O229" s="631" t="str">
        <f>IF(G229="","",(IF(N229="","Pendiente primera actuación",IF(N229="N.A.","N.A.",IF(NETWORKDAYS((G229+1),N229,'Días No Laborales'!$A$2:$U$145)&lt;=20,"SI","NO")))))</f>
        <v>SI</v>
      </c>
      <c r="Q229" s="630" t="s">
        <v>47</v>
      </c>
      <c r="R229" s="595"/>
      <c r="S229" s="576"/>
      <c r="T229" s="576"/>
      <c r="U229" s="599"/>
      <c r="V229" s="576"/>
      <c r="W229" s="639">
        <v>45849</v>
      </c>
      <c r="X229" s="575"/>
      <c r="Y229" s="576" t="s">
        <v>48</v>
      </c>
      <c r="Z229" s="576">
        <f t="shared" si="3"/>
        <v>263</v>
      </c>
      <c r="AA229" s="576" t="s">
        <v>48</v>
      </c>
      <c r="AB229" s="656" t="s">
        <v>193</v>
      </c>
      <c r="AC229" s="650" t="s">
        <v>358</v>
      </c>
      <c r="AD229" s="575" t="s">
        <v>197</v>
      </c>
      <c r="AE229" s="640">
        <v>45849</v>
      </c>
      <c r="AF229" s="632" t="s">
        <v>161</v>
      </c>
      <c r="AG229" s="580" t="s">
        <v>778</v>
      </c>
      <c r="AH229" s="576" t="s">
        <v>52</v>
      </c>
      <c r="AI229" s="640"/>
      <c r="AJ229" s="652"/>
      <c r="AK229" s="652"/>
      <c r="AL229" s="642"/>
      <c r="AM229" s="576"/>
    </row>
    <row r="230" spans="1:39" ht="25.5" x14ac:dyDescent="0.2">
      <c r="A230" s="576">
        <v>223</v>
      </c>
      <c r="B230" s="963" t="s">
        <v>851</v>
      </c>
      <c r="C230" s="968" t="s">
        <v>101</v>
      </c>
      <c r="D230" s="765" t="s">
        <v>118</v>
      </c>
      <c r="E230" s="843" t="s">
        <v>84</v>
      </c>
      <c r="F230" s="622" t="s">
        <v>44</v>
      </c>
      <c r="G230" s="640">
        <v>45583</v>
      </c>
      <c r="H230" s="960" t="s">
        <v>692</v>
      </c>
      <c r="I230" s="625">
        <v>1</v>
      </c>
      <c r="J230" s="625">
        <v>0</v>
      </c>
      <c r="K230" s="964" t="s">
        <v>852</v>
      </c>
      <c r="L230" s="625">
        <v>1</v>
      </c>
      <c r="M230" s="625">
        <v>0</v>
      </c>
      <c r="N230" s="640">
        <v>45583</v>
      </c>
      <c r="O230" s="631" t="str">
        <f>IF(G230="","",(IF(N230="","Pendiente primera actuación",IF(N230="N.A.","N.A.",IF(NETWORKDAYS((G230+1),N230,'Días No Laborales'!$A$2:$U$145)&lt;=20,"SI","NO")))))</f>
        <v>SI</v>
      </c>
      <c r="Q230" s="630" t="s">
        <v>47</v>
      </c>
      <c r="R230" s="595"/>
      <c r="S230" s="576"/>
      <c r="T230" s="576"/>
      <c r="U230" s="631"/>
      <c r="V230" s="576"/>
      <c r="W230" s="595"/>
      <c r="X230" s="623"/>
      <c r="Y230" s="576" t="s">
        <v>48</v>
      </c>
      <c r="Z230" s="576" t="str">
        <f t="shared" si="3"/>
        <v>Pendiente de sentencia</v>
      </c>
      <c r="AA230" s="576" t="s">
        <v>48</v>
      </c>
      <c r="AB230" s="656" t="s">
        <v>853</v>
      </c>
      <c r="AC230" s="650" t="s">
        <v>854</v>
      </c>
      <c r="AD230" s="575" t="s">
        <v>197</v>
      </c>
      <c r="AE230" s="640">
        <v>45796</v>
      </c>
      <c r="AF230" s="632" t="s">
        <v>122</v>
      </c>
      <c r="AG230" s="580" t="s">
        <v>778</v>
      </c>
      <c r="AH230" s="576" t="s">
        <v>52</v>
      </c>
      <c r="AI230" s="646"/>
      <c r="AJ230" s="652"/>
      <c r="AK230" s="652"/>
      <c r="AL230" s="642"/>
      <c r="AM230" s="576"/>
    </row>
    <row r="231" spans="1:39" ht="38.25" x14ac:dyDescent="0.2">
      <c r="A231" s="576">
        <v>224</v>
      </c>
      <c r="B231" s="963" t="s">
        <v>855</v>
      </c>
      <c r="C231" s="968" t="s">
        <v>101</v>
      </c>
      <c r="D231" s="765" t="s">
        <v>118</v>
      </c>
      <c r="E231" s="843" t="s">
        <v>84</v>
      </c>
      <c r="F231" s="622" t="s">
        <v>44</v>
      </c>
      <c r="G231" s="640">
        <v>45583</v>
      </c>
      <c r="H231" s="960" t="s">
        <v>384</v>
      </c>
      <c r="I231" s="575">
        <v>0</v>
      </c>
      <c r="J231" s="575">
        <v>1</v>
      </c>
      <c r="K231" s="964" t="s">
        <v>856</v>
      </c>
      <c r="L231" s="575">
        <v>0</v>
      </c>
      <c r="M231" s="575">
        <v>1</v>
      </c>
      <c r="N231" s="640">
        <v>45583</v>
      </c>
      <c r="O231" s="631" t="str">
        <f>IF(G231="","",(IF(N231="","Pendiente primera actuación",IF(N231="N.A.","N.A.",IF(NETWORKDAYS((G231+1),N231,'Días No Laborales'!$A$2:$U$145)&lt;=20,"SI","NO")))))</f>
        <v>SI</v>
      </c>
      <c r="Q231" s="630" t="s">
        <v>47</v>
      </c>
      <c r="R231" s="595"/>
      <c r="S231" s="576"/>
      <c r="T231" s="576"/>
      <c r="U231" s="631"/>
      <c r="V231" s="576"/>
      <c r="W231" s="595">
        <v>45777</v>
      </c>
      <c r="X231" s="575" t="s">
        <v>48</v>
      </c>
      <c r="Y231" s="576" t="s">
        <v>48</v>
      </c>
      <c r="Z231" s="576">
        <f t="shared" si="3"/>
        <v>192</v>
      </c>
      <c r="AA231" s="576" t="s">
        <v>48</v>
      </c>
      <c r="AB231" s="656" t="s">
        <v>121</v>
      </c>
      <c r="AC231" s="575" t="s">
        <v>98</v>
      </c>
      <c r="AD231" s="625" t="s">
        <v>857</v>
      </c>
      <c r="AE231" s="640">
        <v>45777</v>
      </c>
      <c r="AF231" s="632" t="s">
        <v>235</v>
      </c>
      <c r="AG231" s="580" t="s">
        <v>778</v>
      </c>
      <c r="AH231" s="576" t="s">
        <v>52</v>
      </c>
      <c r="AI231" s="640"/>
      <c r="AJ231" s="641"/>
      <c r="AK231" s="641"/>
      <c r="AL231" s="642"/>
      <c r="AM231" s="576"/>
    </row>
    <row r="232" spans="1:39" ht="25.5" x14ac:dyDescent="0.2">
      <c r="A232" s="576">
        <v>225</v>
      </c>
      <c r="B232" s="965" t="s">
        <v>858</v>
      </c>
      <c r="C232" s="970" t="s">
        <v>101</v>
      </c>
      <c r="D232" s="765" t="s">
        <v>118</v>
      </c>
      <c r="E232" s="1773" t="s">
        <v>73</v>
      </c>
      <c r="F232" s="622" t="s">
        <v>44</v>
      </c>
      <c r="G232" s="640">
        <v>45583</v>
      </c>
      <c r="H232" s="960" t="s">
        <v>384</v>
      </c>
      <c r="I232" s="575">
        <v>1</v>
      </c>
      <c r="J232" s="575">
        <v>0</v>
      </c>
      <c r="K232" s="964" t="s">
        <v>859</v>
      </c>
      <c r="L232" s="575">
        <v>1</v>
      </c>
      <c r="M232" s="575">
        <v>0</v>
      </c>
      <c r="N232" s="640">
        <v>45583</v>
      </c>
      <c r="O232" s="631" t="str">
        <f>IF(G232="","",(IF(N232="","Pendiente primera actuación",IF(N232="N.A.","N.A.",IF(NETWORKDAYS((G232+1),N232,'Días No Laborales'!$A$2:$U$145)&lt;=20,"SI","NO")))))</f>
        <v>SI</v>
      </c>
      <c r="Q232" s="630" t="s">
        <v>47</v>
      </c>
      <c r="R232" s="595"/>
      <c r="S232" s="576"/>
      <c r="T232" s="576"/>
      <c r="U232" s="631"/>
      <c r="V232" s="576"/>
      <c r="W232" s="595"/>
      <c r="X232" s="575"/>
      <c r="Y232" s="576" t="s">
        <v>48</v>
      </c>
      <c r="Z232" s="576" t="str">
        <f t="shared" si="3"/>
        <v>Pendiente de sentencia</v>
      </c>
      <c r="AA232" s="576" t="s">
        <v>48</v>
      </c>
      <c r="AB232" s="575"/>
      <c r="AC232" s="575"/>
      <c r="AD232" s="575" t="s">
        <v>860</v>
      </c>
      <c r="AE232" s="640">
        <v>45860</v>
      </c>
      <c r="AF232" s="632" t="s">
        <v>50</v>
      </c>
      <c r="AG232" s="580" t="s">
        <v>778</v>
      </c>
      <c r="AH232" s="576" t="s">
        <v>52</v>
      </c>
      <c r="AI232" s="640"/>
      <c r="AJ232" s="641"/>
      <c r="AK232" s="641"/>
      <c r="AL232" s="642"/>
      <c r="AM232" s="576"/>
    </row>
    <row r="233" spans="1:39" ht="38.25" x14ac:dyDescent="0.2">
      <c r="A233" s="576">
        <v>226</v>
      </c>
      <c r="B233" s="963" t="s">
        <v>861</v>
      </c>
      <c r="C233" s="968" t="s">
        <v>101</v>
      </c>
      <c r="D233" s="765" t="s">
        <v>118</v>
      </c>
      <c r="E233" s="1773" t="s">
        <v>73</v>
      </c>
      <c r="F233" s="622" t="s">
        <v>44</v>
      </c>
      <c r="G233" s="640">
        <v>45583</v>
      </c>
      <c r="H233" s="985" t="s">
        <v>862</v>
      </c>
      <c r="I233" s="575">
        <v>2</v>
      </c>
      <c r="J233" s="575">
        <v>1</v>
      </c>
      <c r="K233" s="986" t="s">
        <v>863</v>
      </c>
      <c r="L233" s="575">
        <v>2</v>
      </c>
      <c r="M233" s="575">
        <v>1</v>
      </c>
      <c r="N233" s="640">
        <v>45583</v>
      </c>
      <c r="O233" s="631" t="str">
        <f>IF(G233="","",(IF(N233="","Pendiente primera actuación",IF(N233="N.A.","N.A.",IF(NETWORKDAYS((G233+1),N233,'Días No Laborales'!$A$2:$U$145)&lt;=20,"SI","NO")))))</f>
        <v>SI</v>
      </c>
      <c r="Q233" s="630" t="s">
        <v>47</v>
      </c>
      <c r="R233" s="595"/>
      <c r="S233" s="576"/>
      <c r="T233" s="576"/>
      <c r="U233" s="631"/>
      <c r="V233" s="576"/>
      <c r="W233" s="595">
        <v>45631</v>
      </c>
      <c r="X233" s="699"/>
      <c r="Y233" s="576" t="s">
        <v>48</v>
      </c>
      <c r="Z233" s="576">
        <f t="shared" si="3"/>
        <v>47</v>
      </c>
      <c r="AA233" s="576" t="s">
        <v>48</v>
      </c>
      <c r="AB233" s="656" t="s">
        <v>121</v>
      </c>
      <c r="AC233" s="575" t="s">
        <v>88</v>
      </c>
      <c r="AD233" s="625" t="s">
        <v>197</v>
      </c>
      <c r="AE233" s="640">
        <v>45631</v>
      </c>
      <c r="AF233" s="632" t="s">
        <v>161</v>
      </c>
      <c r="AG233" s="580" t="s">
        <v>778</v>
      </c>
      <c r="AH233" s="576" t="s">
        <v>52</v>
      </c>
      <c r="AI233" s="640"/>
      <c r="AJ233" s="641"/>
      <c r="AK233" s="641"/>
      <c r="AL233" s="642"/>
      <c r="AM233" s="576"/>
    </row>
    <row r="234" spans="1:39" ht="38.25" x14ac:dyDescent="0.2">
      <c r="A234" s="576">
        <v>227</v>
      </c>
      <c r="B234" s="963" t="s">
        <v>864</v>
      </c>
      <c r="C234" s="968" t="s">
        <v>101</v>
      </c>
      <c r="D234" s="765" t="s">
        <v>118</v>
      </c>
      <c r="E234" s="843" t="s">
        <v>43</v>
      </c>
      <c r="F234" s="622" t="s">
        <v>44</v>
      </c>
      <c r="G234" s="640">
        <v>45583</v>
      </c>
      <c r="H234" s="987" t="s">
        <v>344</v>
      </c>
      <c r="I234" s="575">
        <v>0</v>
      </c>
      <c r="J234" s="575">
        <v>1</v>
      </c>
      <c r="K234" s="986" t="s">
        <v>865</v>
      </c>
      <c r="L234" s="575">
        <v>0</v>
      </c>
      <c r="M234" s="575">
        <v>1</v>
      </c>
      <c r="N234" s="640">
        <v>45583</v>
      </c>
      <c r="O234" s="631" t="str">
        <f>IF(G234="","",(IF(N234="","Pendiente primera actuación",IF(N234="N.A.","N.A.",IF(NETWORKDAYS((G234+1),N234,'Días No Laborales'!$A$2:$U$145)&lt;=20,"SI","NO")))))</f>
        <v>SI</v>
      </c>
      <c r="Q234" s="630" t="s">
        <v>47</v>
      </c>
      <c r="R234" s="639"/>
      <c r="S234" s="576"/>
      <c r="T234" s="576"/>
      <c r="U234" s="631"/>
      <c r="V234" s="576"/>
      <c r="W234" s="595">
        <v>45629</v>
      </c>
      <c r="X234" s="699"/>
      <c r="Y234" s="576" t="s">
        <v>48</v>
      </c>
      <c r="Z234" s="576">
        <f t="shared" si="3"/>
        <v>45</v>
      </c>
      <c r="AA234" s="576" t="s">
        <v>48</v>
      </c>
      <c r="AB234" s="656" t="s">
        <v>121</v>
      </c>
      <c r="AC234" s="575" t="s">
        <v>88</v>
      </c>
      <c r="AD234" s="625" t="s">
        <v>529</v>
      </c>
      <c r="AE234" s="988">
        <v>45854</v>
      </c>
      <c r="AF234" s="632" t="s">
        <v>122</v>
      </c>
      <c r="AG234" s="580" t="s">
        <v>778</v>
      </c>
      <c r="AH234" s="576" t="s">
        <v>52</v>
      </c>
      <c r="AI234" s="640"/>
      <c r="AJ234" s="641" t="s">
        <v>123</v>
      </c>
      <c r="AK234" s="641"/>
      <c r="AL234" s="642"/>
      <c r="AM234" s="576"/>
    </row>
    <row r="235" spans="1:39" ht="25.5" x14ac:dyDescent="0.2">
      <c r="A235" s="576">
        <v>228</v>
      </c>
      <c r="B235" s="971" t="s">
        <v>866</v>
      </c>
      <c r="C235" s="972" t="s">
        <v>83</v>
      </c>
      <c r="D235" s="765" t="s">
        <v>446</v>
      </c>
      <c r="E235" s="1773" t="s">
        <v>73</v>
      </c>
      <c r="F235" s="622" t="s">
        <v>44</v>
      </c>
      <c r="G235" s="640">
        <v>45583</v>
      </c>
      <c r="H235" s="987" t="s">
        <v>867</v>
      </c>
      <c r="I235" s="575">
        <v>1</v>
      </c>
      <c r="J235" s="575">
        <v>0</v>
      </c>
      <c r="K235" s="986" t="s">
        <v>868</v>
      </c>
      <c r="L235" s="575">
        <v>1</v>
      </c>
      <c r="M235" s="575">
        <v>0</v>
      </c>
      <c r="N235" s="640">
        <v>45583</v>
      </c>
      <c r="O235" s="631" t="str">
        <f>IF(G235="","",(IF(N235="","Pendiente primera actuación",IF(N235="N.A.","N.A.",IF(NETWORKDAYS((G235+1),N235,'Días No Laborales'!$A$2:$U$145)&lt;=20,"SI","NO")))))</f>
        <v>SI</v>
      </c>
      <c r="Q235" s="630" t="s">
        <v>47</v>
      </c>
      <c r="R235" s="639"/>
      <c r="S235" s="576"/>
      <c r="T235" s="576"/>
      <c r="U235" s="631"/>
      <c r="V235" s="576"/>
      <c r="W235" s="595">
        <v>45589</v>
      </c>
      <c r="X235" s="699"/>
      <c r="Y235" s="576" t="s">
        <v>48</v>
      </c>
      <c r="Z235" s="576">
        <f t="shared" si="3"/>
        <v>6</v>
      </c>
      <c r="AA235" s="576" t="s">
        <v>48</v>
      </c>
      <c r="AB235" s="745" t="s">
        <v>217</v>
      </c>
      <c r="AC235" s="989" t="s">
        <v>88</v>
      </c>
      <c r="AD235" s="990" t="s">
        <v>807</v>
      </c>
      <c r="AE235" s="991">
        <v>45589</v>
      </c>
      <c r="AF235" s="705" t="s">
        <v>235</v>
      </c>
      <c r="AG235" s="580" t="s">
        <v>778</v>
      </c>
      <c r="AH235" s="576" t="s">
        <v>52</v>
      </c>
      <c r="AI235" s="640"/>
      <c r="AJ235" s="652"/>
      <c r="AK235" s="652"/>
      <c r="AL235" s="642"/>
      <c r="AM235" s="576" t="s">
        <v>846</v>
      </c>
    </row>
    <row r="236" spans="1:39" ht="38.25" x14ac:dyDescent="0.2">
      <c r="A236" s="576">
        <v>229</v>
      </c>
      <c r="B236" s="963" t="s">
        <v>869</v>
      </c>
      <c r="C236" s="968" t="s">
        <v>101</v>
      </c>
      <c r="D236" s="765" t="s">
        <v>118</v>
      </c>
      <c r="E236" s="843" t="s">
        <v>84</v>
      </c>
      <c r="F236" s="696" t="s">
        <v>44</v>
      </c>
      <c r="G236" s="640">
        <v>45583</v>
      </c>
      <c r="H236" s="1667" t="s">
        <v>344</v>
      </c>
      <c r="I236" s="575">
        <v>0</v>
      </c>
      <c r="J236" s="575">
        <v>1</v>
      </c>
      <c r="K236" s="986" t="s">
        <v>870</v>
      </c>
      <c r="L236" s="575">
        <v>0</v>
      </c>
      <c r="M236" s="575">
        <v>1</v>
      </c>
      <c r="N236" s="956">
        <v>45583</v>
      </c>
      <c r="O236" s="631" t="str">
        <f>IF(G236="","",(IF(N236="","Pendiente primera actuación",IF(N236="N.A.","N.A.",IF(NETWORKDAYS((G236+1),N236,'Días No Laborales'!$A$2:$U$145)&lt;=20,"SI","NO")))))</f>
        <v>SI</v>
      </c>
      <c r="Q236" s="630" t="s">
        <v>47</v>
      </c>
      <c r="R236" s="639"/>
      <c r="S236" s="576"/>
      <c r="T236" s="576"/>
      <c r="U236" s="631"/>
      <c r="V236" s="576"/>
      <c r="W236" s="595"/>
      <c r="X236" s="575"/>
      <c r="Y236" s="576" t="s">
        <v>48</v>
      </c>
      <c r="Z236" s="576" t="str">
        <f t="shared" si="3"/>
        <v>Pendiente de sentencia</v>
      </c>
      <c r="AA236" s="576" t="s">
        <v>48</v>
      </c>
      <c r="AB236" s="656" t="s">
        <v>121</v>
      </c>
      <c r="AC236" s="575" t="s">
        <v>98</v>
      </c>
      <c r="AD236" s="625" t="s">
        <v>197</v>
      </c>
      <c r="AE236" s="834">
        <v>45751</v>
      </c>
      <c r="AF236" s="632" t="s">
        <v>50</v>
      </c>
      <c r="AG236" s="580" t="s">
        <v>778</v>
      </c>
      <c r="AH236" s="576" t="s">
        <v>52</v>
      </c>
      <c r="AI236" s="640"/>
      <c r="AJ236" s="641"/>
      <c r="AK236" s="641"/>
      <c r="AL236" s="642"/>
      <c r="AM236" s="576"/>
    </row>
    <row r="237" spans="1:39" ht="38.25" x14ac:dyDescent="0.2">
      <c r="A237" s="576">
        <v>230</v>
      </c>
      <c r="B237" s="963" t="s">
        <v>871</v>
      </c>
      <c r="C237" s="968" t="s">
        <v>101</v>
      </c>
      <c r="D237" s="765" t="s">
        <v>118</v>
      </c>
      <c r="E237" s="843" t="s">
        <v>84</v>
      </c>
      <c r="F237" s="696" t="s">
        <v>44</v>
      </c>
      <c r="G237" s="640">
        <v>45583</v>
      </c>
      <c r="H237" s="987" t="s">
        <v>872</v>
      </c>
      <c r="I237" s="575">
        <v>1</v>
      </c>
      <c r="J237" s="575">
        <v>0</v>
      </c>
      <c r="K237" s="986" t="s">
        <v>873</v>
      </c>
      <c r="L237" s="575">
        <v>1</v>
      </c>
      <c r="M237" s="575">
        <v>0</v>
      </c>
      <c r="N237" s="640">
        <v>45583</v>
      </c>
      <c r="O237" s="631" t="str">
        <f>IF(G237="","",(IF(N237="","Pendiente primera actuación",IF(N237="N.A.","N.A.",IF(NETWORKDAYS((G237+1),N237,'Días No Laborales'!$A$2:$U$145)&lt;=20,"SI","NO")))))</f>
        <v>SI</v>
      </c>
      <c r="Q237" s="630" t="s">
        <v>47</v>
      </c>
      <c r="R237" s="639"/>
      <c r="S237" s="576"/>
      <c r="T237" s="576"/>
      <c r="U237" s="631"/>
      <c r="V237" s="576"/>
      <c r="W237" s="595">
        <v>45856</v>
      </c>
      <c r="X237" s="575"/>
      <c r="Y237" s="576" t="s">
        <v>48</v>
      </c>
      <c r="Z237" s="576">
        <f t="shared" si="3"/>
        <v>270</v>
      </c>
      <c r="AA237" s="576" t="s">
        <v>48</v>
      </c>
      <c r="AB237" s="656" t="s">
        <v>327</v>
      </c>
      <c r="AC237" s="650" t="s">
        <v>358</v>
      </c>
      <c r="AD237" s="836" t="s">
        <v>708</v>
      </c>
      <c r="AE237" s="640">
        <v>45856</v>
      </c>
      <c r="AF237" s="632" t="s">
        <v>161</v>
      </c>
      <c r="AG237" s="580" t="s">
        <v>778</v>
      </c>
      <c r="AH237" s="576" t="s">
        <v>52</v>
      </c>
      <c r="AI237" s="640"/>
      <c r="AJ237" s="652"/>
      <c r="AK237" s="652"/>
      <c r="AL237" s="642"/>
      <c r="AM237" s="576"/>
    </row>
    <row r="238" spans="1:39" ht="25.5" x14ac:dyDescent="0.2">
      <c r="A238" s="576">
        <v>231</v>
      </c>
      <c r="B238" s="971" t="s">
        <v>874</v>
      </c>
      <c r="C238" s="972" t="s">
        <v>101</v>
      </c>
      <c r="D238" s="765" t="s">
        <v>118</v>
      </c>
      <c r="E238" s="843" t="s">
        <v>43</v>
      </c>
      <c r="F238" s="696" t="s">
        <v>44</v>
      </c>
      <c r="G238" s="640">
        <v>45583</v>
      </c>
      <c r="H238" s="987" t="s">
        <v>137</v>
      </c>
      <c r="I238" s="575">
        <v>1</v>
      </c>
      <c r="J238" s="575">
        <v>0</v>
      </c>
      <c r="K238" s="986" t="s">
        <v>875</v>
      </c>
      <c r="L238" s="575">
        <v>1</v>
      </c>
      <c r="M238" s="575">
        <v>0</v>
      </c>
      <c r="N238" s="640">
        <v>45583</v>
      </c>
      <c r="O238" s="631" t="str">
        <f>IF(G238="","",(IF(N238="","Pendiente primera actuación",IF(N238="N.A.","N.A.",IF(NETWORKDAYS((G238+1),N238,'Días No Laborales'!$A$2:$U$145)&lt;=20,"SI","NO")))))</f>
        <v>SI</v>
      </c>
      <c r="Q238" s="630" t="s">
        <v>47</v>
      </c>
      <c r="R238" s="639"/>
      <c r="S238" s="576"/>
      <c r="T238" s="576"/>
      <c r="U238" s="631"/>
      <c r="V238" s="576"/>
      <c r="W238" s="595">
        <v>45712</v>
      </c>
      <c r="X238" s="575"/>
      <c r="Y238" s="576" t="s">
        <v>48</v>
      </c>
      <c r="Z238" s="576">
        <f t="shared" si="3"/>
        <v>126</v>
      </c>
      <c r="AA238" s="576" t="s">
        <v>48</v>
      </c>
      <c r="AB238" s="992" t="s">
        <v>311</v>
      </c>
      <c r="AC238" s="650" t="s">
        <v>66</v>
      </c>
      <c r="AD238" s="839" t="s">
        <v>440</v>
      </c>
      <c r="AE238" s="640">
        <v>45712</v>
      </c>
      <c r="AF238" s="632" t="s">
        <v>122</v>
      </c>
      <c r="AG238" s="580" t="s">
        <v>778</v>
      </c>
      <c r="AH238" s="576" t="s">
        <v>52</v>
      </c>
      <c r="AI238" s="640">
        <v>45354</v>
      </c>
      <c r="AJ238" s="652"/>
      <c r="AK238" s="652"/>
      <c r="AL238" s="642"/>
      <c r="AM238" s="576" t="s">
        <v>876</v>
      </c>
    </row>
    <row r="239" spans="1:39" ht="25.5" x14ac:dyDescent="0.2">
      <c r="A239" s="576">
        <v>232</v>
      </c>
      <c r="B239" s="971" t="s">
        <v>877</v>
      </c>
      <c r="C239" s="972" t="s">
        <v>101</v>
      </c>
      <c r="D239" s="765" t="s">
        <v>118</v>
      </c>
      <c r="E239" s="843" t="s">
        <v>84</v>
      </c>
      <c r="F239" s="696" t="s">
        <v>44</v>
      </c>
      <c r="G239" s="640">
        <v>45583</v>
      </c>
      <c r="H239" s="987" t="s">
        <v>399</v>
      </c>
      <c r="I239" s="575">
        <v>2</v>
      </c>
      <c r="J239" s="575">
        <v>0</v>
      </c>
      <c r="K239" s="986" t="s">
        <v>878</v>
      </c>
      <c r="L239" s="575">
        <v>2</v>
      </c>
      <c r="M239" s="575">
        <v>0</v>
      </c>
      <c r="N239" s="640">
        <v>45583</v>
      </c>
      <c r="O239" s="631" t="str">
        <f>IF(G239="","",(IF(N239="","Pendiente primera actuación",IF(N239="N.A.","N.A.",IF(NETWORKDAYS((G239+1),N239,'Días No Laborales'!$A$2:$U$145)&lt;=20,"SI","NO")))))</f>
        <v>SI</v>
      </c>
      <c r="Q239" s="630" t="s">
        <v>47</v>
      </c>
      <c r="R239" s="639"/>
      <c r="S239" s="576"/>
      <c r="T239" s="576"/>
      <c r="U239" s="631"/>
      <c r="V239" s="576"/>
      <c r="W239" s="595"/>
      <c r="X239" s="575"/>
      <c r="Y239" s="576" t="s">
        <v>48</v>
      </c>
      <c r="Z239" s="576" t="str">
        <f t="shared" si="3"/>
        <v>Pendiente de sentencia</v>
      </c>
      <c r="AA239" s="576" t="s">
        <v>48</v>
      </c>
      <c r="AB239" s="575" t="s">
        <v>311</v>
      </c>
      <c r="AC239" s="575"/>
      <c r="AD239" s="575" t="s">
        <v>879</v>
      </c>
      <c r="AE239" s="640">
        <v>45589</v>
      </c>
      <c r="AF239" s="632" t="s">
        <v>235</v>
      </c>
      <c r="AG239" s="580" t="s">
        <v>778</v>
      </c>
      <c r="AH239" s="576" t="s">
        <v>52</v>
      </c>
      <c r="AI239" s="640"/>
      <c r="AJ239" s="641"/>
      <c r="AK239" s="641"/>
      <c r="AL239" s="642"/>
      <c r="AM239" s="576"/>
    </row>
    <row r="240" spans="1:39" ht="25.5" x14ac:dyDescent="0.2">
      <c r="A240" s="576">
        <v>233</v>
      </c>
      <c r="B240" s="993" t="s">
        <v>880</v>
      </c>
      <c r="C240" s="994" t="s">
        <v>83</v>
      </c>
      <c r="D240" s="765" t="s">
        <v>446</v>
      </c>
      <c r="E240" s="843" t="s">
        <v>43</v>
      </c>
      <c r="F240" s="696" t="s">
        <v>44</v>
      </c>
      <c r="G240" s="640">
        <v>45583</v>
      </c>
      <c r="H240" s="987" t="s">
        <v>540</v>
      </c>
      <c r="I240" s="575">
        <v>0</v>
      </c>
      <c r="J240" s="575">
        <v>1</v>
      </c>
      <c r="K240" s="986" t="s">
        <v>541</v>
      </c>
      <c r="L240" s="575">
        <v>0</v>
      </c>
      <c r="M240" s="575">
        <v>1</v>
      </c>
      <c r="N240" s="640">
        <v>45583</v>
      </c>
      <c r="O240" s="631" t="str">
        <f>IF(G240="","",(IF(N240="","Pendiente primera actuación",IF(N240="N.A.","N.A.",IF(NETWORKDAYS((G240+1),N240,'Días No Laborales'!$A$2:$U$145)&lt;=20,"SI","NO")))))</f>
        <v>SI</v>
      </c>
      <c r="Q240" s="630" t="s">
        <v>47</v>
      </c>
      <c r="R240" s="639"/>
      <c r="S240" s="576"/>
      <c r="T240" s="576"/>
      <c r="U240" s="631"/>
      <c r="V240" s="576"/>
      <c r="W240" s="595">
        <v>45736</v>
      </c>
      <c r="X240" s="575"/>
      <c r="Y240" s="576" t="s">
        <v>48</v>
      </c>
      <c r="Z240" s="576">
        <f t="shared" si="3"/>
        <v>152</v>
      </c>
      <c r="AA240" s="576" t="s">
        <v>48</v>
      </c>
      <c r="AB240" s="645" t="s">
        <v>311</v>
      </c>
      <c r="AC240" s="576" t="s">
        <v>66</v>
      </c>
      <c r="AD240" s="839" t="s">
        <v>440</v>
      </c>
      <c r="AE240" s="640">
        <v>45736</v>
      </c>
      <c r="AF240" s="632" t="s">
        <v>50</v>
      </c>
      <c r="AG240" s="580" t="s">
        <v>778</v>
      </c>
      <c r="AH240" s="576" t="s">
        <v>52</v>
      </c>
      <c r="AI240" s="640">
        <v>45743</v>
      </c>
      <c r="AJ240" s="641"/>
      <c r="AK240" s="641"/>
      <c r="AL240" s="642"/>
      <c r="AM240" s="576"/>
    </row>
    <row r="241" spans="1:39" ht="38.25" x14ac:dyDescent="0.2">
      <c r="A241" s="752">
        <v>234</v>
      </c>
      <c r="B241" s="983" t="s">
        <v>881</v>
      </c>
      <c r="C241" s="972" t="s">
        <v>101</v>
      </c>
      <c r="D241" s="810" t="s">
        <v>118</v>
      </c>
      <c r="E241" s="843" t="s">
        <v>43</v>
      </c>
      <c r="F241" s="696" t="s">
        <v>44</v>
      </c>
      <c r="G241" s="640">
        <v>45583</v>
      </c>
      <c r="H241" s="987" t="s">
        <v>137</v>
      </c>
      <c r="I241" s="575">
        <v>1</v>
      </c>
      <c r="J241" s="575">
        <v>0</v>
      </c>
      <c r="K241" s="986" t="s">
        <v>882</v>
      </c>
      <c r="L241" s="575">
        <v>1</v>
      </c>
      <c r="M241" s="575">
        <v>0</v>
      </c>
      <c r="N241" s="640">
        <v>45583</v>
      </c>
      <c r="O241" s="631" t="str">
        <f>IF(G241="","",(IF(N241="","Pendiente primera actuación",IF(N241="N.A.","N.A.",IF(NETWORKDAYS((G241+1),N241,'Días No Laborales'!$A$2:$U$145)&lt;=20,"SI","NO")))))</f>
        <v>SI</v>
      </c>
      <c r="Q241" s="630" t="s">
        <v>47</v>
      </c>
      <c r="R241" s="595"/>
      <c r="S241" s="576"/>
      <c r="T241" s="576"/>
      <c r="U241" s="631"/>
      <c r="V241" s="576"/>
      <c r="W241" s="595">
        <v>45719</v>
      </c>
      <c r="X241" s="575"/>
      <c r="Y241" s="576" t="s">
        <v>48</v>
      </c>
      <c r="Z241" s="576">
        <f t="shared" si="3"/>
        <v>135</v>
      </c>
      <c r="AA241" s="576" t="s">
        <v>48</v>
      </c>
      <c r="AB241" s="656" t="s">
        <v>121</v>
      </c>
      <c r="AC241" s="650" t="s">
        <v>66</v>
      </c>
      <c r="AD241" s="645" t="s">
        <v>431</v>
      </c>
      <c r="AE241" s="640">
        <v>45750</v>
      </c>
      <c r="AF241" s="632" t="s">
        <v>161</v>
      </c>
      <c r="AG241" s="580" t="s">
        <v>778</v>
      </c>
      <c r="AH241" s="576" t="s">
        <v>52</v>
      </c>
      <c r="AI241" s="640"/>
      <c r="AJ241" s="652"/>
      <c r="AK241" s="652"/>
      <c r="AL241" s="642"/>
      <c r="AM241" s="576" t="s">
        <v>883</v>
      </c>
    </row>
    <row r="242" spans="1:39" ht="25.5" x14ac:dyDescent="0.2">
      <c r="A242" s="576">
        <v>235</v>
      </c>
      <c r="B242" s="995" t="s">
        <v>884</v>
      </c>
      <c r="C242" s="996" t="s">
        <v>83</v>
      </c>
      <c r="D242" s="765" t="s">
        <v>446</v>
      </c>
      <c r="E242" s="843" t="s">
        <v>43</v>
      </c>
      <c r="F242" s="696" t="s">
        <v>44</v>
      </c>
      <c r="G242" s="640">
        <v>45583</v>
      </c>
      <c r="H242" s="987" t="s">
        <v>885</v>
      </c>
      <c r="I242" s="575">
        <v>0</v>
      </c>
      <c r="J242" s="575">
        <v>1</v>
      </c>
      <c r="K242" s="997" t="s">
        <v>886</v>
      </c>
      <c r="L242" s="575">
        <v>0</v>
      </c>
      <c r="M242" s="575">
        <v>1</v>
      </c>
      <c r="N242" s="640">
        <v>45583</v>
      </c>
      <c r="O242" s="631" t="str">
        <f>IF(G242="","",(IF(N242="","Pendiente primera actuación",IF(N242="N.A.","N.A.",IF(NETWORKDAYS((G242+1),N242,'Días No Laborales'!$A$2:$U$145)&lt;=20,"SI","NO")))))</f>
        <v>SI</v>
      </c>
      <c r="Q242" s="630" t="s">
        <v>47</v>
      </c>
      <c r="R242" s="595"/>
      <c r="S242" s="576"/>
      <c r="T242" s="576"/>
      <c r="U242" s="631"/>
      <c r="V242" s="576"/>
      <c r="W242" s="595">
        <v>45702</v>
      </c>
      <c r="X242" s="575"/>
      <c r="Y242" s="576" t="s">
        <v>48</v>
      </c>
      <c r="Z242" s="576">
        <f t="shared" si="3"/>
        <v>116</v>
      </c>
      <c r="AA242" s="576" t="s">
        <v>48</v>
      </c>
      <c r="AB242" s="745" t="s">
        <v>887</v>
      </c>
      <c r="AC242" s="650" t="s">
        <v>66</v>
      </c>
      <c r="AD242" s="645" t="s">
        <v>888</v>
      </c>
      <c r="AE242" s="640">
        <v>45702</v>
      </c>
      <c r="AF242" s="632" t="s">
        <v>122</v>
      </c>
      <c r="AG242" s="580" t="s">
        <v>778</v>
      </c>
      <c r="AH242" s="576" t="s">
        <v>52</v>
      </c>
      <c r="AI242" s="640">
        <v>45804</v>
      </c>
      <c r="AJ242" s="652"/>
      <c r="AK242" s="652"/>
      <c r="AL242" s="642"/>
      <c r="AM242" s="576"/>
    </row>
    <row r="243" spans="1:39" ht="25.5" x14ac:dyDescent="0.2">
      <c r="A243" s="576">
        <v>236</v>
      </c>
      <c r="B243" s="971" t="s">
        <v>889</v>
      </c>
      <c r="C243" s="972" t="s">
        <v>101</v>
      </c>
      <c r="D243" s="765" t="s">
        <v>118</v>
      </c>
      <c r="E243" s="843" t="s">
        <v>43</v>
      </c>
      <c r="F243" s="622" t="s">
        <v>44</v>
      </c>
      <c r="G243" s="640">
        <v>45583</v>
      </c>
      <c r="H243" s="987" t="s">
        <v>890</v>
      </c>
      <c r="I243" s="575">
        <v>1</v>
      </c>
      <c r="J243" s="575">
        <v>0</v>
      </c>
      <c r="K243" s="986" t="s">
        <v>891</v>
      </c>
      <c r="L243" s="575">
        <v>1</v>
      </c>
      <c r="M243" s="575">
        <v>0</v>
      </c>
      <c r="N243" s="640">
        <v>45583</v>
      </c>
      <c r="O243" s="631" t="str">
        <f>IF(G243="","",(IF(N243="","Pendiente primera actuación",IF(N243="N.A.","N.A.",IF(NETWORKDAYS((G243+1),N243,'Días No Laborales'!$A$2:$U$145)&lt;=20,"SI","NO")))))</f>
        <v>SI</v>
      </c>
      <c r="Q243" s="630" t="s">
        <v>47</v>
      </c>
      <c r="R243" s="595"/>
      <c r="S243" s="576"/>
      <c r="T243" s="576"/>
      <c r="U243" s="631"/>
      <c r="V243" s="576"/>
      <c r="W243" s="595">
        <v>45589</v>
      </c>
      <c r="X243" s="699"/>
      <c r="Y243" s="576" t="s">
        <v>48</v>
      </c>
      <c r="Z243" s="576">
        <f t="shared" si="3"/>
        <v>6</v>
      </c>
      <c r="AA243" s="576" t="s">
        <v>48</v>
      </c>
      <c r="AB243" s="745" t="s">
        <v>217</v>
      </c>
      <c r="AC243" s="576" t="s">
        <v>88</v>
      </c>
      <c r="AD243" s="645" t="s">
        <v>807</v>
      </c>
      <c r="AE243" s="640">
        <v>45589</v>
      </c>
      <c r="AF243" s="632" t="s">
        <v>235</v>
      </c>
      <c r="AG243" s="580" t="s">
        <v>778</v>
      </c>
      <c r="AH243" s="576" t="s">
        <v>52</v>
      </c>
      <c r="AI243" s="640"/>
      <c r="AJ243" s="641"/>
      <c r="AK243" s="641"/>
      <c r="AL243" s="642"/>
      <c r="AM243" s="576" t="s">
        <v>846</v>
      </c>
    </row>
    <row r="244" spans="1:39" ht="25.5" x14ac:dyDescent="0.2">
      <c r="A244" s="576">
        <v>237</v>
      </c>
      <c r="B244" s="971" t="s">
        <v>892</v>
      </c>
      <c r="C244" s="972" t="s">
        <v>101</v>
      </c>
      <c r="D244" s="765" t="s">
        <v>118</v>
      </c>
      <c r="E244" s="843" t="s">
        <v>43</v>
      </c>
      <c r="F244" s="622" t="s">
        <v>44</v>
      </c>
      <c r="G244" s="640">
        <v>45583</v>
      </c>
      <c r="H244" s="987" t="s">
        <v>890</v>
      </c>
      <c r="I244" s="575">
        <v>0</v>
      </c>
      <c r="J244" s="575">
        <v>1</v>
      </c>
      <c r="K244" s="986" t="s">
        <v>348</v>
      </c>
      <c r="L244" s="575">
        <v>0</v>
      </c>
      <c r="M244" s="575">
        <v>1</v>
      </c>
      <c r="N244" s="640">
        <v>45583</v>
      </c>
      <c r="O244" s="631" t="str">
        <f>IF(G244="","",(IF(N244="","Pendiente primera actuación",IF(N244="N.A.","N.A.",IF(NETWORKDAYS((G244+1),N244,'Días No Laborales'!$A$2:$U$145)&lt;=20,"SI","NO")))))</f>
        <v>SI</v>
      </c>
      <c r="Q244" s="630" t="s">
        <v>47</v>
      </c>
      <c r="R244" s="595"/>
      <c r="S244" s="576"/>
      <c r="T244" s="576"/>
      <c r="U244" s="631"/>
      <c r="V244" s="576"/>
      <c r="W244" s="595">
        <v>45595</v>
      </c>
      <c r="X244" s="699"/>
      <c r="Y244" s="576" t="s">
        <v>48</v>
      </c>
      <c r="Z244" s="576">
        <f t="shared" si="3"/>
        <v>12</v>
      </c>
      <c r="AA244" s="576" t="s">
        <v>48</v>
      </c>
      <c r="AB244" s="745" t="s">
        <v>217</v>
      </c>
      <c r="AC244" s="576" t="s">
        <v>88</v>
      </c>
      <c r="AD244" s="645" t="s">
        <v>807</v>
      </c>
      <c r="AE244" s="640">
        <v>45583</v>
      </c>
      <c r="AF244" s="632" t="s">
        <v>50</v>
      </c>
      <c r="AG244" s="580" t="s">
        <v>778</v>
      </c>
      <c r="AH244" s="576" t="s">
        <v>52</v>
      </c>
      <c r="AI244" s="640"/>
      <c r="AJ244" s="641"/>
      <c r="AK244" s="641"/>
      <c r="AL244" s="642"/>
      <c r="AM244" s="576" t="s">
        <v>893</v>
      </c>
    </row>
    <row r="245" spans="1:39" ht="38.25" x14ac:dyDescent="0.2">
      <c r="A245" s="576">
        <v>238</v>
      </c>
      <c r="B245" s="963" t="s">
        <v>894</v>
      </c>
      <c r="C245" s="968" t="s">
        <v>101</v>
      </c>
      <c r="D245" s="765" t="s">
        <v>118</v>
      </c>
      <c r="E245" s="843" t="s">
        <v>43</v>
      </c>
      <c r="F245" s="622" t="s">
        <v>44</v>
      </c>
      <c r="G245" s="640">
        <v>45583</v>
      </c>
      <c r="H245" s="800" t="s">
        <v>895</v>
      </c>
      <c r="I245" s="575">
        <v>2</v>
      </c>
      <c r="J245" s="575">
        <v>0</v>
      </c>
      <c r="K245" s="801" t="s">
        <v>896</v>
      </c>
      <c r="L245" s="575">
        <v>2</v>
      </c>
      <c r="M245" s="575">
        <v>0</v>
      </c>
      <c r="N245" s="640">
        <v>45583</v>
      </c>
      <c r="O245" s="631" t="str">
        <f>IF(G245="","",(IF(N245="","Pendiente primera actuación",IF(N245="N.A.","N.A.",IF(NETWORKDAYS((G245+1),N245,'Días No Laborales'!$A$2:$U$145)&lt;=20,"SI","NO")))))</f>
        <v>SI</v>
      </c>
      <c r="Q245" s="630" t="s">
        <v>47</v>
      </c>
      <c r="R245" s="595"/>
      <c r="S245" s="576"/>
      <c r="T245" s="576"/>
      <c r="U245" s="631"/>
      <c r="V245" s="576"/>
      <c r="W245" s="595">
        <v>45630</v>
      </c>
      <c r="X245" s="699"/>
      <c r="Y245" s="576" t="s">
        <v>48</v>
      </c>
      <c r="Z245" s="576">
        <f t="shared" si="3"/>
        <v>46</v>
      </c>
      <c r="AA245" s="576" t="s">
        <v>48</v>
      </c>
      <c r="AB245" s="656" t="s">
        <v>121</v>
      </c>
      <c r="AC245" s="576" t="s">
        <v>88</v>
      </c>
      <c r="AD245" s="625" t="s">
        <v>686</v>
      </c>
      <c r="AE245" s="640">
        <v>45854</v>
      </c>
      <c r="AF245" s="632" t="s">
        <v>122</v>
      </c>
      <c r="AG245" s="580" t="s">
        <v>778</v>
      </c>
      <c r="AH245" s="576" t="s">
        <v>52</v>
      </c>
      <c r="AI245" s="640"/>
      <c r="AJ245" s="652" t="s">
        <v>123</v>
      </c>
      <c r="AK245" s="652"/>
      <c r="AL245" s="642"/>
      <c r="AM245" s="576"/>
    </row>
    <row r="246" spans="1:39" ht="38.25" x14ac:dyDescent="0.2">
      <c r="A246" s="576">
        <v>239</v>
      </c>
      <c r="B246" s="963" t="s">
        <v>897</v>
      </c>
      <c r="C246" s="968" t="s">
        <v>101</v>
      </c>
      <c r="D246" s="765" t="s">
        <v>118</v>
      </c>
      <c r="E246" s="843" t="s">
        <v>43</v>
      </c>
      <c r="F246" s="622" t="s">
        <v>44</v>
      </c>
      <c r="G246" s="640">
        <v>45583</v>
      </c>
      <c r="H246" s="987" t="s">
        <v>399</v>
      </c>
      <c r="I246" s="575">
        <v>1</v>
      </c>
      <c r="J246" s="575">
        <v>0</v>
      </c>
      <c r="K246" s="986" t="s">
        <v>898</v>
      </c>
      <c r="L246" s="575">
        <v>1</v>
      </c>
      <c r="M246" s="575">
        <v>0</v>
      </c>
      <c r="N246" s="640">
        <v>45583</v>
      </c>
      <c r="O246" s="631" t="str">
        <f>IF(G246="","",(IF(N246="","Pendiente primera actuación",IF(N246="N.A.","N.A.",IF(NETWORKDAYS((G246+1),N246,'Días No Laborales'!$A$2:$U$145)&lt;=20,"SI","NO")))))</f>
        <v>SI</v>
      </c>
      <c r="Q246" s="630" t="s">
        <v>47</v>
      </c>
      <c r="R246" s="595"/>
      <c r="S246" s="576"/>
      <c r="T246" s="576"/>
      <c r="U246" s="631"/>
      <c r="V246" s="576"/>
      <c r="W246" s="595">
        <v>45714</v>
      </c>
      <c r="X246" s="575"/>
      <c r="Y246" s="576" t="s">
        <v>48</v>
      </c>
      <c r="Z246" s="576">
        <f t="shared" si="3"/>
        <v>128</v>
      </c>
      <c r="AA246" s="576" t="s">
        <v>48</v>
      </c>
      <c r="AB246" s="656" t="s">
        <v>121</v>
      </c>
      <c r="AC246" s="576" t="s">
        <v>66</v>
      </c>
      <c r="AD246" s="625" t="s">
        <v>635</v>
      </c>
      <c r="AE246" s="640">
        <v>45804</v>
      </c>
      <c r="AF246" s="632" t="s">
        <v>235</v>
      </c>
      <c r="AG246" s="580" t="s">
        <v>778</v>
      </c>
      <c r="AH246" s="576" t="s">
        <v>52</v>
      </c>
      <c r="AI246" s="640"/>
      <c r="AJ246" s="641"/>
      <c r="AK246" s="641"/>
      <c r="AL246" s="642"/>
      <c r="AM246" s="576"/>
    </row>
    <row r="247" spans="1:39" ht="38.25" x14ac:dyDescent="0.2">
      <c r="A247" s="576">
        <v>240</v>
      </c>
      <c r="B247" s="963" t="s">
        <v>899</v>
      </c>
      <c r="C247" s="968" t="s">
        <v>101</v>
      </c>
      <c r="D247" s="779" t="s">
        <v>118</v>
      </c>
      <c r="E247" s="1257" t="s">
        <v>43</v>
      </c>
      <c r="F247" s="696" t="s">
        <v>44</v>
      </c>
      <c r="G247" s="646">
        <v>45583</v>
      </c>
      <c r="H247" s="998" t="s">
        <v>900</v>
      </c>
      <c r="I247" s="625">
        <v>0</v>
      </c>
      <c r="J247" s="625">
        <v>1</v>
      </c>
      <c r="K247" s="801" t="s">
        <v>901</v>
      </c>
      <c r="L247" s="575">
        <v>0</v>
      </c>
      <c r="M247" s="575">
        <v>1</v>
      </c>
      <c r="N247" s="640">
        <v>45583</v>
      </c>
      <c r="O247" s="631" t="str">
        <f>IF(G247="","",(IF(N247="","Pendiente primera actuación",IF(N247="N.A.","N.A.",IF(NETWORKDAYS((G247+1),N247,'Días No Laborales'!$A$2:$U$145)&lt;=20,"SI","NO")))))</f>
        <v>SI</v>
      </c>
      <c r="Q247" s="630" t="s">
        <v>47</v>
      </c>
      <c r="R247" s="595"/>
      <c r="S247" s="576"/>
      <c r="T247" s="576"/>
      <c r="U247" s="631"/>
      <c r="V247" s="576"/>
      <c r="W247" s="595">
        <v>45589</v>
      </c>
      <c r="X247" s="699"/>
      <c r="Y247" s="576" t="s">
        <v>48</v>
      </c>
      <c r="Z247" s="576">
        <f t="shared" si="3"/>
        <v>6</v>
      </c>
      <c r="AA247" s="576" t="s">
        <v>48</v>
      </c>
      <c r="AB247" s="656" t="s">
        <v>121</v>
      </c>
      <c r="AC247" s="650" t="s">
        <v>88</v>
      </c>
      <c r="AD247" s="625" t="s">
        <v>902</v>
      </c>
      <c r="AE247" s="640">
        <v>45813</v>
      </c>
      <c r="AF247" s="632" t="s">
        <v>50</v>
      </c>
      <c r="AG247" s="580" t="s">
        <v>778</v>
      </c>
      <c r="AH247" s="576" t="s">
        <v>52</v>
      </c>
      <c r="AI247" s="640"/>
      <c r="AJ247" s="652" t="s">
        <v>123</v>
      </c>
      <c r="AK247" s="652"/>
      <c r="AL247" s="642"/>
      <c r="AM247" s="576"/>
    </row>
    <row r="248" spans="1:39" ht="38.25" x14ac:dyDescent="0.2">
      <c r="A248" s="576">
        <v>241</v>
      </c>
      <c r="B248" s="963" t="s">
        <v>903</v>
      </c>
      <c r="C248" s="968" t="s">
        <v>101</v>
      </c>
      <c r="D248" s="765" t="s">
        <v>118</v>
      </c>
      <c r="E248" s="843" t="s">
        <v>43</v>
      </c>
      <c r="F248" s="622" t="s">
        <v>44</v>
      </c>
      <c r="G248" s="640">
        <v>45583</v>
      </c>
      <c r="H248" s="987" t="s">
        <v>904</v>
      </c>
      <c r="I248" s="575">
        <v>0</v>
      </c>
      <c r="J248" s="575">
        <v>1</v>
      </c>
      <c r="K248" s="986" t="s">
        <v>905</v>
      </c>
      <c r="L248" s="575">
        <v>0</v>
      </c>
      <c r="M248" s="575">
        <v>1</v>
      </c>
      <c r="N248" s="640">
        <v>45583</v>
      </c>
      <c r="O248" s="631" t="str">
        <f>IF(G248="","",(IF(N248="","Pendiente primera actuación",IF(N248="N.A.","N.A.",IF(NETWORKDAYS((G248+1),N248,'Días No Laborales'!$A$2:$U$145)&lt;=20,"SI","NO")))))</f>
        <v>SI</v>
      </c>
      <c r="Q248" s="630" t="s">
        <v>47</v>
      </c>
      <c r="R248" s="595"/>
      <c r="S248" s="576"/>
      <c r="T248" s="576"/>
      <c r="U248" s="631"/>
      <c r="V248" s="576"/>
      <c r="W248" s="595">
        <v>45741</v>
      </c>
      <c r="X248" s="575"/>
      <c r="Y248" s="576" t="s">
        <v>48</v>
      </c>
      <c r="Z248" s="576">
        <f t="shared" si="3"/>
        <v>157</v>
      </c>
      <c r="AA248" s="576" t="s">
        <v>48</v>
      </c>
      <c r="AB248" s="656" t="s">
        <v>121</v>
      </c>
      <c r="AC248" s="650" t="s">
        <v>66</v>
      </c>
      <c r="AD248" s="625" t="s">
        <v>906</v>
      </c>
      <c r="AE248" s="640">
        <v>45841</v>
      </c>
      <c r="AF248" s="632" t="s">
        <v>235</v>
      </c>
      <c r="AG248" s="580" t="s">
        <v>778</v>
      </c>
      <c r="AH248" s="576" t="s">
        <v>52</v>
      </c>
      <c r="AI248" s="640"/>
      <c r="AJ248" s="652"/>
      <c r="AK248" s="652"/>
      <c r="AL248" s="642"/>
      <c r="AM248" s="576" t="s">
        <v>907</v>
      </c>
    </row>
    <row r="249" spans="1:39" ht="38.25" x14ac:dyDescent="0.2">
      <c r="A249" s="576">
        <v>242</v>
      </c>
      <c r="B249" s="963" t="s">
        <v>908</v>
      </c>
      <c r="C249" s="968" t="s">
        <v>101</v>
      </c>
      <c r="D249" s="765" t="s">
        <v>118</v>
      </c>
      <c r="E249" s="843" t="s">
        <v>84</v>
      </c>
      <c r="F249" s="622" t="s">
        <v>44</v>
      </c>
      <c r="G249" s="640">
        <v>45583</v>
      </c>
      <c r="H249" s="987" t="s">
        <v>909</v>
      </c>
      <c r="I249" s="575">
        <v>1</v>
      </c>
      <c r="J249" s="575">
        <v>0</v>
      </c>
      <c r="K249" s="986" t="s">
        <v>910</v>
      </c>
      <c r="L249" s="575">
        <v>1</v>
      </c>
      <c r="M249" s="575">
        <v>0</v>
      </c>
      <c r="N249" s="640">
        <v>45583</v>
      </c>
      <c r="O249" s="631" t="str">
        <f>IF(G249="","",(IF(N249="","Pendiente primera actuación",IF(N249="N.A.","N.A.",IF(NETWORKDAYS((G249+1),N249,'Días No Laborales'!$A$2:$U$145)&lt;=20,"SI","NO")))))</f>
        <v>SI</v>
      </c>
      <c r="Q249" s="630" t="s">
        <v>47</v>
      </c>
      <c r="R249" s="595"/>
      <c r="S249" s="576"/>
      <c r="T249" s="576"/>
      <c r="U249" s="631"/>
      <c r="V249" s="576"/>
      <c r="W249" s="595">
        <v>45748</v>
      </c>
      <c r="X249" s="575"/>
      <c r="Y249" s="576" t="s">
        <v>48</v>
      </c>
      <c r="Z249" s="576">
        <f t="shared" si="3"/>
        <v>163</v>
      </c>
      <c r="AA249" s="576" t="s">
        <v>48</v>
      </c>
      <c r="AB249" s="656" t="s">
        <v>121</v>
      </c>
      <c r="AC249" s="575" t="s">
        <v>98</v>
      </c>
      <c r="AD249" s="650" t="s">
        <v>542</v>
      </c>
      <c r="AE249" s="640">
        <v>45805</v>
      </c>
      <c r="AF249" s="632" t="s">
        <v>50</v>
      </c>
      <c r="AG249" s="580" t="s">
        <v>778</v>
      </c>
      <c r="AH249" s="576" t="s">
        <v>52</v>
      </c>
      <c r="AI249" s="640"/>
      <c r="AJ249" s="641"/>
      <c r="AK249" s="641"/>
      <c r="AL249" s="642"/>
      <c r="AM249" s="576"/>
    </row>
    <row r="250" spans="1:39" ht="25.5" x14ac:dyDescent="0.2">
      <c r="A250" s="576">
        <v>243</v>
      </c>
      <c r="B250" s="971" t="s">
        <v>911</v>
      </c>
      <c r="C250" s="972" t="s">
        <v>101</v>
      </c>
      <c r="D250" s="765" t="s">
        <v>118</v>
      </c>
      <c r="E250" s="843" t="s">
        <v>43</v>
      </c>
      <c r="F250" s="622" t="s">
        <v>44</v>
      </c>
      <c r="G250" s="640">
        <v>45583</v>
      </c>
      <c r="H250" s="987" t="s">
        <v>363</v>
      </c>
      <c r="I250" s="575">
        <v>0</v>
      </c>
      <c r="J250" s="575">
        <v>1</v>
      </c>
      <c r="K250" s="986" t="s">
        <v>912</v>
      </c>
      <c r="L250" s="575">
        <v>0</v>
      </c>
      <c r="M250" s="575">
        <v>1</v>
      </c>
      <c r="N250" s="640">
        <v>45583</v>
      </c>
      <c r="O250" s="631" t="str">
        <f>IF(G250="","",(IF(N250="","Pendiente primera actuación",IF(N250="N.A.","N.A.",IF(NETWORKDAYS((G250+1),N250,'Días No Laborales'!$A$2:$U$145)&lt;=20,"SI","NO")))))</f>
        <v>SI</v>
      </c>
      <c r="Q250" s="630" t="s">
        <v>47</v>
      </c>
      <c r="R250" s="595"/>
      <c r="S250" s="576"/>
      <c r="T250" s="576"/>
      <c r="U250" s="631"/>
      <c r="V250" s="576"/>
      <c r="W250" s="595">
        <v>45595</v>
      </c>
      <c r="X250" s="699"/>
      <c r="Y250" s="576" t="s">
        <v>48</v>
      </c>
      <c r="Z250" s="576">
        <f t="shared" si="3"/>
        <v>12</v>
      </c>
      <c r="AA250" s="576" t="s">
        <v>48</v>
      </c>
      <c r="AB250" s="745" t="s">
        <v>217</v>
      </c>
      <c r="AC250" s="650" t="s">
        <v>88</v>
      </c>
      <c r="AD250" s="645" t="s">
        <v>807</v>
      </c>
      <c r="AE250" s="640">
        <v>45595</v>
      </c>
      <c r="AF250" s="632" t="s">
        <v>235</v>
      </c>
      <c r="AG250" s="580" t="s">
        <v>778</v>
      </c>
      <c r="AH250" s="576" t="s">
        <v>52</v>
      </c>
      <c r="AI250" s="640"/>
      <c r="AJ250" s="652"/>
      <c r="AK250" s="652"/>
      <c r="AL250" s="642"/>
      <c r="AM250" s="576" t="s">
        <v>913</v>
      </c>
    </row>
    <row r="251" spans="1:39" ht="25.5" x14ac:dyDescent="0.2">
      <c r="A251" s="576">
        <v>244</v>
      </c>
      <c r="B251" s="999" t="s">
        <v>914</v>
      </c>
      <c r="C251" s="970" t="s">
        <v>101</v>
      </c>
      <c r="D251" s="765" t="s">
        <v>118</v>
      </c>
      <c r="E251" s="843" t="s">
        <v>84</v>
      </c>
      <c r="F251" s="622" t="s">
        <v>44</v>
      </c>
      <c r="G251" s="640">
        <v>45583</v>
      </c>
      <c r="H251" s="987" t="s">
        <v>706</v>
      </c>
      <c r="I251" s="575">
        <v>1</v>
      </c>
      <c r="J251" s="575">
        <v>0</v>
      </c>
      <c r="K251" s="986" t="s">
        <v>915</v>
      </c>
      <c r="L251" s="575">
        <v>1</v>
      </c>
      <c r="M251" s="575">
        <v>0</v>
      </c>
      <c r="N251" s="640">
        <v>45583</v>
      </c>
      <c r="O251" s="631" t="str">
        <f>IF(G251="","",(IF(N251="","Pendiente primera actuación",IF(N251="N.A.","N.A.",IF(NETWORKDAYS((G251+1),N251,'Días No Laborales'!$A$2:$U$145)&lt;=20,"SI","NO")))))</f>
        <v>SI</v>
      </c>
      <c r="Q251" s="630" t="s">
        <v>47</v>
      </c>
      <c r="R251" s="595"/>
      <c r="S251" s="576"/>
      <c r="T251" s="576"/>
      <c r="U251" s="631"/>
      <c r="V251" s="576"/>
      <c r="W251" s="595"/>
      <c r="X251" s="575"/>
      <c r="Y251" s="576" t="s">
        <v>48</v>
      </c>
      <c r="Z251" s="576" t="str">
        <f t="shared" si="3"/>
        <v>Pendiente de sentencia</v>
      </c>
      <c r="AA251" s="576" t="s">
        <v>48</v>
      </c>
      <c r="AB251" s="575"/>
      <c r="AC251" s="575"/>
      <c r="AD251" s="575" t="s">
        <v>189</v>
      </c>
      <c r="AE251" s="640">
        <v>45828</v>
      </c>
      <c r="AF251" s="632" t="s">
        <v>122</v>
      </c>
      <c r="AG251" s="580" t="s">
        <v>778</v>
      </c>
      <c r="AH251" s="576" t="s">
        <v>52</v>
      </c>
      <c r="AI251" s="640"/>
      <c r="AJ251" s="641"/>
      <c r="AK251" s="641"/>
      <c r="AL251" s="642"/>
      <c r="AM251" s="576" t="s">
        <v>916</v>
      </c>
    </row>
    <row r="252" spans="1:39" ht="38.25" x14ac:dyDescent="0.2">
      <c r="A252" s="576">
        <v>245</v>
      </c>
      <c r="B252" s="963" t="s">
        <v>917</v>
      </c>
      <c r="C252" s="968" t="s">
        <v>101</v>
      </c>
      <c r="D252" s="765" t="s">
        <v>118</v>
      </c>
      <c r="E252" s="843" t="s">
        <v>84</v>
      </c>
      <c r="F252" s="622" t="s">
        <v>44</v>
      </c>
      <c r="G252" s="640">
        <v>45583</v>
      </c>
      <c r="H252" s="987" t="s">
        <v>344</v>
      </c>
      <c r="I252" s="575">
        <v>0</v>
      </c>
      <c r="J252" s="575">
        <v>1</v>
      </c>
      <c r="K252" s="986" t="s">
        <v>918</v>
      </c>
      <c r="L252" s="575">
        <v>0</v>
      </c>
      <c r="M252" s="575">
        <v>1</v>
      </c>
      <c r="N252" s="640">
        <v>45583</v>
      </c>
      <c r="O252" s="631" t="str">
        <f>IF(G252="","",(IF(N252="","Pendiente primera actuación",IF(N252="N.A.","N.A.",IF(NETWORKDAYS((G252+1),N252,'Días No Laborales'!$A$2:$U$145)&lt;=20,"SI","NO")))))</f>
        <v>SI</v>
      </c>
      <c r="Q252" s="630" t="s">
        <v>47</v>
      </c>
      <c r="R252" s="595"/>
      <c r="S252" s="576"/>
      <c r="T252" s="576"/>
      <c r="U252" s="631"/>
      <c r="V252" s="576"/>
      <c r="W252" s="640">
        <v>45779</v>
      </c>
      <c r="X252" s="575"/>
      <c r="Y252" s="576" t="s">
        <v>48</v>
      </c>
      <c r="Z252" s="576">
        <f t="shared" si="3"/>
        <v>194</v>
      </c>
      <c r="AA252" s="576" t="s">
        <v>48</v>
      </c>
      <c r="AB252" s="657" t="s">
        <v>327</v>
      </c>
      <c r="AC252" s="575" t="s">
        <v>98</v>
      </c>
      <c r="AD252" s="575" t="s">
        <v>919</v>
      </c>
      <c r="AE252" s="640">
        <v>45826</v>
      </c>
      <c r="AF252" s="632" t="s">
        <v>235</v>
      </c>
      <c r="AG252" s="580" t="s">
        <v>778</v>
      </c>
      <c r="AH252" s="576" t="s">
        <v>52</v>
      </c>
      <c r="AI252" s="640"/>
      <c r="AJ252" s="641"/>
      <c r="AK252" s="641"/>
      <c r="AL252" s="642"/>
      <c r="AM252" s="576" t="s">
        <v>920</v>
      </c>
    </row>
    <row r="253" spans="1:39" ht="25.5" x14ac:dyDescent="0.2">
      <c r="A253" s="576">
        <v>246</v>
      </c>
      <c r="B253" s="971" t="s">
        <v>921</v>
      </c>
      <c r="C253" s="972" t="s">
        <v>101</v>
      </c>
      <c r="D253" s="765" t="s">
        <v>118</v>
      </c>
      <c r="E253" s="843" t="s">
        <v>43</v>
      </c>
      <c r="F253" s="696" t="s">
        <v>44</v>
      </c>
      <c r="G253" s="640">
        <v>45583</v>
      </c>
      <c r="H253" s="800" t="s">
        <v>137</v>
      </c>
      <c r="I253" s="575">
        <v>1</v>
      </c>
      <c r="J253" s="575">
        <v>0</v>
      </c>
      <c r="K253" s="801" t="s">
        <v>922</v>
      </c>
      <c r="L253" s="575">
        <v>1</v>
      </c>
      <c r="M253" s="575">
        <v>0</v>
      </c>
      <c r="N253" s="640">
        <v>45583</v>
      </c>
      <c r="O253" s="631" t="str">
        <f>IF(G253="","",(IF(N253="","Pendiente primera actuación",IF(N253="N.A.","N.A.",IF(NETWORKDAYS((G253+1),N253,'Días No Laborales'!$A$2:$U$145)&lt;=20,"SI","NO")))))</f>
        <v>SI</v>
      </c>
      <c r="Q253" s="630" t="s">
        <v>47</v>
      </c>
      <c r="R253" s="595"/>
      <c r="S253" s="576"/>
      <c r="T253" s="576"/>
      <c r="U253" s="631"/>
      <c r="V253" s="576"/>
      <c r="W253" s="595">
        <v>45737</v>
      </c>
      <c r="X253" s="575"/>
      <c r="Y253" s="576" t="s">
        <v>48</v>
      </c>
      <c r="Z253" s="576">
        <f t="shared" si="3"/>
        <v>153</v>
      </c>
      <c r="AA253" s="576" t="s">
        <v>48</v>
      </c>
      <c r="AB253" s="664" t="s">
        <v>311</v>
      </c>
      <c r="AC253" s="650" t="s">
        <v>66</v>
      </c>
      <c r="AD253" s="839" t="s">
        <v>440</v>
      </c>
      <c r="AE253" s="640">
        <v>45737</v>
      </c>
      <c r="AF253" s="632" t="s">
        <v>50</v>
      </c>
      <c r="AG253" s="580" t="s">
        <v>778</v>
      </c>
      <c r="AH253" s="576" t="s">
        <v>52</v>
      </c>
      <c r="AI253" s="640">
        <v>45748</v>
      </c>
      <c r="AJ253" s="652"/>
      <c r="AK253" s="652"/>
      <c r="AL253" s="642"/>
      <c r="AM253" s="576"/>
    </row>
    <row r="254" spans="1:39" ht="38.25" x14ac:dyDescent="0.2">
      <c r="A254" s="576">
        <v>247</v>
      </c>
      <c r="B254" s="963" t="s">
        <v>923</v>
      </c>
      <c r="C254" s="968" t="s">
        <v>101</v>
      </c>
      <c r="D254" s="765" t="s">
        <v>118</v>
      </c>
      <c r="E254" s="843" t="s">
        <v>43</v>
      </c>
      <c r="F254" s="622" t="s">
        <v>44</v>
      </c>
      <c r="G254" s="640">
        <v>45583</v>
      </c>
      <c r="H254" s="987" t="s">
        <v>924</v>
      </c>
      <c r="I254" s="575">
        <v>1</v>
      </c>
      <c r="J254" s="575">
        <v>0</v>
      </c>
      <c r="K254" s="986" t="s">
        <v>569</v>
      </c>
      <c r="L254" s="575">
        <v>0</v>
      </c>
      <c r="M254" s="575">
        <v>1</v>
      </c>
      <c r="N254" s="640">
        <v>45583</v>
      </c>
      <c r="O254" s="631" t="str">
        <f>IF(G254="","",(IF(N254="","Pendiente primera actuación",IF(N254="N.A.","N.A.",IF(NETWORKDAYS((G254+1),N254,'Días No Laborales'!$A$2:$U$145)&lt;=20,"SI","NO")))))</f>
        <v>SI</v>
      </c>
      <c r="Q254" s="630" t="s">
        <v>47</v>
      </c>
      <c r="R254" s="595"/>
      <c r="S254" s="576"/>
      <c r="T254" s="576"/>
      <c r="U254" s="631"/>
      <c r="V254" s="576"/>
      <c r="W254" s="595">
        <v>45742</v>
      </c>
      <c r="X254" s="575"/>
      <c r="Y254" s="576" t="s">
        <v>48</v>
      </c>
      <c r="Z254" s="576">
        <f t="shared" si="3"/>
        <v>158</v>
      </c>
      <c r="AA254" s="576" t="s">
        <v>48</v>
      </c>
      <c r="AB254" s="656" t="s">
        <v>121</v>
      </c>
      <c r="AC254" s="575" t="s">
        <v>66</v>
      </c>
      <c r="AD254" s="625" t="s">
        <v>334</v>
      </c>
      <c r="AE254" s="640">
        <v>45848</v>
      </c>
      <c r="AF254" s="632" t="s">
        <v>235</v>
      </c>
      <c r="AG254" s="580" t="s">
        <v>778</v>
      </c>
      <c r="AH254" s="576" t="s">
        <v>52</v>
      </c>
      <c r="AI254" s="640"/>
      <c r="AJ254" s="641"/>
      <c r="AK254" s="641"/>
      <c r="AL254" s="642"/>
      <c r="AM254" s="576" t="s">
        <v>907</v>
      </c>
    </row>
    <row r="255" spans="1:39" ht="38.25" x14ac:dyDescent="0.2">
      <c r="A255" s="576">
        <v>248</v>
      </c>
      <c r="B255" s="963" t="s">
        <v>925</v>
      </c>
      <c r="C255" s="968" t="s">
        <v>101</v>
      </c>
      <c r="D255" s="765" t="s">
        <v>118</v>
      </c>
      <c r="E255" s="843" t="s">
        <v>84</v>
      </c>
      <c r="F255" s="622" t="s">
        <v>44</v>
      </c>
      <c r="G255" s="640">
        <v>45583</v>
      </c>
      <c r="H255" s="800" t="s">
        <v>137</v>
      </c>
      <c r="I255" s="575">
        <v>1</v>
      </c>
      <c r="J255" s="575">
        <v>0</v>
      </c>
      <c r="K255" s="801" t="s">
        <v>926</v>
      </c>
      <c r="L255" s="575">
        <v>1</v>
      </c>
      <c r="M255" s="575">
        <v>0</v>
      </c>
      <c r="N255" s="640">
        <v>45583</v>
      </c>
      <c r="O255" s="631" t="str">
        <f>IF(G255="","",(IF(N255="","Pendiente primera actuación",IF(N255="N.A.","N.A.",IF(NETWORKDAYS((G255+1),N255,'Días No Laborales'!$A$2:$U$145)&lt;=20,"SI","NO")))))</f>
        <v>SI</v>
      </c>
      <c r="Q255" s="630" t="s">
        <v>47</v>
      </c>
      <c r="R255" s="595"/>
      <c r="S255" s="576"/>
      <c r="T255" s="576"/>
      <c r="U255" s="631"/>
      <c r="V255" s="576"/>
      <c r="W255" s="595">
        <v>45805</v>
      </c>
      <c r="X255" s="575"/>
      <c r="Y255" s="576" t="s">
        <v>48</v>
      </c>
      <c r="Z255" s="576">
        <f t="shared" si="3"/>
        <v>220</v>
      </c>
      <c r="AA255" s="576" t="s">
        <v>48</v>
      </c>
      <c r="AB255" s="657" t="s">
        <v>377</v>
      </c>
      <c r="AC255" s="575" t="s">
        <v>98</v>
      </c>
      <c r="AD255" s="623" t="s">
        <v>139</v>
      </c>
      <c r="AE255" s="640">
        <v>45827</v>
      </c>
      <c r="AF255" s="632" t="s">
        <v>50</v>
      </c>
      <c r="AG255" s="580" t="s">
        <v>778</v>
      </c>
      <c r="AH255" s="576" t="s">
        <v>52</v>
      </c>
      <c r="AI255" s="640"/>
      <c r="AJ255" s="641"/>
      <c r="AK255" s="641"/>
      <c r="AL255" s="642"/>
      <c r="AM255" s="576"/>
    </row>
    <row r="256" spans="1:39" ht="25.5" x14ac:dyDescent="0.2">
      <c r="A256" s="576">
        <v>249</v>
      </c>
      <c r="B256" s="971" t="s">
        <v>927</v>
      </c>
      <c r="C256" s="972" t="s">
        <v>101</v>
      </c>
      <c r="D256" s="765" t="s">
        <v>118</v>
      </c>
      <c r="E256" s="1773" t="s">
        <v>84</v>
      </c>
      <c r="F256" s="622" t="s">
        <v>44</v>
      </c>
      <c r="G256" s="640">
        <v>45583</v>
      </c>
      <c r="H256" s="987" t="s">
        <v>928</v>
      </c>
      <c r="I256" s="575">
        <v>1</v>
      </c>
      <c r="J256" s="575">
        <v>0</v>
      </c>
      <c r="K256" s="986" t="s">
        <v>929</v>
      </c>
      <c r="L256" s="575">
        <v>1</v>
      </c>
      <c r="M256" s="575">
        <v>0</v>
      </c>
      <c r="N256" s="640">
        <v>45583</v>
      </c>
      <c r="O256" s="631" t="str">
        <f>IF(G256="","",(IF(N256="","Pendiente primera actuación",IF(N256="N.A.","N.A.",IF(NETWORKDAYS((G256+1),N256,'Días No Laborales'!$A$2:$U$145)&lt;=20,"SI","NO")))))</f>
        <v>SI</v>
      </c>
      <c r="Q256" s="630" t="s">
        <v>47</v>
      </c>
      <c r="R256" s="595"/>
      <c r="S256" s="576"/>
      <c r="T256" s="576"/>
      <c r="U256" s="631"/>
      <c r="V256" s="576"/>
      <c r="W256" s="595">
        <v>45594</v>
      </c>
      <c r="X256" s="699"/>
      <c r="Y256" s="576" t="s">
        <v>48</v>
      </c>
      <c r="Z256" s="576">
        <f t="shared" si="3"/>
        <v>11</v>
      </c>
      <c r="AA256" s="576" t="s">
        <v>48</v>
      </c>
      <c r="AB256" s="645" t="s">
        <v>110</v>
      </c>
      <c r="AC256" s="650" t="s">
        <v>88</v>
      </c>
      <c r="AD256" s="645" t="s">
        <v>391</v>
      </c>
      <c r="AE256" s="640">
        <v>45594</v>
      </c>
      <c r="AF256" s="632" t="s">
        <v>235</v>
      </c>
      <c r="AG256" s="580" t="s">
        <v>778</v>
      </c>
      <c r="AH256" s="576" t="s">
        <v>52</v>
      </c>
      <c r="AI256" s="640"/>
      <c r="AJ256" s="652"/>
      <c r="AK256" s="652"/>
      <c r="AL256" s="642"/>
      <c r="AM256" s="576"/>
    </row>
    <row r="257" spans="1:39" ht="25.5" x14ac:dyDescent="0.2">
      <c r="A257" s="576">
        <v>250</v>
      </c>
      <c r="B257" s="971" t="s">
        <v>930</v>
      </c>
      <c r="C257" s="972" t="s">
        <v>101</v>
      </c>
      <c r="D257" s="765" t="s">
        <v>118</v>
      </c>
      <c r="E257" s="843" t="s">
        <v>84</v>
      </c>
      <c r="F257" s="622" t="s">
        <v>44</v>
      </c>
      <c r="G257" s="640">
        <v>45583</v>
      </c>
      <c r="H257" s="987" t="s">
        <v>384</v>
      </c>
      <c r="I257" s="575">
        <v>1</v>
      </c>
      <c r="J257" s="575">
        <v>0</v>
      </c>
      <c r="K257" s="986" t="s">
        <v>931</v>
      </c>
      <c r="L257" s="575">
        <v>1</v>
      </c>
      <c r="M257" s="575">
        <v>0</v>
      </c>
      <c r="N257" s="640">
        <v>45583</v>
      </c>
      <c r="O257" s="631" t="str">
        <f>IF(G257="","",(IF(N257="","Pendiente primera actuación",IF(N257="N.A.","N.A.",IF(NETWORKDAYS((G257+1),N257,'Días No Laborales'!$A$2:$U$145)&lt;=20,"SI","NO")))))</f>
        <v>SI</v>
      </c>
      <c r="Q257" s="630" t="s">
        <v>47</v>
      </c>
      <c r="R257" s="595"/>
      <c r="S257" s="576"/>
      <c r="T257" s="576"/>
      <c r="U257" s="631"/>
      <c r="V257" s="576"/>
      <c r="W257" s="595">
        <v>45797</v>
      </c>
      <c r="X257" s="575"/>
      <c r="Y257" s="576" t="s">
        <v>48</v>
      </c>
      <c r="Z257" s="576">
        <f t="shared" si="3"/>
        <v>212</v>
      </c>
      <c r="AA257" s="576" t="s">
        <v>48</v>
      </c>
      <c r="AB257" s="645" t="s">
        <v>99</v>
      </c>
      <c r="AC257" s="575" t="s">
        <v>98</v>
      </c>
      <c r="AD257" s="645" t="s">
        <v>932</v>
      </c>
      <c r="AE257" s="640">
        <v>45742</v>
      </c>
      <c r="AF257" s="632" t="s">
        <v>122</v>
      </c>
      <c r="AG257" s="580" t="s">
        <v>778</v>
      </c>
      <c r="AH257" s="576" t="s">
        <v>52</v>
      </c>
      <c r="AI257" s="640">
        <v>45803</v>
      </c>
      <c r="AJ257" s="641"/>
      <c r="AK257" s="641"/>
      <c r="AL257" s="642"/>
      <c r="AM257" s="576"/>
    </row>
    <row r="258" spans="1:39" ht="25.5" x14ac:dyDescent="0.2">
      <c r="A258" s="576">
        <v>251</v>
      </c>
      <c r="B258" s="999" t="s">
        <v>933</v>
      </c>
      <c r="C258" s="970" t="s">
        <v>101</v>
      </c>
      <c r="D258" s="765" t="s">
        <v>118</v>
      </c>
      <c r="E258" s="843" t="s">
        <v>84</v>
      </c>
      <c r="F258" s="622" t="s">
        <v>44</v>
      </c>
      <c r="G258" s="640">
        <v>45583</v>
      </c>
      <c r="H258" s="987" t="s">
        <v>934</v>
      </c>
      <c r="I258" s="575">
        <v>2</v>
      </c>
      <c r="J258" s="575">
        <v>0</v>
      </c>
      <c r="K258" s="986" t="s">
        <v>935</v>
      </c>
      <c r="L258" s="575">
        <v>2</v>
      </c>
      <c r="M258" s="575">
        <v>0</v>
      </c>
      <c r="N258" s="640">
        <v>45583</v>
      </c>
      <c r="O258" s="631" t="str">
        <f>IF(G258="","",(IF(N258="","Pendiente primera actuación",IF(N258="N.A.","N.A.",IF(NETWORKDAYS((G258+1),N258,'Días No Laborales'!$A$2:$U$145)&lt;=20,"SI","NO")))))</f>
        <v>SI</v>
      </c>
      <c r="Q258" s="630" t="s">
        <v>47</v>
      </c>
      <c r="R258" s="595"/>
      <c r="S258" s="576"/>
      <c r="T258" s="576"/>
      <c r="U258" s="631"/>
      <c r="V258" s="576"/>
      <c r="W258" s="595"/>
      <c r="X258" s="575"/>
      <c r="Y258" s="576" t="s">
        <v>48</v>
      </c>
      <c r="Z258" s="576" t="str">
        <f t="shared" si="3"/>
        <v>Pendiente de sentencia</v>
      </c>
      <c r="AA258" s="576" t="s">
        <v>48</v>
      </c>
      <c r="AB258" s="625"/>
      <c r="AC258" s="575"/>
      <c r="AD258" s="575" t="s">
        <v>936</v>
      </c>
      <c r="AE258" s="640">
        <v>45827</v>
      </c>
      <c r="AF258" s="632" t="s">
        <v>50</v>
      </c>
      <c r="AG258" s="580" t="s">
        <v>778</v>
      </c>
      <c r="AH258" s="576" t="s">
        <v>52</v>
      </c>
      <c r="AI258" s="640"/>
      <c r="AJ258" s="641"/>
      <c r="AK258" s="641"/>
      <c r="AL258" s="642"/>
      <c r="AM258" s="576"/>
    </row>
    <row r="259" spans="1:39" ht="25.5" x14ac:dyDescent="0.2">
      <c r="A259" s="576">
        <v>252</v>
      </c>
      <c r="B259" s="971" t="s">
        <v>937</v>
      </c>
      <c r="C259" s="972" t="s">
        <v>101</v>
      </c>
      <c r="D259" s="765" t="s">
        <v>118</v>
      </c>
      <c r="E259" s="1773" t="s">
        <v>84</v>
      </c>
      <c r="F259" s="696" t="s">
        <v>44</v>
      </c>
      <c r="G259" s="640">
        <v>45583</v>
      </c>
      <c r="H259" s="987" t="s">
        <v>938</v>
      </c>
      <c r="I259" s="575">
        <v>0</v>
      </c>
      <c r="J259" s="575">
        <v>1</v>
      </c>
      <c r="K259" s="986" t="s">
        <v>939</v>
      </c>
      <c r="L259" s="575">
        <v>0</v>
      </c>
      <c r="M259" s="575">
        <v>1</v>
      </c>
      <c r="N259" s="640">
        <v>45583</v>
      </c>
      <c r="O259" s="631" t="str">
        <f>IF(G259="","",(IF(N259="","Pendiente primera actuación",IF(N259="N.A.","N.A.",IF(NETWORKDAYS((G259+1),N259,'Días No Laborales'!$A$2:$U$145)&lt;=20,"SI","NO")))))</f>
        <v>SI</v>
      </c>
      <c r="Q259" s="630" t="s">
        <v>47</v>
      </c>
      <c r="R259" s="595"/>
      <c r="S259" s="576"/>
      <c r="T259" s="576"/>
      <c r="U259" s="631"/>
      <c r="V259" s="576"/>
      <c r="W259" s="595">
        <v>45590</v>
      </c>
      <c r="X259" s="699"/>
      <c r="Y259" s="576" t="s">
        <v>48</v>
      </c>
      <c r="Z259" s="576">
        <f t="shared" si="3"/>
        <v>7</v>
      </c>
      <c r="AA259" s="576" t="s">
        <v>48</v>
      </c>
      <c r="AB259" s="645" t="s">
        <v>217</v>
      </c>
      <c r="AC259" s="575" t="s">
        <v>88</v>
      </c>
      <c r="AD259" s="645" t="s">
        <v>807</v>
      </c>
      <c r="AE259" s="640">
        <v>45590</v>
      </c>
      <c r="AF259" s="632" t="s">
        <v>235</v>
      </c>
      <c r="AG259" s="580" t="s">
        <v>778</v>
      </c>
      <c r="AH259" s="576" t="s">
        <v>52</v>
      </c>
      <c r="AI259" s="640"/>
      <c r="AJ259" s="641"/>
      <c r="AK259" s="641"/>
      <c r="AL259" s="642"/>
      <c r="AM259" s="576"/>
    </row>
    <row r="260" spans="1:39" ht="25.5" x14ac:dyDescent="0.2">
      <c r="A260" s="576">
        <v>253</v>
      </c>
      <c r="B260" s="971" t="s">
        <v>940</v>
      </c>
      <c r="C260" s="972" t="s">
        <v>101</v>
      </c>
      <c r="D260" s="765" t="s">
        <v>118</v>
      </c>
      <c r="E260" s="1773" t="s">
        <v>84</v>
      </c>
      <c r="F260" s="622" t="s">
        <v>44</v>
      </c>
      <c r="G260" s="640">
        <v>45583</v>
      </c>
      <c r="H260" s="987" t="s">
        <v>137</v>
      </c>
      <c r="I260" s="575">
        <v>1</v>
      </c>
      <c r="J260" s="575">
        <v>0</v>
      </c>
      <c r="K260" s="986" t="s">
        <v>941</v>
      </c>
      <c r="L260" s="575">
        <v>1</v>
      </c>
      <c r="M260" s="575">
        <v>0</v>
      </c>
      <c r="N260" s="640">
        <v>45583</v>
      </c>
      <c r="O260" s="631" t="str">
        <f>IF(G260="","",(IF(N260="","Pendiente primera actuación",IF(N260="N.A.","N.A.",IF(NETWORKDAYS((G260+1),N260,'Días No Laborales'!$A$2:$U$145)&lt;=20,"SI","NO")))))</f>
        <v>SI</v>
      </c>
      <c r="Q260" s="630" t="s">
        <v>47</v>
      </c>
      <c r="R260" s="595"/>
      <c r="S260" s="576"/>
      <c r="T260" s="576"/>
      <c r="U260" s="631"/>
      <c r="V260" s="576"/>
      <c r="W260" s="595">
        <v>45589</v>
      </c>
      <c r="X260" s="699"/>
      <c r="Y260" s="576" t="s">
        <v>48</v>
      </c>
      <c r="Z260" s="576">
        <f t="shared" si="3"/>
        <v>6</v>
      </c>
      <c r="AA260" s="576" t="s">
        <v>48</v>
      </c>
      <c r="AB260" s="645" t="s">
        <v>217</v>
      </c>
      <c r="AC260" s="575" t="s">
        <v>88</v>
      </c>
      <c r="AD260" s="645" t="s">
        <v>807</v>
      </c>
      <c r="AE260" s="640">
        <v>45583</v>
      </c>
      <c r="AF260" s="632" t="s">
        <v>122</v>
      </c>
      <c r="AG260" s="580" t="s">
        <v>778</v>
      </c>
      <c r="AH260" s="576" t="s">
        <v>52</v>
      </c>
      <c r="AI260" s="640"/>
      <c r="AJ260" s="641"/>
      <c r="AK260" s="641"/>
      <c r="AL260" s="642"/>
      <c r="AM260" s="576" t="s">
        <v>846</v>
      </c>
    </row>
    <row r="261" spans="1:39" ht="38.25" x14ac:dyDescent="0.2">
      <c r="A261" s="576">
        <v>254</v>
      </c>
      <c r="B261" s="999" t="s">
        <v>942</v>
      </c>
      <c r="C261" s="970" t="s">
        <v>101</v>
      </c>
      <c r="D261" s="765" t="s">
        <v>118</v>
      </c>
      <c r="E261" s="1759" t="s">
        <v>113</v>
      </c>
      <c r="F261" s="622" t="s">
        <v>44</v>
      </c>
      <c r="G261" s="640">
        <v>45583</v>
      </c>
      <c r="H261" s="987" t="s">
        <v>433</v>
      </c>
      <c r="I261" s="575">
        <v>2</v>
      </c>
      <c r="J261" s="575">
        <v>1</v>
      </c>
      <c r="K261" s="986" t="s">
        <v>943</v>
      </c>
      <c r="L261" s="575">
        <v>2</v>
      </c>
      <c r="M261" s="575">
        <v>1</v>
      </c>
      <c r="N261" s="640">
        <v>45583</v>
      </c>
      <c r="O261" s="631" t="str">
        <f>IF(G261="","",(IF(N261="","Pendiente primera actuación",IF(N261="N.A.","N.A.",IF(NETWORKDAYS((G261+1),N261,'Días No Laborales'!$A$2:$U$145)&lt;=20,"SI","NO")))))</f>
        <v>SI</v>
      </c>
      <c r="Q261" s="630" t="s">
        <v>47</v>
      </c>
      <c r="R261" s="595"/>
      <c r="S261" s="576"/>
      <c r="T261" s="576"/>
      <c r="U261" s="631"/>
      <c r="V261" s="576"/>
      <c r="W261" s="595"/>
      <c r="X261" s="575"/>
      <c r="Y261" s="576" t="s">
        <v>48</v>
      </c>
      <c r="Z261" s="576" t="str">
        <f t="shared" si="3"/>
        <v>Pendiente de sentencia</v>
      </c>
      <c r="AA261" s="576" t="s">
        <v>48</v>
      </c>
      <c r="AB261" s="575"/>
      <c r="AC261" s="575"/>
      <c r="AD261" s="575" t="s">
        <v>944</v>
      </c>
      <c r="AE261" s="640">
        <v>45601</v>
      </c>
      <c r="AF261" s="632" t="s">
        <v>50</v>
      </c>
      <c r="AG261" s="580" t="s">
        <v>778</v>
      </c>
      <c r="AH261" s="576" t="s">
        <v>52</v>
      </c>
      <c r="AI261" s="640"/>
      <c r="AJ261" s="641"/>
      <c r="AK261" s="641"/>
      <c r="AL261" s="642"/>
      <c r="AM261" s="576"/>
    </row>
    <row r="262" spans="1:39" ht="38.25" x14ac:dyDescent="0.2">
      <c r="A262" s="576">
        <v>255</v>
      </c>
      <c r="B262" s="963" t="s">
        <v>945</v>
      </c>
      <c r="C262" s="968" t="s">
        <v>101</v>
      </c>
      <c r="D262" s="765" t="s">
        <v>118</v>
      </c>
      <c r="E262" s="1773" t="s">
        <v>84</v>
      </c>
      <c r="F262" s="622" t="s">
        <v>44</v>
      </c>
      <c r="G262" s="646">
        <v>45583</v>
      </c>
      <c r="H262" s="987" t="s">
        <v>137</v>
      </c>
      <c r="I262" s="575">
        <v>0</v>
      </c>
      <c r="J262" s="575">
        <v>1</v>
      </c>
      <c r="K262" s="986" t="s">
        <v>946</v>
      </c>
      <c r="L262" s="575">
        <v>0</v>
      </c>
      <c r="M262" s="575">
        <v>1</v>
      </c>
      <c r="N262" s="640">
        <v>45583</v>
      </c>
      <c r="O262" s="631" t="str">
        <f>IF(G262="","",(IF(N262="","Pendiente primera actuación",IF(N262="N.A.","N.A.",IF(NETWORKDAYS((G262+1),N262,'Días No Laborales'!$A$2:$U$145)&lt;=20,"SI","NO")))))</f>
        <v>SI</v>
      </c>
      <c r="Q262" s="630" t="s">
        <v>47</v>
      </c>
      <c r="R262" s="595"/>
      <c r="S262" s="576"/>
      <c r="T262" s="576"/>
      <c r="U262" s="631"/>
      <c r="V262" s="576"/>
      <c r="W262" s="595">
        <v>45742</v>
      </c>
      <c r="X262" s="575"/>
      <c r="Y262" s="576" t="s">
        <v>48</v>
      </c>
      <c r="Z262" s="576">
        <f t="shared" si="3"/>
        <v>158</v>
      </c>
      <c r="AA262" s="576" t="s">
        <v>48</v>
      </c>
      <c r="AB262" s="656" t="s">
        <v>121</v>
      </c>
      <c r="AC262" s="575" t="s">
        <v>66</v>
      </c>
      <c r="AD262" s="625" t="s">
        <v>947</v>
      </c>
      <c r="AE262" s="640">
        <v>45819</v>
      </c>
      <c r="AF262" s="632" t="s">
        <v>235</v>
      </c>
      <c r="AG262" s="580" t="s">
        <v>778</v>
      </c>
      <c r="AH262" s="576" t="s">
        <v>52</v>
      </c>
      <c r="AI262" s="640"/>
      <c r="AJ262" s="641"/>
      <c r="AK262" s="641"/>
      <c r="AL262" s="642"/>
      <c r="AM262" s="576"/>
    </row>
    <row r="263" spans="1:39" ht="25.5" x14ac:dyDescent="0.2">
      <c r="A263" s="576">
        <v>256</v>
      </c>
      <c r="B263" s="971" t="s">
        <v>948</v>
      </c>
      <c r="C263" s="972" t="s">
        <v>107</v>
      </c>
      <c r="D263" s="1000" t="s">
        <v>949</v>
      </c>
      <c r="E263" s="1773" t="s">
        <v>84</v>
      </c>
      <c r="F263" s="696" t="s">
        <v>44</v>
      </c>
      <c r="G263" s="640">
        <v>45583</v>
      </c>
      <c r="H263" s="800" t="s">
        <v>950</v>
      </c>
      <c r="I263" s="575">
        <v>1</v>
      </c>
      <c r="J263" s="575">
        <v>0</v>
      </c>
      <c r="K263" s="801" t="s">
        <v>951</v>
      </c>
      <c r="L263" s="575">
        <v>1</v>
      </c>
      <c r="M263" s="575">
        <v>0</v>
      </c>
      <c r="N263" s="640">
        <v>45583</v>
      </c>
      <c r="O263" s="631" t="str">
        <f>IF(G263="","",(IF(N263="","Pendiente primera actuación",IF(N263="N.A.","N.A.",IF(NETWORKDAYS((G263+1),N263,'Días No Laborales'!$A$2:$U$145)&lt;=20,"SI","NO")))))</f>
        <v>SI</v>
      </c>
      <c r="Q263" s="630" t="s">
        <v>47</v>
      </c>
      <c r="R263" s="595"/>
      <c r="S263" s="576"/>
      <c r="T263" s="576"/>
      <c r="U263" s="631"/>
      <c r="V263" s="576"/>
      <c r="W263" s="595">
        <v>45589</v>
      </c>
      <c r="X263" s="699"/>
      <c r="Y263" s="576" t="s">
        <v>48</v>
      </c>
      <c r="Z263" s="576">
        <f t="shared" ref="Z263:Z326" si="4">IF(B263="","",IF(W263="","Pendiente de sentencia",IF(W263="N.A.","N.A.",DAYS360(G263,W263))))</f>
        <v>6</v>
      </c>
      <c r="AA263" s="576" t="s">
        <v>48</v>
      </c>
      <c r="AB263" s="745" t="s">
        <v>311</v>
      </c>
      <c r="AC263" s="575" t="s">
        <v>88</v>
      </c>
      <c r="AD263" s="645" t="s">
        <v>312</v>
      </c>
      <c r="AE263" s="640">
        <v>45589</v>
      </c>
      <c r="AF263" s="632" t="s">
        <v>122</v>
      </c>
      <c r="AG263" s="580" t="s">
        <v>778</v>
      </c>
      <c r="AH263" s="576" t="s">
        <v>52</v>
      </c>
      <c r="AI263" s="640"/>
      <c r="AJ263" s="641"/>
      <c r="AK263" s="641"/>
      <c r="AL263" s="642"/>
      <c r="AM263" s="576"/>
    </row>
    <row r="264" spans="1:39" ht="38.25" x14ac:dyDescent="0.2">
      <c r="A264" s="576">
        <v>257</v>
      </c>
      <c r="B264" s="963" t="s">
        <v>952</v>
      </c>
      <c r="C264" s="968" t="s">
        <v>101</v>
      </c>
      <c r="D264" s="765" t="s">
        <v>118</v>
      </c>
      <c r="E264" s="1773" t="s">
        <v>84</v>
      </c>
      <c r="F264" s="622" t="s">
        <v>44</v>
      </c>
      <c r="G264" s="640">
        <v>45583</v>
      </c>
      <c r="H264" s="987" t="s">
        <v>336</v>
      </c>
      <c r="I264" s="575">
        <v>2</v>
      </c>
      <c r="J264" s="575">
        <v>1</v>
      </c>
      <c r="K264" s="986" t="s">
        <v>953</v>
      </c>
      <c r="L264" s="575">
        <v>2</v>
      </c>
      <c r="M264" s="575">
        <v>1</v>
      </c>
      <c r="N264" s="640">
        <v>45583</v>
      </c>
      <c r="O264" s="631" t="str">
        <f>IF(G264="","",(IF(N264="","Pendiente primera actuación",IF(N264="N.A.","N.A.",IF(NETWORKDAYS((G264+1),N264,'Días No Laborales'!$A$2:$U$145)&lt;=20,"SI","NO")))))</f>
        <v>SI</v>
      </c>
      <c r="Q264" s="630" t="s">
        <v>47</v>
      </c>
      <c r="R264" s="595"/>
      <c r="S264" s="576"/>
      <c r="T264" s="576"/>
      <c r="U264" s="631"/>
      <c r="V264" s="576"/>
      <c r="W264" s="595">
        <v>45602</v>
      </c>
      <c r="X264" s="699"/>
      <c r="Y264" s="576" t="s">
        <v>48</v>
      </c>
      <c r="Z264" s="576">
        <f t="shared" si="4"/>
        <v>18</v>
      </c>
      <c r="AA264" s="576" t="s">
        <v>48</v>
      </c>
      <c r="AB264" s="656" t="s">
        <v>121</v>
      </c>
      <c r="AC264" s="575" t="s">
        <v>88</v>
      </c>
      <c r="AD264" s="625" t="s">
        <v>116</v>
      </c>
      <c r="AE264" s="640">
        <v>45839</v>
      </c>
      <c r="AF264" s="632" t="s">
        <v>50</v>
      </c>
      <c r="AG264" s="580" t="s">
        <v>778</v>
      </c>
      <c r="AH264" s="576" t="s">
        <v>52</v>
      </c>
      <c r="AI264" s="640"/>
      <c r="AJ264" s="641" t="s">
        <v>123</v>
      </c>
      <c r="AK264" s="641"/>
      <c r="AL264" s="642"/>
      <c r="AM264" s="576"/>
    </row>
    <row r="265" spans="1:39" ht="25.5" x14ac:dyDescent="0.2">
      <c r="A265" s="576">
        <v>258</v>
      </c>
      <c r="B265" s="971" t="s">
        <v>954</v>
      </c>
      <c r="C265" s="972" t="s">
        <v>101</v>
      </c>
      <c r="D265" s="765" t="s">
        <v>118</v>
      </c>
      <c r="E265" s="1773" t="s">
        <v>84</v>
      </c>
      <c r="F265" s="622" t="s">
        <v>44</v>
      </c>
      <c r="G265" s="640">
        <v>45583</v>
      </c>
      <c r="H265" s="987" t="s">
        <v>955</v>
      </c>
      <c r="I265" s="575">
        <v>1</v>
      </c>
      <c r="J265" s="575">
        <v>0</v>
      </c>
      <c r="K265" s="986" t="s">
        <v>956</v>
      </c>
      <c r="L265" s="575">
        <v>1</v>
      </c>
      <c r="M265" s="575">
        <v>0</v>
      </c>
      <c r="N265" s="640">
        <v>45583</v>
      </c>
      <c r="O265" s="631" t="str">
        <f>IF(G265="","",(IF(N265="","Pendiente primera actuación",IF(N265="N.A.","N.A.",IF(NETWORKDAYS((G265+1),N265,'Días No Laborales'!$A$2:$U$145)&lt;=20,"SI","NO")))))</f>
        <v>SI</v>
      </c>
      <c r="Q265" s="630" t="s">
        <v>47</v>
      </c>
      <c r="R265" s="595"/>
      <c r="S265" s="576"/>
      <c r="T265" s="576"/>
      <c r="U265" s="631"/>
      <c r="V265" s="576"/>
      <c r="W265" s="595">
        <v>45594</v>
      </c>
      <c r="X265" s="699"/>
      <c r="Y265" s="576" t="s">
        <v>48</v>
      </c>
      <c r="Z265" s="576">
        <f t="shared" si="4"/>
        <v>11</v>
      </c>
      <c r="AA265" s="576" t="s">
        <v>48</v>
      </c>
      <c r="AB265" s="645" t="s">
        <v>217</v>
      </c>
      <c r="AC265" s="575" t="s">
        <v>88</v>
      </c>
      <c r="AD265" s="645" t="s">
        <v>807</v>
      </c>
      <c r="AE265" s="640">
        <v>45594</v>
      </c>
      <c r="AF265" s="632" t="s">
        <v>235</v>
      </c>
      <c r="AG265" s="580" t="s">
        <v>778</v>
      </c>
      <c r="AH265" s="576" t="s">
        <v>52</v>
      </c>
      <c r="AI265" s="640"/>
      <c r="AJ265" s="641"/>
      <c r="AK265" s="641"/>
      <c r="AL265" s="642"/>
      <c r="AM265" s="576" t="s">
        <v>957</v>
      </c>
    </row>
    <row r="266" spans="1:39" ht="38.25" x14ac:dyDescent="0.2">
      <c r="A266" s="576">
        <v>259</v>
      </c>
      <c r="B266" s="963" t="s">
        <v>958</v>
      </c>
      <c r="C266" s="968" t="s">
        <v>101</v>
      </c>
      <c r="D266" s="765" t="s">
        <v>118</v>
      </c>
      <c r="E266" s="1773" t="s">
        <v>84</v>
      </c>
      <c r="F266" s="622" t="s">
        <v>44</v>
      </c>
      <c r="G266" s="640">
        <v>45583</v>
      </c>
      <c r="H266" s="987" t="s">
        <v>375</v>
      </c>
      <c r="I266" s="575">
        <v>0</v>
      </c>
      <c r="J266" s="575">
        <v>1</v>
      </c>
      <c r="K266" s="986" t="s">
        <v>959</v>
      </c>
      <c r="L266" s="575">
        <v>0</v>
      </c>
      <c r="M266" s="575">
        <v>1</v>
      </c>
      <c r="N266" s="640">
        <v>45583</v>
      </c>
      <c r="O266" s="631" t="str">
        <f>IF(G266="","",(IF(N266="","Pendiente primera actuación",IF(N266="N.A.","N.A.",IF(NETWORKDAYS((G266+1),N266,'Días No Laborales'!$A$2:$U$145)&lt;=20,"SI","NO")))))</f>
        <v>SI</v>
      </c>
      <c r="Q266" s="630" t="s">
        <v>47</v>
      </c>
      <c r="R266" s="595"/>
      <c r="S266" s="576"/>
      <c r="T266" s="576"/>
      <c r="U266" s="631"/>
      <c r="V266" s="576"/>
      <c r="W266" s="595">
        <v>45630</v>
      </c>
      <c r="X266" s="699"/>
      <c r="Y266" s="576" t="s">
        <v>48</v>
      </c>
      <c r="Z266" s="576">
        <f t="shared" si="4"/>
        <v>46</v>
      </c>
      <c r="AA266" s="576" t="s">
        <v>48</v>
      </c>
      <c r="AB266" s="656" t="s">
        <v>121</v>
      </c>
      <c r="AC266" s="575" t="s">
        <v>88</v>
      </c>
      <c r="AD266" s="625" t="s">
        <v>960</v>
      </c>
      <c r="AE266" s="640">
        <v>45856</v>
      </c>
      <c r="AF266" s="632" t="s">
        <v>68</v>
      </c>
      <c r="AG266" s="580" t="s">
        <v>778</v>
      </c>
      <c r="AH266" s="576" t="s">
        <v>52</v>
      </c>
      <c r="AI266" s="640"/>
      <c r="AJ266" s="641"/>
      <c r="AK266" s="641"/>
      <c r="AL266" s="642"/>
      <c r="AM266" s="576"/>
    </row>
    <row r="267" spans="1:39" ht="25.5" x14ac:dyDescent="0.2">
      <c r="A267" s="576">
        <v>260</v>
      </c>
      <c r="B267" s="999" t="s">
        <v>961</v>
      </c>
      <c r="C267" s="970" t="s">
        <v>101</v>
      </c>
      <c r="D267" s="765" t="s">
        <v>118</v>
      </c>
      <c r="E267" s="1773" t="s">
        <v>113</v>
      </c>
      <c r="F267" s="622" t="s">
        <v>44</v>
      </c>
      <c r="G267" s="640">
        <v>45583</v>
      </c>
      <c r="H267" s="987" t="s">
        <v>962</v>
      </c>
      <c r="I267" s="575">
        <v>1</v>
      </c>
      <c r="J267" s="575">
        <v>0</v>
      </c>
      <c r="K267" s="986" t="s">
        <v>963</v>
      </c>
      <c r="L267" s="575">
        <v>1</v>
      </c>
      <c r="M267" s="575">
        <v>0</v>
      </c>
      <c r="N267" s="640">
        <v>45583</v>
      </c>
      <c r="O267" s="631" t="str">
        <f>IF(G267="","",(IF(N267="","Pendiente primera actuación",IF(N267="N.A.","N.A.",IF(NETWORKDAYS((G267+1),N267,'Días No Laborales'!$A$2:$U$145)&lt;=20,"SI","NO")))))</f>
        <v>SI</v>
      </c>
      <c r="Q267" s="630" t="s">
        <v>47</v>
      </c>
      <c r="R267" s="595"/>
      <c r="S267" s="576"/>
      <c r="T267" s="576"/>
      <c r="U267" s="631"/>
      <c r="V267" s="576"/>
      <c r="W267" s="595"/>
      <c r="X267" s="575"/>
      <c r="Y267" s="576" t="s">
        <v>48</v>
      </c>
      <c r="Z267" s="576" t="str">
        <f t="shared" si="4"/>
        <v>Pendiente de sentencia</v>
      </c>
      <c r="AA267" s="576" t="s">
        <v>48</v>
      </c>
      <c r="AB267" s="650"/>
      <c r="AC267" s="650"/>
      <c r="AD267" s="575" t="s">
        <v>189</v>
      </c>
      <c r="AE267" s="640">
        <v>45804</v>
      </c>
      <c r="AF267" s="632" t="s">
        <v>50</v>
      </c>
      <c r="AG267" s="580" t="s">
        <v>778</v>
      </c>
      <c r="AH267" s="576" t="s">
        <v>52</v>
      </c>
      <c r="AI267" s="640"/>
      <c r="AJ267" s="652"/>
      <c r="AK267" s="652"/>
      <c r="AL267" s="642"/>
      <c r="AM267" s="576"/>
    </row>
    <row r="268" spans="1:39" ht="38.25" x14ac:dyDescent="0.2">
      <c r="A268" s="576">
        <v>261</v>
      </c>
      <c r="B268" s="963" t="s">
        <v>964</v>
      </c>
      <c r="C268" s="968" t="s">
        <v>101</v>
      </c>
      <c r="D268" s="765" t="s">
        <v>118</v>
      </c>
      <c r="E268" s="1773" t="s">
        <v>113</v>
      </c>
      <c r="F268" s="622" t="s">
        <v>44</v>
      </c>
      <c r="G268" s="640">
        <v>45583</v>
      </c>
      <c r="H268" s="987" t="s">
        <v>384</v>
      </c>
      <c r="I268" s="575">
        <v>2</v>
      </c>
      <c r="J268" s="575">
        <v>0</v>
      </c>
      <c r="K268" s="986" t="s">
        <v>212</v>
      </c>
      <c r="L268" s="575">
        <v>2</v>
      </c>
      <c r="M268" s="575">
        <v>0</v>
      </c>
      <c r="N268" s="640">
        <v>45583</v>
      </c>
      <c r="O268" s="631" t="str">
        <f>IF(G268="","",(IF(N268="","Pendiente primera actuación",IF(N268="N.A.","N.A.",IF(NETWORKDAYS((G268+1),N268,'Días No Laborales'!$A$2:$U$145)&lt;=20,"SI","NO")))))</f>
        <v>SI</v>
      </c>
      <c r="Q268" s="630" t="s">
        <v>47</v>
      </c>
      <c r="R268" s="595"/>
      <c r="S268" s="576"/>
      <c r="T268" s="576"/>
      <c r="U268" s="631"/>
      <c r="V268" s="576"/>
      <c r="W268" s="595">
        <v>45680</v>
      </c>
      <c r="X268" s="575"/>
      <c r="Y268" s="576" t="s">
        <v>48</v>
      </c>
      <c r="Z268" s="576">
        <f t="shared" si="4"/>
        <v>95</v>
      </c>
      <c r="AA268" s="576" t="s">
        <v>48</v>
      </c>
      <c r="AB268" s="656" t="s">
        <v>121</v>
      </c>
      <c r="AC268" s="576" t="s">
        <v>66</v>
      </c>
      <c r="AD268" s="625" t="s">
        <v>965</v>
      </c>
      <c r="AE268" s="640">
        <v>45716</v>
      </c>
      <c r="AF268" s="632" t="s">
        <v>235</v>
      </c>
      <c r="AG268" s="580" t="s">
        <v>778</v>
      </c>
      <c r="AH268" s="576" t="s">
        <v>52</v>
      </c>
      <c r="AI268" s="640"/>
      <c r="AJ268" s="641"/>
      <c r="AK268" s="641"/>
      <c r="AL268" s="642"/>
      <c r="AM268" s="576"/>
    </row>
    <row r="269" spans="1:39" ht="25.5" x14ac:dyDescent="0.2">
      <c r="A269" s="576">
        <v>262</v>
      </c>
      <c r="B269" s="999" t="s">
        <v>966</v>
      </c>
      <c r="C269" s="1001" t="s">
        <v>107</v>
      </c>
      <c r="D269" s="1002" t="s">
        <v>102</v>
      </c>
      <c r="E269" s="843" t="s">
        <v>84</v>
      </c>
      <c r="F269" s="622" t="s">
        <v>44</v>
      </c>
      <c r="G269" s="640">
        <v>45583</v>
      </c>
      <c r="H269" s="1003" t="s">
        <v>967</v>
      </c>
      <c r="I269" s="575">
        <v>2</v>
      </c>
      <c r="J269" s="575">
        <v>0</v>
      </c>
      <c r="K269" s="1003" t="s">
        <v>968</v>
      </c>
      <c r="L269" s="575">
        <v>2</v>
      </c>
      <c r="M269" s="575">
        <v>0</v>
      </c>
      <c r="N269" s="640">
        <v>45583</v>
      </c>
      <c r="O269" s="631" t="str">
        <f>IF(G269="","",(IF(N269="","Pendiente primera actuación",IF(N269="N.A.","N.A.",IF(NETWORKDAYS((G269+1),N269,'Días No Laborales'!$A$2:$U$145)&lt;=20,"SI","NO")))))</f>
        <v>SI</v>
      </c>
      <c r="Q269" s="630" t="s">
        <v>47</v>
      </c>
      <c r="R269" s="595"/>
      <c r="S269" s="576"/>
      <c r="T269" s="576"/>
      <c r="U269" s="631"/>
      <c r="V269" s="576"/>
      <c r="W269" s="595"/>
      <c r="X269" s="575"/>
      <c r="Y269" s="576"/>
      <c r="Z269" s="576" t="str">
        <f t="shared" si="4"/>
        <v>Pendiente de sentencia</v>
      </c>
      <c r="AA269" s="576"/>
      <c r="AB269" s="576"/>
      <c r="AC269" s="576"/>
      <c r="AD269" s="575" t="s">
        <v>334</v>
      </c>
      <c r="AE269" s="640">
        <v>45868</v>
      </c>
      <c r="AF269" s="632" t="s">
        <v>59</v>
      </c>
      <c r="AG269" s="580" t="s">
        <v>778</v>
      </c>
      <c r="AH269" s="576" t="s">
        <v>52</v>
      </c>
      <c r="AI269" s="640"/>
      <c r="AJ269" s="641"/>
      <c r="AK269" s="641"/>
      <c r="AL269" s="642"/>
      <c r="AM269" s="576"/>
    </row>
    <row r="270" spans="1:39" ht="25.5" x14ac:dyDescent="0.2">
      <c r="A270" s="576">
        <v>263</v>
      </c>
      <c r="B270" s="971" t="s">
        <v>969</v>
      </c>
      <c r="C270" s="972" t="s">
        <v>83</v>
      </c>
      <c r="D270" s="765" t="s">
        <v>42</v>
      </c>
      <c r="E270" s="1773" t="s">
        <v>84</v>
      </c>
      <c r="F270" s="622" t="s">
        <v>44</v>
      </c>
      <c r="G270" s="640">
        <v>45583</v>
      </c>
      <c r="H270" s="987" t="s">
        <v>970</v>
      </c>
      <c r="I270" s="575">
        <v>1</v>
      </c>
      <c r="J270" s="575">
        <v>0</v>
      </c>
      <c r="K270" s="986" t="s">
        <v>971</v>
      </c>
      <c r="L270" s="575">
        <v>1</v>
      </c>
      <c r="M270" s="575">
        <v>0</v>
      </c>
      <c r="N270" s="640">
        <v>45583</v>
      </c>
      <c r="O270" s="631" t="str">
        <f>IF(G270="","",(IF(N270="","Pendiente primera actuación",IF(N270="N.A.","N.A.",IF(NETWORKDAYS((G270+1),N270,'Días No Laborales'!$A$2:$U$145)&lt;=20,"SI","NO")))))</f>
        <v>SI</v>
      </c>
      <c r="Q270" s="630" t="s">
        <v>47</v>
      </c>
      <c r="R270" s="595"/>
      <c r="S270" s="576"/>
      <c r="T270" s="576"/>
      <c r="U270" s="631"/>
      <c r="V270" s="576"/>
      <c r="W270" s="595">
        <v>45678</v>
      </c>
      <c r="X270" s="575"/>
      <c r="Y270" s="576" t="s">
        <v>48</v>
      </c>
      <c r="Z270" s="576">
        <f t="shared" si="4"/>
        <v>93</v>
      </c>
      <c r="AA270" s="576" t="s">
        <v>48</v>
      </c>
      <c r="AB270" s="575" t="s">
        <v>972</v>
      </c>
      <c r="AC270" s="575" t="s">
        <v>66</v>
      </c>
      <c r="AD270" s="575" t="s">
        <v>489</v>
      </c>
      <c r="AE270" s="640">
        <v>45797</v>
      </c>
      <c r="AF270" s="632" t="s">
        <v>68</v>
      </c>
      <c r="AG270" s="580" t="s">
        <v>778</v>
      </c>
      <c r="AH270" s="576" t="s">
        <v>52</v>
      </c>
      <c r="AI270" s="640"/>
      <c r="AJ270" s="641"/>
      <c r="AK270" s="641"/>
      <c r="AL270" s="642"/>
      <c r="AM270" s="576"/>
    </row>
    <row r="271" spans="1:39" ht="38.25" x14ac:dyDescent="0.2">
      <c r="A271" s="576">
        <v>264</v>
      </c>
      <c r="B271" s="971" t="s">
        <v>973</v>
      </c>
      <c r="C271" s="972" t="s">
        <v>101</v>
      </c>
      <c r="D271" s="765" t="s">
        <v>118</v>
      </c>
      <c r="E271" s="1773" t="s">
        <v>84</v>
      </c>
      <c r="F271" s="696" t="s">
        <v>44</v>
      </c>
      <c r="G271" s="640">
        <v>45583</v>
      </c>
      <c r="H271" s="800" t="s">
        <v>405</v>
      </c>
      <c r="I271" s="575">
        <v>0</v>
      </c>
      <c r="J271" s="575">
        <v>1</v>
      </c>
      <c r="K271" s="801" t="s">
        <v>974</v>
      </c>
      <c r="L271" s="575">
        <v>0</v>
      </c>
      <c r="M271" s="575">
        <v>1</v>
      </c>
      <c r="N271" s="640">
        <v>45583</v>
      </c>
      <c r="O271" s="631" t="str">
        <f>IF(G271="","",(IF(N271="","Pendiente primera actuación",IF(N271="N.A.","N.A.",IF(NETWORKDAYS((G271+1),N271,'Días No Laborales'!$A$2:$U$145)&lt;=20,"SI","NO")))))</f>
        <v>SI</v>
      </c>
      <c r="Q271" s="630" t="s">
        <v>47</v>
      </c>
      <c r="R271" s="595"/>
      <c r="S271" s="576"/>
      <c r="T271" s="576"/>
      <c r="U271" s="631"/>
      <c r="V271" s="576"/>
      <c r="W271" s="640">
        <v>45594</v>
      </c>
      <c r="X271" s="699"/>
      <c r="Y271" s="576" t="s">
        <v>48</v>
      </c>
      <c r="Z271" s="576">
        <f t="shared" si="4"/>
        <v>11</v>
      </c>
      <c r="AA271" s="576" t="s">
        <v>48</v>
      </c>
      <c r="AB271" s="1004" t="s">
        <v>217</v>
      </c>
      <c r="AC271" s="576" t="s">
        <v>88</v>
      </c>
      <c r="AD271" s="1005" t="s">
        <v>975</v>
      </c>
      <c r="AE271" s="640">
        <v>45594</v>
      </c>
      <c r="AF271" s="632" t="s">
        <v>50</v>
      </c>
      <c r="AG271" s="580" t="s">
        <v>778</v>
      </c>
      <c r="AH271" s="576" t="s">
        <v>52</v>
      </c>
      <c r="AI271" s="640"/>
      <c r="AJ271" s="633"/>
      <c r="AK271" s="633"/>
      <c r="AL271" s="634"/>
      <c r="AM271" s="576" t="s">
        <v>976</v>
      </c>
    </row>
    <row r="272" spans="1:39" ht="25.5" x14ac:dyDescent="0.2">
      <c r="A272" s="576">
        <v>265</v>
      </c>
      <c r="B272" s="971" t="s">
        <v>977</v>
      </c>
      <c r="C272" s="972" t="s">
        <v>101</v>
      </c>
      <c r="D272" s="765" t="s">
        <v>118</v>
      </c>
      <c r="E272" s="1773" t="s">
        <v>84</v>
      </c>
      <c r="F272" s="696" t="s">
        <v>44</v>
      </c>
      <c r="G272" s="640">
        <v>45583</v>
      </c>
      <c r="H272" s="987" t="s">
        <v>978</v>
      </c>
      <c r="I272" s="575">
        <v>0</v>
      </c>
      <c r="J272" s="575">
        <v>1</v>
      </c>
      <c r="K272" s="1006" t="s">
        <v>979</v>
      </c>
      <c r="L272" s="575">
        <v>0</v>
      </c>
      <c r="M272" s="575">
        <v>1</v>
      </c>
      <c r="N272" s="640">
        <v>45583</v>
      </c>
      <c r="O272" s="631" t="str">
        <f>IF(G272="","",(IF(N272="","Pendiente primera actuación",IF(N272="N.A.","N.A.",IF(NETWORKDAYS((G272+1),N272,'Días No Laborales'!$A$2:$U$145)&lt;=20,"SI","NO")))))</f>
        <v>SI</v>
      </c>
      <c r="Q272" s="630" t="s">
        <v>47</v>
      </c>
      <c r="R272" s="595"/>
      <c r="S272" s="576"/>
      <c r="T272" s="576"/>
      <c r="U272" s="631"/>
      <c r="V272" s="576"/>
      <c r="W272" s="595">
        <v>45590</v>
      </c>
      <c r="X272" s="699"/>
      <c r="Y272" s="576" t="s">
        <v>48</v>
      </c>
      <c r="Z272" s="576">
        <f t="shared" si="4"/>
        <v>7</v>
      </c>
      <c r="AA272" s="576" t="s">
        <v>48</v>
      </c>
      <c r="AB272" s="645" t="s">
        <v>217</v>
      </c>
      <c r="AC272" s="575" t="s">
        <v>88</v>
      </c>
      <c r="AD272" s="645" t="s">
        <v>807</v>
      </c>
      <c r="AE272" s="640">
        <v>45590</v>
      </c>
      <c r="AF272" s="632" t="s">
        <v>68</v>
      </c>
      <c r="AG272" s="580" t="s">
        <v>778</v>
      </c>
      <c r="AH272" s="576" t="s">
        <v>52</v>
      </c>
      <c r="AI272" s="640"/>
      <c r="AJ272" s="641"/>
      <c r="AK272" s="641"/>
      <c r="AL272" s="642"/>
      <c r="AM272" s="576"/>
    </row>
    <row r="273" spans="1:39" ht="25.5" x14ac:dyDescent="0.2">
      <c r="A273" s="576">
        <v>266</v>
      </c>
      <c r="B273" s="999" t="s">
        <v>980</v>
      </c>
      <c r="C273" s="970" t="s">
        <v>101</v>
      </c>
      <c r="D273" s="765" t="s">
        <v>118</v>
      </c>
      <c r="E273" s="843" t="s">
        <v>84</v>
      </c>
      <c r="F273" s="622" t="s">
        <v>44</v>
      </c>
      <c r="G273" s="640">
        <v>45583</v>
      </c>
      <c r="H273" s="1007" t="s">
        <v>137</v>
      </c>
      <c r="I273" s="575">
        <v>1</v>
      </c>
      <c r="J273" s="575">
        <v>0</v>
      </c>
      <c r="K273" s="1008" t="s">
        <v>981</v>
      </c>
      <c r="L273" s="575">
        <v>1</v>
      </c>
      <c r="M273" s="575">
        <v>0</v>
      </c>
      <c r="N273" s="640">
        <v>45583</v>
      </c>
      <c r="O273" s="631" t="str">
        <f>IF(G273="","",(IF(N273="","Pendiente primera actuación",IF(N273="N.A.","N.A.",IF(NETWORKDAYS((G273+1),N273,'Días No Laborales'!$A$2:$U$145)&lt;=20,"SI","NO")))))</f>
        <v>SI</v>
      </c>
      <c r="Q273" s="630" t="s">
        <v>47</v>
      </c>
      <c r="R273" s="595"/>
      <c r="S273" s="576"/>
      <c r="T273" s="576"/>
      <c r="U273" s="631"/>
      <c r="V273" s="576"/>
      <c r="W273" s="595"/>
      <c r="X273" s="575"/>
      <c r="Y273" s="576" t="s">
        <v>48</v>
      </c>
      <c r="Z273" s="576" t="str">
        <f t="shared" si="4"/>
        <v>Pendiente de sentencia</v>
      </c>
      <c r="AA273" s="576" t="s">
        <v>48</v>
      </c>
      <c r="AB273" s="650"/>
      <c r="AC273" s="650"/>
      <c r="AD273" s="575" t="s">
        <v>982</v>
      </c>
      <c r="AE273" s="640">
        <v>45856</v>
      </c>
      <c r="AF273" s="632" t="s">
        <v>161</v>
      </c>
      <c r="AG273" s="580" t="s">
        <v>778</v>
      </c>
      <c r="AH273" s="576" t="s">
        <v>52</v>
      </c>
      <c r="AI273" s="640"/>
      <c r="AJ273" s="652"/>
      <c r="AK273" s="652"/>
      <c r="AL273" s="642"/>
      <c r="AM273" s="576"/>
    </row>
    <row r="274" spans="1:39" ht="38.25" x14ac:dyDescent="0.2">
      <c r="A274" s="576">
        <v>267</v>
      </c>
      <c r="B274" s="963" t="s">
        <v>983</v>
      </c>
      <c r="C274" s="968" t="s">
        <v>101</v>
      </c>
      <c r="D274" s="1009" t="s">
        <v>118</v>
      </c>
      <c r="E274" s="482" t="s">
        <v>84</v>
      </c>
      <c r="F274" s="622" t="s">
        <v>44</v>
      </c>
      <c r="G274" s="640">
        <v>45583</v>
      </c>
      <c r="H274" s="1010" t="s">
        <v>384</v>
      </c>
      <c r="I274" s="575">
        <v>0</v>
      </c>
      <c r="J274" s="575">
        <v>1</v>
      </c>
      <c r="K274" s="1010" t="s">
        <v>984</v>
      </c>
      <c r="L274" s="575">
        <v>0</v>
      </c>
      <c r="M274" s="575">
        <v>1</v>
      </c>
      <c r="N274" s="640">
        <v>45583</v>
      </c>
      <c r="O274" s="631" t="str">
        <f>IF(G274="","",(IF(N274="","Pendiente primera actuación",IF(N274="N.A.","N.A.",IF(NETWORKDAYS((G274+1),N274,'Días No Laborales'!$A$2:$U$145)&lt;=20,"SI","NO")))))</f>
        <v>SI</v>
      </c>
      <c r="Q274" s="630" t="s">
        <v>47</v>
      </c>
      <c r="R274" s="595"/>
      <c r="S274" s="576"/>
      <c r="T274" s="576"/>
      <c r="U274" s="631"/>
      <c r="V274" s="576"/>
      <c r="W274" s="595">
        <v>45672</v>
      </c>
      <c r="X274" s="575"/>
      <c r="Y274" s="576" t="s">
        <v>48</v>
      </c>
      <c r="Z274" s="576">
        <f t="shared" si="4"/>
        <v>87</v>
      </c>
      <c r="AA274" s="576" t="s">
        <v>48</v>
      </c>
      <c r="AB274" s="656" t="s">
        <v>121</v>
      </c>
      <c r="AC274" s="575" t="s">
        <v>66</v>
      </c>
      <c r="AD274" s="625" t="s">
        <v>985</v>
      </c>
      <c r="AE274" s="640">
        <v>45890</v>
      </c>
      <c r="AF274" s="705" t="s">
        <v>235</v>
      </c>
      <c r="AG274" s="580" t="s">
        <v>778</v>
      </c>
      <c r="AH274" s="576" t="s">
        <v>52</v>
      </c>
      <c r="AI274" s="640"/>
      <c r="AJ274" s="641"/>
      <c r="AK274" s="641"/>
      <c r="AL274" s="642"/>
      <c r="AM274" s="576"/>
    </row>
    <row r="275" spans="1:39" ht="25.5" x14ac:dyDescent="0.2">
      <c r="A275" s="576">
        <v>268</v>
      </c>
      <c r="B275" s="999" t="s">
        <v>986</v>
      </c>
      <c r="C275" s="970" t="s">
        <v>101</v>
      </c>
      <c r="D275" s="1009" t="s">
        <v>118</v>
      </c>
      <c r="E275" s="482" t="s">
        <v>73</v>
      </c>
      <c r="F275" s="622" t="s">
        <v>44</v>
      </c>
      <c r="G275" s="640">
        <v>45583</v>
      </c>
      <c r="H275" s="663" t="s">
        <v>987</v>
      </c>
      <c r="I275" s="575">
        <v>2</v>
      </c>
      <c r="J275" s="575">
        <v>0</v>
      </c>
      <c r="K275" s="663" t="s">
        <v>988</v>
      </c>
      <c r="L275" s="575">
        <v>2</v>
      </c>
      <c r="M275" s="575">
        <v>0</v>
      </c>
      <c r="N275" s="640">
        <v>45583</v>
      </c>
      <c r="O275" s="631" t="str">
        <f>IF(G275="","",(IF(N275="","Pendiente primera actuación",IF(N275="N.A.","N.A.",IF(NETWORKDAYS((G275+1),N275,'Días No Laborales'!$A$2:$U$145)&lt;=20,"SI","NO")))))</f>
        <v>SI</v>
      </c>
      <c r="Q275" s="630" t="s">
        <v>47</v>
      </c>
      <c r="R275" s="595"/>
      <c r="S275" s="576"/>
      <c r="T275" s="576"/>
      <c r="U275" s="631"/>
      <c r="V275" s="576"/>
      <c r="W275" s="595"/>
      <c r="X275" s="575"/>
      <c r="Y275" s="576" t="s">
        <v>48</v>
      </c>
      <c r="Z275" s="576" t="str">
        <f t="shared" si="4"/>
        <v>Pendiente de sentencia</v>
      </c>
      <c r="AA275" s="576" t="s">
        <v>48</v>
      </c>
      <c r="AB275" s="577"/>
      <c r="AC275" s="650"/>
      <c r="AD275" s="575" t="s">
        <v>185</v>
      </c>
      <c r="AE275" s="640">
        <v>45798</v>
      </c>
      <c r="AF275" s="632" t="s">
        <v>50</v>
      </c>
      <c r="AG275" s="580" t="s">
        <v>778</v>
      </c>
      <c r="AH275" s="576" t="s">
        <v>52</v>
      </c>
      <c r="AI275" s="640"/>
      <c r="AJ275" s="652"/>
      <c r="AK275" s="652"/>
      <c r="AL275" s="642"/>
      <c r="AM275" s="576"/>
    </row>
    <row r="276" spans="1:39" ht="25.5" x14ac:dyDescent="0.2">
      <c r="A276" s="576">
        <v>269</v>
      </c>
      <c r="B276" s="971" t="s">
        <v>989</v>
      </c>
      <c r="C276" s="972" t="s">
        <v>101</v>
      </c>
      <c r="D276" s="1009" t="s">
        <v>118</v>
      </c>
      <c r="E276" s="843" t="s">
        <v>84</v>
      </c>
      <c r="F276" s="622" t="s">
        <v>44</v>
      </c>
      <c r="G276" s="640">
        <v>45583</v>
      </c>
      <c r="H276" s="1010" t="s">
        <v>990</v>
      </c>
      <c r="I276" s="575">
        <v>0</v>
      </c>
      <c r="J276" s="575">
        <v>1</v>
      </c>
      <c r="K276" s="1010" t="s">
        <v>991</v>
      </c>
      <c r="L276" s="575">
        <v>0</v>
      </c>
      <c r="M276" s="575">
        <v>1</v>
      </c>
      <c r="N276" s="640">
        <v>45583</v>
      </c>
      <c r="O276" s="631" t="str">
        <f>IF(G276="","",(IF(N276="","Pendiente primera actuación",IF(N276="N.A.","N.A.",IF(NETWORKDAYS((G276+1),N276,'Días No Laborales'!$A$2:$U$145)&lt;=20,"SI","NO")))))</f>
        <v>SI</v>
      </c>
      <c r="Q276" s="630" t="s">
        <v>47</v>
      </c>
      <c r="R276" s="595"/>
      <c r="S276" s="576"/>
      <c r="T276" s="576"/>
      <c r="U276" s="631"/>
      <c r="V276" s="576"/>
      <c r="W276" s="595">
        <v>45593</v>
      </c>
      <c r="X276" s="699"/>
      <c r="Y276" s="576" t="s">
        <v>48</v>
      </c>
      <c r="Z276" s="576">
        <f t="shared" si="4"/>
        <v>10</v>
      </c>
      <c r="AA276" s="576" t="s">
        <v>48</v>
      </c>
      <c r="AB276" s="645" t="s">
        <v>571</v>
      </c>
      <c r="AC276" s="575" t="s">
        <v>88</v>
      </c>
      <c r="AD276" s="645" t="s">
        <v>992</v>
      </c>
      <c r="AE276" s="640">
        <v>45593</v>
      </c>
      <c r="AF276" s="632" t="s">
        <v>68</v>
      </c>
      <c r="AG276" s="580" t="s">
        <v>778</v>
      </c>
      <c r="AH276" s="576" t="s">
        <v>52</v>
      </c>
      <c r="AI276" s="640"/>
      <c r="AJ276" s="641"/>
      <c r="AK276" s="641"/>
      <c r="AL276" s="642"/>
      <c r="AM276" s="576"/>
    </row>
    <row r="277" spans="1:39" ht="25.5" x14ac:dyDescent="0.2">
      <c r="A277" s="576">
        <v>270</v>
      </c>
      <c r="B277" s="963" t="s">
        <v>993</v>
      </c>
      <c r="C277" s="968" t="s">
        <v>101</v>
      </c>
      <c r="D277" s="1009" t="s">
        <v>118</v>
      </c>
      <c r="E277" s="843" t="s">
        <v>84</v>
      </c>
      <c r="F277" s="622" t="s">
        <v>44</v>
      </c>
      <c r="G277" s="640">
        <v>45583</v>
      </c>
      <c r="H277" s="960" t="s">
        <v>384</v>
      </c>
      <c r="I277" s="575">
        <v>1</v>
      </c>
      <c r="J277" s="575">
        <v>0</v>
      </c>
      <c r="K277" s="964" t="s">
        <v>994</v>
      </c>
      <c r="L277" s="575">
        <v>1</v>
      </c>
      <c r="M277" s="575">
        <v>0</v>
      </c>
      <c r="N277" s="640">
        <v>45583</v>
      </c>
      <c r="O277" s="631" t="str">
        <f>IF(G277="","",(IF(N277="","Pendiente primera actuación",IF(N277="N.A.","N.A.",IF(NETWORKDAYS((G277+1),N277,'Días No Laborales'!$A$2:$U$145)&lt;=20,"SI","NO")))))</f>
        <v>SI</v>
      </c>
      <c r="Q277" s="630" t="s">
        <v>47</v>
      </c>
      <c r="R277" s="595"/>
      <c r="S277" s="576"/>
      <c r="T277" s="576"/>
      <c r="U277" s="631"/>
      <c r="V277" s="576"/>
      <c r="W277" s="595">
        <v>45798</v>
      </c>
      <c r="X277" s="575"/>
      <c r="Y277" s="576" t="s">
        <v>48</v>
      </c>
      <c r="Z277" s="576">
        <f t="shared" si="4"/>
        <v>213</v>
      </c>
      <c r="AA277" s="576" t="s">
        <v>48</v>
      </c>
      <c r="AB277" s="656" t="s">
        <v>995</v>
      </c>
      <c r="AC277" s="650" t="s">
        <v>98</v>
      </c>
      <c r="AD277" s="575" t="s">
        <v>542</v>
      </c>
      <c r="AE277" s="640">
        <v>45859</v>
      </c>
      <c r="AF277" s="632" t="s">
        <v>122</v>
      </c>
      <c r="AG277" s="580" t="s">
        <v>778</v>
      </c>
      <c r="AH277" s="576" t="s">
        <v>52</v>
      </c>
      <c r="AI277" s="640"/>
      <c r="AJ277" s="652"/>
      <c r="AK277" s="652"/>
      <c r="AL277" s="642"/>
      <c r="AM277" s="576"/>
    </row>
    <row r="278" spans="1:39" ht="25.5" x14ac:dyDescent="0.2">
      <c r="A278" s="576">
        <v>271</v>
      </c>
      <c r="B278" s="971" t="s">
        <v>996</v>
      </c>
      <c r="C278" s="972" t="s">
        <v>101</v>
      </c>
      <c r="D278" s="1009" t="s">
        <v>118</v>
      </c>
      <c r="E278" s="843" t="s">
        <v>84</v>
      </c>
      <c r="F278" s="696" t="s">
        <v>44</v>
      </c>
      <c r="G278" s="646">
        <v>45583</v>
      </c>
      <c r="H278" s="960" t="s">
        <v>841</v>
      </c>
      <c r="I278" s="575">
        <v>0</v>
      </c>
      <c r="J278" s="575">
        <v>1</v>
      </c>
      <c r="K278" s="964" t="s">
        <v>997</v>
      </c>
      <c r="L278" s="575">
        <v>0</v>
      </c>
      <c r="M278" s="575">
        <v>1</v>
      </c>
      <c r="N278" s="640">
        <v>45583</v>
      </c>
      <c r="O278" s="631" t="str">
        <f>IF(G278="","",(IF(N278="","Pendiente primera actuación",IF(N278="N.A.","N.A.",IF(NETWORKDAYS((G278+1),N278,'Días No Laborales'!$A$2:$U$145)&lt;=20,"SI","NO")))))</f>
        <v>SI</v>
      </c>
      <c r="Q278" s="630" t="s">
        <v>47</v>
      </c>
      <c r="R278" s="595"/>
      <c r="S278" s="576"/>
      <c r="T278" s="576"/>
      <c r="U278" s="631"/>
      <c r="V278" s="576"/>
      <c r="W278" s="595">
        <v>45790</v>
      </c>
      <c r="X278" s="575"/>
      <c r="Y278" s="576" t="s">
        <v>48</v>
      </c>
      <c r="Z278" s="576">
        <f t="shared" si="4"/>
        <v>205</v>
      </c>
      <c r="AA278" s="576" t="s">
        <v>48</v>
      </c>
      <c r="AB278" s="745" t="s">
        <v>65</v>
      </c>
      <c r="AC278" s="650" t="s">
        <v>98</v>
      </c>
      <c r="AD278" s="645" t="s">
        <v>998</v>
      </c>
      <c r="AE278" s="640">
        <v>45680</v>
      </c>
      <c r="AF278" s="705" t="s">
        <v>235</v>
      </c>
      <c r="AG278" s="580" t="s">
        <v>778</v>
      </c>
      <c r="AH278" s="576" t="s">
        <v>52</v>
      </c>
      <c r="AI278" s="640">
        <v>45793</v>
      </c>
      <c r="AJ278" s="652"/>
      <c r="AK278" s="652"/>
      <c r="AL278" s="642"/>
      <c r="AM278" s="576"/>
    </row>
    <row r="279" spans="1:39" ht="25.5" x14ac:dyDescent="0.2">
      <c r="A279" s="576">
        <v>272</v>
      </c>
      <c r="B279" s="1011" t="s">
        <v>999</v>
      </c>
      <c r="C279" s="970" t="s">
        <v>101</v>
      </c>
      <c r="D279" s="1009" t="s">
        <v>118</v>
      </c>
      <c r="E279" s="843" t="s">
        <v>84</v>
      </c>
      <c r="F279" s="622" t="s">
        <v>44</v>
      </c>
      <c r="G279" s="640">
        <v>45583</v>
      </c>
      <c r="H279" s="960" t="s">
        <v>336</v>
      </c>
      <c r="I279" s="575">
        <v>1</v>
      </c>
      <c r="J279" s="575">
        <v>0</v>
      </c>
      <c r="K279" s="964" t="s">
        <v>1000</v>
      </c>
      <c r="L279" s="575">
        <v>1</v>
      </c>
      <c r="M279" s="575">
        <v>0</v>
      </c>
      <c r="N279" s="640">
        <v>45583</v>
      </c>
      <c r="O279" s="631" t="str">
        <f>IF(G279="","",(IF(N279="","Pendiente primera actuación",IF(N279="N.A.","N.A.",IF(NETWORKDAYS((G279+1),N279,'Días No Laborales'!$A$2:$U$145)&lt;=20,"SI","NO")))))</f>
        <v>SI</v>
      </c>
      <c r="Q279" s="630" t="s">
        <v>47</v>
      </c>
      <c r="R279" s="595"/>
      <c r="S279" s="576"/>
      <c r="T279" s="576"/>
      <c r="U279" s="631"/>
      <c r="V279" s="576"/>
      <c r="W279" s="595"/>
      <c r="X279" s="575"/>
      <c r="Y279" s="576" t="s">
        <v>48</v>
      </c>
      <c r="Z279" s="576" t="str">
        <f t="shared" si="4"/>
        <v>Pendiente de sentencia</v>
      </c>
      <c r="AA279" s="576" t="s">
        <v>48</v>
      </c>
      <c r="AB279" s="575"/>
      <c r="AC279" s="575"/>
      <c r="AD279" s="623" t="s">
        <v>1001</v>
      </c>
      <c r="AE279" s="640">
        <v>45755</v>
      </c>
      <c r="AF279" s="632" t="s">
        <v>50</v>
      </c>
      <c r="AG279" s="580" t="s">
        <v>778</v>
      </c>
      <c r="AH279" s="576" t="s">
        <v>52</v>
      </c>
      <c r="AI279" s="640"/>
      <c r="AJ279" s="641"/>
      <c r="AK279" s="641"/>
      <c r="AL279" s="642"/>
      <c r="AM279" s="576"/>
    </row>
    <row r="280" spans="1:39" ht="38.25" x14ac:dyDescent="0.2">
      <c r="A280" s="576">
        <v>273</v>
      </c>
      <c r="B280" s="1012" t="s">
        <v>1002</v>
      </c>
      <c r="C280" s="720" t="s">
        <v>78</v>
      </c>
      <c r="D280" s="702" t="s">
        <v>72</v>
      </c>
      <c r="E280" s="1087" t="s">
        <v>113</v>
      </c>
      <c r="F280" s="696" t="s">
        <v>44</v>
      </c>
      <c r="G280" s="646">
        <v>45583</v>
      </c>
      <c r="H280" s="1014" t="s">
        <v>1003</v>
      </c>
      <c r="I280" s="625">
        <v>0</v>
      </c>
      <c r="J280" s="625">
        <v>1</v>
      </c>
      <c r="K280" s="1015" t="s">
        <v>1004</v>
      </c>
      <c r="L280" s="575">
        <v>0</v>
      </c>
      <c r="M280" s="575">
        <v>1</v>
      </c>
      <c r="N280" s="640">
        <v>45583</v>
      </c>
      <c r="O280" s="631" t="str">
        <f>IF(G280="","",(IF(N280="","Pendiente primera actuación",IF(N280="N.A.","N.A.",IF(NETWORKDAYS((G280+1),N280,'Días No Laborales'!$A$2:$U$145)&lt;=20,"SI","NO")))))</f>
        <v>SI</v>
      </c>
      <c r="Q280" s="630" t="s">
        <v>47</v>
      </c>
      <c r="R280" s="595"/>
      <c r="S280" s="576"/>
      <c r="T280" s="576"/>
      <c r="U280" s="631"/>
      <c r="V280" s="576"/>
      <c r="W280" s="595">
        <v>45590</v>
      </c>
      <c r="X280" s="699"/>
      <c r="Y280" s="576" t="s">
        <v>48</v>
      </c>
      <c r="Z280" s="576">
        <f t="shared" si="4"/>
        <v>7</v>
      </c>
      <c r="AA280" s="576" t="s">
        <v>48</v>
      </c>
      <c r="AB280" s="745" t="s">
        <v>311</v>
      </c>
      <c r="AC280" s="645" t="s">
        <v>88</v>
      </c>
      <c r="AD280" s="839" t="s">
        <v>440</v>
      </c>
      <c r="AE280" s="640">
        <v>45590</v>
      </c>
      <c r="AF280" s="727" t="s">
        <v>68</v>
      </c>
      <c r="AG280" s="580" t="s">
        <v>778</v>
      </c>
      <c r="AH280" s="576" t="s">
        <v>52</v>
      </c>
      <c r="AI280" s="640"/>
      <c r="AJ280" s="641" t="s">
        <v>123</v>
      </c>
      <c r="AK280" s="641"/>
      <c r="AL280" s="642"/>
      <c r="AM280" s="576"/>
    </row>
    <row r="281" spans="1:39" ht="25.5" x14ac:dyDescent="0.2">
      <c r="A281" s="576">
        <v>274</v>
      </c>
      <c r="B281" s="1012" t="s">
        <v>1005</v>
      </c>
      <c r="C281" s="972" t="s">
        <v>101</v>
      </c>
      <c r="D281" s="1009" t="s">
        <v>118</v>
      </c>
      <c r="E281" s="482" t="s">
        <v>84</v>
      </c>
      <c r="F281" s="622" t="s">
        <v>44</v>
      </c>
      <c r="G281" s="640">
        <v>45583</v>
      </c>
      <c r="H281" s="960" t="s">
        <v>1006</v>
      </c>
      <c r="I281" s="575">
        <v>1</v>
      </c>
      <c r="J281" s="575">
        <v>0</v>
      </c>
      <c r="K281" s="964" t="s">
        <v>1007</v>
      </c>
      <c r="L281" s="575">
        <v>1</v>
      </c>
      <c r="M281" s="575">
        <v>0</v>
      </c>
      <c r="N281" s="640">
        <v>45583</v>
      </c>
      <c r="O281" s="631" t="str">
        <f>IF(G281="","",(IF(N281="","Pendiente primera actuación",IF(N281="N.A.","N.A.",IF(NETWORKDAYS((G281+1),N281,'Días No Laborales'!$A$2:$U$145)&lt;=20,"SI","NO")))))</f>
        <v>SI</v>
      </c>
      <c r="Q281" s="630" t="s">
        <v>47</v>
      </c>
      <c r="R281" s="595"/>
      <c r="S281" s="576"/>
      <c r="T281" s="576"/>
      <c r="U281" s="631"/>
      <c r="V281" s="576"/>
      <c r="W281" s="595">
        <v>45594</v>
      </c>
      <c r="X281" s="699"/>
      <c r="Y281" s="576" t="s">
        <v>48</v>
      </c>
      <c r="Z281" s="576">
        <f t="shared" si="4"/>
        <v>11</v>
      </c>
      <c r="AA281" s="576" t="s">
        <v>48</v>
      </c>
      <c r="AB281" s="645" t="s">
        <v>217</v>
      </c>
      <c r="AC281" s="577" t="s">
        <v>88</v>
      </c>
      <c r="AD281" s="645" t="s">
        <v>807</v>
      </c>
      <c r="AE281" s="640">
        <v>45594</v>
      </c>
      <c r="AF281" s="632" t="s">
        <v>161</v>
      </c>
      <c r="AG281" s="580" t="s">
        <v>778</v>
      </c>
      <c r="AH281" s="576" t="s">
        <v>52</v>
      </c>
      <c r="AI281" s="640"/>
      <c r="AJ281" s="641"/>
      <c r="AK281" s="641"/>
      <c r="AL281" s="642"/>
      <c r="AM281" s="576" t="s">
        <v>957</v>
      </c>
    </row>
    <row r="282" spans="1:39" ht="25.5" x14ac:dyDescent="0.2">
      <c r="A282" s="576">
        <v>275</v>
      </c>
      <c r="B282" s="1016" t="s">
        <v>1008</v>
      </c>
      <c r="C282" s="970" t="s">
        <v>101</v>
      </c>
      <c r="D282" s="1009" t="s">
        <v>118</v>
      </c>
      <c r="E282" s="843" t="s">
        <v>84</v>
      </c>
      <c r="F282" s="696" t="s">
        <v>44</v>
      </c>
      <c r="G282" s="640">
        <v>45583</v>
      </c>
      <c r="H282" s="479" t="s">
        <v>1009</v>
      </c>
      <c r="I282" s="575">
        <v>2</v>
      </c>
      <c r="J282" s="575">
        <v>0</v>
      </c>
      <c r="K282" s="1017" t="s">
        <v>1010</v>
      </c>
      <c r="L282" s="575">
        <v>2</v>
      </c>
      <c r="M282" s="575">
        <v>0</v>
      </c>
      <c r="N282" s="640">
        <v>45583</v>
      </c>
      <c r="O282" s="631" t="str">
        <f>IF(G282="","",(IF(N282="","Pendiente primera actuación",IF(N282="N.A.","N.A.",IF(NETWORKDAYS((G282+1),N282,'Días No Laborales'!$A$2:$U$145)&lt;=20,"SI","NO")))))</f>
        <v>SI</v>
      </c>
      <c r="Q282" s="630" t="s">
        <v>47</v>
      </c>
      <c r="R282" s="595"/>
      <c r="S282" s="576"/>
      <c r="T282" s="576"/>
      <c r="U282" s="631"/>
      <c r="V282" s="576"/>
      <c r="W282" s="595"/>
      <c r="X282" s="575"/>
      <c r="Y282" s="576" t="s">
        <v>48</v>
      </c>
      <c r="Z282" s="576" t="str">
        <f t="shared" si="4"/>
        <v>Pendiente de sentencia</v>
      </c>
      <c r="AA282" s="576" t="s">
        <v>48</v>
      </c>
      <c r="AB282" s="575"/>
      <c r="AC282" s="577"/>
      <c r="AD282" s="575" t="s">
        <v>1011</v>
      </c>
      <c r="AE282" s="640">
        <v>45860</v>
      </c>
      <c r="AF282" s="705" t="s">
        <v>235</v>
      </c>
      <c r="AG282" s="580" t="s">
        <v>778</v>
      </c>
      <c r="AH282" s="576" t="s">
        <v>52</v>
      </c>
      <c r="AI282" s="640"/>
      <c r="AJ282" s="641"/>
      <c r="AK282" s="641"/>
      <c r="AL282" s="642"/>
      <c r="AM282" s="576"/>
    </row>
    <row r="283" spans="1:39" ht="25.5" x14ac:dyDescent="0.2">
      <c r="A283" s="576">
        <v>276</v>
      </c>
      <c r="B283" s="1016" t="s">
        <v>1012</v>
      </c>
      <c r="C283" s="970" t="s">
        <v>101</v>
      </c>
      <c r="D283" s="1009" t="s">
        <v>118</v>
      </c>
      <c r="E283" s="843" t="s">
        <v>84</v>
      </c>
      <c r="F283" s="622" t="s">
        <v>44</v>
      </c>
      <c r="G283" s="640">
        <v>45583</v>
      </c>
      <c r="H283" s="960" t="s">
        <v>137</v>
      </c>
      <c r="I283" s="575">
        <v>0</v>
      </c>
      <c r="J283" s="575">
        <v>1</v>
      </c>
      <c r="K283" s="964" t="s">
        <v>1013</v>
      </c>
      <c r="L283" s="575">
        <v>0</v>
      </c>
      <c r="M283" s="575">
        <v>1</v>
      </c>
      <c r="N283" s="640">
        <v>45583</v>
      </c>
      <c r="O283" s="631" t="str">
        <f>IF(G283="","",(IF(N283="","Pendiente primera actuación",IF(N283="N.A.","N.A.",IF(NETWORKDAYS((G283+1),N283,'Días No Laborales'!$A$2:$U$145)&lt;=20,"SI","NO")))))</f>
        <v>SI</v>
      </c>
      <c r="Q283" s="630" t="s">
        <v>47</v>
      </c>
      <c r="R283" s="595"/>
      <c r="S283" s="576"/>
      <c r="T283" s="576"/>
      <c r="U283" s="631"/>
      <c r="V283" s="576"/>
      <c r="W283" s="595"/>
      <c r="X283" s="575"/>
      <c r="Y283" s="576" t="s">
        <v>48</v>
      </c>
      <c r="Z283" s="576" t="str">
        <f t="shared" si="4"/>
        <v>Pendiente de sentencia</v>
      </c>
      <c r="AA283" s="576" t="s">
        <v>48</v>
      </c>
      <c r="AB283" s="575"/>
      <c r="AC283" s="577"/>
      <c r="AD283" s="575" t="s">
        <v>1014</v>
      </c>
      <c r="AE283" s="640">
        <v>45804</v>
      </c>
      <c r="AF283" s="632" t="s">
        <v>50</v>
      </c>
      <c r="AG283" s="580" t="s">
        <v>778</v>
      </c>
      <c r="AH283" s="576" t="s">
        <v>52</v>
      </c>
      <c r="AI283" s="640"/>
      <c r="AJ283" s="641"/>
      <c r="AK283" s="641"/>
      <c r="AL283" s="642"/>
      <c r="AM283" s="576"/>
    </row>
    <row r="284" spans="1:39" ht="25.5" x14ac:dyDescent="0.2">
      <c r="A284" s="576">
        <v>277</v>
      </c>
      <c r="B284" s="1012" t="s">
        <v>1015</v>
      </c>
      <c r="C284" s="972" t="s">
        <v>101</v>
      </c>
      <c r="D284" s="1009" t="s">
        <v>118</v>
      </c>
      <c r="E284" s="482" t="s">
        <v>84</v>
      </c>
      <c r="F284" s="622" t="s">
        <v>44</v>
      </c>
      <c r="G284" s="640">
        <v>45583</v>
      </c>
      <c r="H284" s="960" t="s">
        <v>332</v>
      </c>
      <c r="I284" s="575">
        <v>1</v>
      </c>
      <c r="J284" s="575">
        <v>0</v>
      </c>
      <c r="K284" s="964" t="s">
        <v>756</v>
      </c>
      <c r="L284" s="575">
        <v>1</v>
      </c>
      <c r="M284" s="575">
        <v>0</v>
      </c>
      <c r="N284" s="640">
        <v>45583</v>
      </c>
      <c r="O284" s="631" t="str">
        <f>IF(G284="","",(IF(N284="","Pendiente primera actuación",IF(N284="N.A.","N.A.",IF(NETWORKDAYS((G284+1),N284,'Días No Laborales'!$A$2:$U$145)&lt;=20,"SI","NO")))))</f>
        <v>SI</v>
      </c>
      <c r="Q284" s="630" t="s">
        <v>47</v>
      </c>
      <c r="R284" s="595"/>
      <c r="S284" s="576"/>
      <c r="T284" s="576"/>
      <c r="U284" s="631"/>
      <c r="V284" s="576"/>
      <c r="W284" s="595">
        <v>45593</v>
      </c>
      <c r="X284" s="699"/>
      <c r="Y284" s="576" t="s">
        <v>48</v>
      </c>
      <c r="Z284" s="576">
        <f t="shared" si="4"/>
        <v>10</v>
      </c>
      <c r="AA284" s="576" t="s">
        <v>48</v>
      </c>
      <c r="AB284" s="645" t="s">
        <v>217</v>
      </c>
      <c r="AC284" s="575" t="s">
        <v>88</v>
      </c>
      <c r="AD284" s="645" t="s">
        <v>807</v>
      </c>
      <c r="AE284" s="640">
        <v>45590</v>
      </c>
      <c r="AF284" s="632" t="s">
        <v>68</v>
      </c>
      <c r="AG284" s="580" t="s">
        <v>778</v>
      </c>
      <c r="AH284" s="576" t="s">
        <v>52</v>
      </c>
      <c r="AI284" s="640"/>
      <c r="AJ284" s="641"/>
      <c r="AK284" s="641"/>
      <c r="AL284" s="642"/>
      <c r="AM284" s="576"/>
    </row>
    <row r="285" spans="1:39" ht="25.5" x14ac:dyDescent="0.2">
      <c r="A285" s="576">
        <v>278</v>
      </c>
      <c r="B285" s="1012" t="s">
        <v>1016</v>
      </c>
      <c r="C285" s="972" t="s">
        <v>101</v>
      </c>
      <c r="D285" s="1009" t="s">
        <v>118</v>
      </c>
      <c r="E285" s="482" t="s">
        <v>84</v>
      </c>
      <c r="F285" s="622" t="s">
        <v>44</v>
      </c>
      <c r="G285" s="640">
        <v>45583</v>
      </c>
      <c r="H285" s="960" t="s">
        <v>578</v>
      </c>
      <c r="I285" s="575">
        <v>0</v>
      </c>
      <c r="J285" s="575">
        <v>1</v>
      </c>
      <c r="K285" s="964" t="s">
        <v>348</v>
      </c>
      <c r="L285" s="575">
        <v>0</v>
      </c>
      <c r="M285" s="575">
        <v>1</v>
      </c>
      <c r="N285" s="640">
        <v>45583</v>
      </c>
      <c r="O285" s="631" t="str">
        <f>IF(G285="","",(IF(N285="","Pendiente primera actuación",IF(N285="N.A.","N.A.",IF(NETWORKDAYS((G285+1),N285,'Días No Laborales'!$A$2:$U$145)&lt;=20,"SI","NO")))))</f>
        <v>SI</v>
      </c>
      <c r="Q285" s="630" t="s">
        <v>47</v>
      </c>
      <c r="R285" s="595"/>
      <c r="S285" s="576"/>
      <c r="T285" s="576"/>
      <c r="U285" s="631"/>
      <c r="V285" s="576"/>
      <c r="W285" s="595">
        <v>45601</v>
      </c>
      <c r="X285" s="699"/>
      <c r="Y285" s="576" t="s">
        <v>48</v>
      </c>
      <c r="Z285" s="576">
        <f t="shared" si="4"/>
        <v>17</v>
      </c>
      <c r="AA285" s="576" t="s">
        <v>48</v>
      </c>
      <c r="AB285" s="645" t="s">
        <v>110</v>
      </c>
      <c r="AC285" s="575" t="s">
        <v>88</v>
      </c>
      <c r="AD285" s="645" t="s">
        <v>391</v>
      </c>
      <c r="AE285" s="640">
        <v>45583</v>
      </c>
      <c r="AF285" s="632" t="s">
        <v>161</v>
      </c>
      <c r="AG285" s="580" t="s">
        <v>778</v>
      </c>
      <c r="AH285" s="576" t="s">
        <v>52</v>
      </c>
      <c r="AI285" s="640"/>
      <c r="AJ285" s="633"/>
      <c r="AK285" s="633"/>
      <c r="AL285" s="634"/>
      <c r="AM285" s="576"/>
    </row>
    <row r="286" spans="1:39" ht="25.5" x14ac:dyDescent="0.2">
      <c r="A286" s="576">
        <v>279</v>
      </c>
      <c r="B286" s="1012" t="s">
        <v>1017</v>
      </c>
      <c r="C286" s="972" t="s">
        <v>101</v>
      </c>
      <c r="D286" s="1009" t="s">
        <v>118</v>
      </c>
      <c r="E286" s="482" t="s">
        <v>84</v>
      </c>
      <c r="F286" s="622" t="s">
        <v>44</v>
      </c>
      <c r="G286" s="640">
        <v>45583</v>
      </c>
      <c r="H286" s="960" t="s">
        <v>1018</v>
      </c>
      <c r="I286" s="575">
        <v>2</v>
      </c>
      <c r="J286" s="575">
        <v>0</v>
      </c>
      <c r="K286" s="964" t="s">
        <v>1019</v>
      </c>
      <c r="L286" s="575">
        <v>2</v>
      </c>
      <c r="M286" s="575">
        <v>0</v>
      </c>
      <c r="N286" s="640">
        <v>45583</v>
      </c>
      <c r="O286" s="631" t="str">
        <f>IF(G286="","",(IF(N286="","Pendiente primera actuación",IF(N286="N.A.","N.A.",IF(NETWORKDAYS((G286+1),N286,'Días No Laborales'!$A$2:$U$145)&lt;=20,"SI","NO")))))</f>
        <v>SI</v>
      </c>
      <c r="Q286" s="630" t="s">
        <v>47</v>
      </c>
      <c r="R286" s="595"/>
      <c r="S286" s="576"/>
      <c r="T286" s="576"/>
      <c r="U286" s="631"/>
      <c r="V286" s="576"/>
      <c r="W286" s="595">
        <v>45583</v>
      </c>
      <c r="X286" s="699"/>
      <c r="Y286" s="576" t="s">
        <v>48</v>
      </c>
      <c r="Z286" s="576">
        <f t="shared" si="4"/>
        <v>0</v>
      </c>
      <c r="AA286" s="576" t="s">
        <v>48</v>
      </c>
      <c r="AB286" s="745" t="s">
        <v>311</v>
      </c>
      <c r="AC286" s="577" t="s">
        <v>88</v>
      </c>
      <c r="AD286" s="645" t="s">
        <v>312</v>
      </c>
      <c r="AE286" s="640">
        <v>45583</v>
      </c>
      <c r="AF286" s="705" t="s">
        <v>235</v>
      </c>
      <c r="AG286" s="580" t="s">
        <v>778</v>
      </c>
      <c r="AH286" s="576" t="s">
        <v>52</v>
      </c>
      <c r="AI286" s="640"/>
      <c r="AJ286" s="641"/>
      <c r="AK286" s="641"/>
      <c r="AL286" s="642"/>
      <c r="AM286" s="576"/>
    </row>
    <row r="287" spans="1:39" ht="25.5" x14ac:dyDescent="0.2">
      <c r="A287" s="576">
        <v>280</v>
      </c>
      <c r="B287" s="1016" t="s">
        <v>1020</v>
      </c>
      <c r="C287" s="970" t="s">
        <v>101</v>
      </c>
      <c r="D287" s="1009" t="s">
        <v>118</v>
      </c>
      <c r="E287" s="843" t="s">
        <v>84</v>
      </c>
      <c r="F287" s="622" t="s">
        <v>44</v>
      </c>
      <c r="G287" s="640">
        <v>45583</v>
      </c>
      <c r="H287" s="960" t="s">
        <v>384</v>
      </c>
      <c r="I287" s="575">
        <v>1</v>
      </c>
      <c r="J287" s="575">
        <v>0</v>
      </c>
      <c r="K287" s="964" t="s">
        <v>1021</v>
      </c>
      <c r="L287" s="575">
        <v>1</v>
      </c>
      <c r="M287" s="575">
        <v>0</v>
      </c>
      <c r="N287" s="640">
        <v>45583</v>
      </c>
      <c r="O287" s="631" t="str">
        <f>IF(G287="","",(IF(N287="","Pendiente primera actuación",IF(N287="N.A.","N.A.",IF(NETWORKDAYS((G287+1),N287,'Días No Laborales'!$A$2:$U$145)&lt;=20,"SI","NO")))))</f>
        <v>SI</v>
      </c>
      <c r="Q287" s="630" t="s">
        <v>47</v>
      </c>
      <c r="R287" s="595"/>
      <c r="S287" s="576"/>
      <c r="T287" s="576"/>
      <c r="U287" s="631"/>
      <c r="V287" s="576"/>
      <c r="W287" s="595"/>
      <c r="X287" s="575"/>
      <c r="Y287" s="576" t="s">
        <v>48</v>
      </c>
      <c r="Z287" s="576" t="str">
        <f t="shared" si="4"/>
        <v>Pendiente de sentencia</v>
      </c>
      <c r="AA287" s="576" t="s">
        <v>48</v>
      </c>
      <c r="AB287" s="625"/>
      <c r="AC287" s="577"/>
      <c r="AD287" s="575" t="s">
        <v>1022</v>
      </c>
      <c r="AE287" s="640">
        <v>45590</v>
      </c>
      <c r="AF287" s="632" t="s">
        <v>50</v>
      </c>
      <c r="AG287" s="580" t="s">
        <v>778</v>
      </c>
      <c r="AH287" s="576" t="s">
        <v>52</v>
      </c>
      <c r="AI287" s="640"/>
      <c r="AJ287" s="641"/>
      <c r="AK287" s="641"/>
      <c r="AL287" s="642"/>
      <c r="AM287" s="576"/>
    </row>
    <row r="288" spans="1:39" ht="38.25" x14ac:dyDescent="0.2">
      <c r="A288" s="576">
        <v>281</v>
      </c>
      <c r="B288" s="1018" t="s">
        <v>1023</v>
      </c>
      <c r="C288" s="968" t="s">
        <v>101</v>
      </c>
      <c r="D288" s="1009" t="s">
        <v>118</v>
      </c>
      <c r="E288" s="1775" t="s">
        <v>113</v>
      </c>
      <c r="F288" s="622" t="s">
        <v>44</v>
      </c>
      <c r="G288" s="640">
        <v>45583</v>
      </c>
      <c r="H288" s="479" t="s">
        <v>384</v>
      </c>
      <c r="I288" s="575">
        <v>0</v>
      </c>
      <c r="J288" s="575">
        <v>1</v>
      </c>
      <c r="K288" s="1017" t="s">
        <v>1024</v>
      </c>
      <c r="L288" s="575">
        <v>0</v>
      </c>
      <c r="M288" s="575">
        <v>1</v>
      </c>
      <c r="N288" s="640">
        <v>45583</v>
      </c>
      <c r="O288" s="631" t="str">
        <f>IF(G288="","",(IF(N288="","Pendiente primera actuación",IF(N288="N.A.","N.A.",IF(NETWORKDAYS((G288+1),N288,'Días No Laborales'!$A$2:$U$145)&lt;=20,"SI","NO")))))</f>
        <v>SI</v>
      </c>
      <c r="Q288" s="630" t="s">
        <v>47</v>
      </c>
      <c r="R288" s="595"/>
      <c r="S288" s="576"/>
      <c r="T288" s="576"/>
      <c r="U288" s="631"/>
      <c r="V288" s="576"/>
      <c r="W288" s="595">
        <v>45630</v>
      </c>
      <c r="X288" s="699"/>
      <c r="Y288" s="576" t="s">
        <v>48</v>
      </c>
      <c r="Z288" s="576">
        <f t="shared" si="4"/>
        <v>46</v>
      </c>
      <c r="AA288" s="576" t="s">
        <v>48</v>
      </c>
      <c r="AB288" s="656" t="s">
        <v>121</v>
      </c>
      <c r="AC288" s="577" t="s">
        <v>88</v>
      </c>
      <c r="AD288" s="625" t="s">
        <v>116</v>
      </c>
      <c r="AE288" s="640">
        <v>45859</v>
      </c>
      <c r="AF288" s="632" t="s">
        <v>68</v>
      </c>
      <c r="AG288" s="580" t="s">
        <v>778</v>
      </c>
      <c r="AH288" s="576" t="s">
        <v>52</v>
      </c>
      <c r="AI288" s="640"/>
      <c r="AJ288" s="641" t="s">
        <v>123</v>
      </c>
      <c r="AK288" s="641"/>
      <c r="AL288" s="642"/>
      <c r="AM288" s="576"/>
    </row>
    <row r="289" spans="1:39" ht="25.5" x14ac:dyDescent="0.2">
      <c r="A289" s="576">
        <v>282</v>
      </c>
      <c r="B289" s="1012" t="s">
        <v>1025</v>
      </c>
      <c r="C289" s="972" t="s">
        <v>101</v>
      </c>
      <c r="D289" s="1009" t="s">
        <v>118</v>
      </c>
      <c r="E289" s="1775" t="s">
        <v>113</v>
      </c>
      <c r="F289" s="696" t="s">
        <v>44</v>
      </c>
      <c r="G289" s="640">
        <v>45583</v>
      </c>
      <c r="H289" s="960" t="s">
        <v>384</v>
      </c>
      <c r="I289" s="575">
        <v>2</v>
      </c>
      <c r="J289" s="575">
        <v>0</v>
      </c>
      <c r="K289" s="964" t="s">
        <v>1026</v>
      </c>
      <c r="L289" s="575">
        <v>2</v>
      </c>
      <c r="M289" s="575">
        <v>0</v>
      </c>
      <c r="N289" s="640">
        <v>45583</v>
      </c>
      <c r="O289" s="631" t="str">
        <f>IF(G289="","",(IF(N289="","Pendiente primera actuación",IF(N289="N.A.","N.A.",IF(NETWORKDAYS((G289+1),N289,'Días No Laborales'!$A$2:$U$145)&lt;=20,"SI","NO")))))</f>
        <v>SI</v>
      </c>
      <c r="Q289" s="630" t="s">
        <v>47</v>
      </c>
      <c r="R289" s="595"/>
      <c r="S289" s="576"/>
      <c r="T289" s="576"/>
      <c r="U289" s="631"/>
      <c r="V289" s="576"/>
      <c r="W289" s="595">
        <v>45631</v>
      </c>
      <c r="X289" s="699"/>
      <c r="Y289" s="576" t="s">
        <v>48</v>
      </c>
      <c r="Z289" s="576">
        <f t="shared" si="4"/>
        <v>47</v>
      </c>
      <c r="AA289" s="576" t="s">
        <v>48</v>
      </c>
      <c r="AB289" s="645" t="s">
        <v>110</v>
      </c>
      <c r="AC289" s="577" t="s">
        <v>88</v>
      </c>
      <c r="AD289" s="645" t="s">
        <v>391</v>
      </c>
      <c r="AE289" s="640">
        <v>45631</v>
      </c>
      <c r="AF289" s="632" t="s">
        <v>161</v>
      </c>
      <c r="AG289" s="580" t="s">
        <v>778</v>
      </c>
      <c r="AH289" s="576" t="s">
        <v>52</v>
      </c>
      <c r="AI289" s="640"/>
      <c r="AJ289" s="641"/>
      <c r="AK289" s="641"/>
      <c r="AL289" s="642"/>
      <c r="AM289" s="576"/>
    </row>
    <row r="290" spans="1:39" ht="25.5" x14ac:dyDescent="0.2">
      <c r="A290" s="576">
        <v>283</v>
      </c>
      <c r="B290" s="1018" t="s">
        <v>1027</v>
      </c>
      <c r="C290" s="968" t="s">
        <v>101</v>
      </c>
      <c r="D290" s="1009" t="s">
        <v>118</v>
      </c>
      <c r="E290" s="843" t="s">
        <v>84</v>
      </c>
      <c r="F290" s="696" t="s">
        <v>44</v>
      </c>
      <c r="G290" s="640">
        <v>45583</v>
      </c>
      <c r="H290" s="1020" t="s">
        <v>114</v>
      </c>
      <c r="I290" s="575">
        <v>1</v>
      </c>
      <c r="J290" s="575">
        <v>0</v>
      </c>
      <c r="K290" s="1020" t="s">
        <v>1028</v>
      </c>
      <c r="L290" s="575">
        <v>1</v>
      </c>
      <c r="M290" s="575">
        <v>0</v>
      </c>
      <c r="N290" s="640">
        <v>45583</v>
      </c>
      <c r="O290" s="631" t="str">
        <f>IF(G290="","",(IF(N290="","Pendiente primera actuación",IF(N290="N.A.","N.A.",IF(NETWORKDAYS((G290+1),N290,'Días No Laborales'!$A$2:$U$145)&lt;=20,"SI","NO")))))</f>
        <v>SI</v>
      </c>
      <c r="Q290" s="630" t="s">
        <v>47</v>
      </c>
      <c r="R290" s="595"/>
      <c r="S290" s="576"/>
      <c r="T290" s="576"/>
      <c r="U290" s="631"/>
      <c r="V290" s="576"/>
      <c r="W290" s="595">
        <v>45798</v>
      </c>
      <c r="X290" s="575"/>
      <c r="Y290" s="576" t="s">
        <v>48</v>
      </c>
      <c r="Z290" s="576">
        <f t="shared" si="4"/>
        <v>213</v>
      </c>
      <c r="AA290" s="576" t="s">
        <v>48</v>
      </c>
      <c r="AB290" s="657" t="s">
        <v>339</v>
      </c>
      <c r="AC290" s="577" t="s">
        <v>98</v>
      </c>
      <c r="AD290" s="575" t="s">
        <v>520</v>
      </c>
      <c r="AE290" s="640">
        <v>45848</v>
      </c>
      <c r="AF290" s="705" t="s">
        <v>235</v>
      </c>
      <c r="AG290" s="580" t="s">
        <v>778</v>
      </c>
      <c r="AH290" s="576" t="s">
        <v>52</v>
      </c>
      <c r="AI290" s="640"/>
      <c r="AJ290" s="641"/>
      <c r="AK290" s="641"/>
      <c r="AL290" s="642"/>
      <c r="AM290" s="576" t="s">
        <v>1029</v>
      </c>
    </row>
    <row r="291" spans="1:39" ht="38.25" x14ac:dyDescent="0.2">
      <c r="A291" s="576">
        <v>284</v>
      </c>
      <c r="B291" s="1018" t="s">
        <v>1030</v>
      </c>
      <c r="C291" s="968" t="s">
        <v>101</v>
      </c>
      <c r="D291" s="1009" t="s">
        <v>118</v>
      </c>
      <c r="E291" s="1775" t="s">
        <v>113</v>
      </c>
      <c r="F291" s="622" t="s">
        <v>44</v>
      </c>
      <c r="G291" s="640">
        <v>45583</v>
      </c>
      <c r="H291" s="479" t="s">
        <v>137</v>
      </c>
      <c r="I291" s="575">
        <v>0</v>
      </c>
      <c r="J291" s="575">
        <v>1</v>
      </c>
      <c r="K291" s="1017" t="s">
        <v>1031</v>
      </c>
      <c r="L291" s="575">
        <v>0</v>
      </c>
      <c r="M291" s="575">
        <v>1</v>
      </c>
      <c r="N291" s="640">
        <v>45583</v>
      </c>
      <c r="O291" s="631" t="str">
        <f>IF(G291="","",(IF(N291="","Pendiente primera actuación",IF(N291="N.A.","N.A.",IF(NETWORKDAYS((G291+1),N291,'Días No Laborales'!$A$2:$U$145)&lt;=20,"SI","NO")))))</f>
        <v>SI</v>
      </c>
      <c r="Q291" s="630" t="s">
        <v>47</v>
      </c>
      <c r="R291" s="595"/>
      <c r="S291" s="576"/>
      <c r="T291" s="576"/>
      <c r="U291" s="631"/>
      <c r="V291" s="576"/>
      <c r="W291" s="595">
        <v>45757</v>
      </c>
      <c r="X291" s="575"/>
      <c r="Y291" s="576" t="s">
        <v>48</v>
      </c>
      <c r="Z291" s="576">
        <f t="shared" si="4"/>
        <v>172</v>
      </c>
      <c r="AA291" s="576" t="s">
        <v>48</v>
      </c>
      <c r="AB291" s="657" t="s">
        <v>121</v>
      </c>
      <c r="AC291" s="577" t="s">
        <v>98</v>
      </c>
      <c r="AD291" s="575" t="s">
        <v>1032</v>
      </c>
      <c r="AE291" s="640">
        <v>45814</v>
      </c>
      <c r="AF291" s="632" t="s">
        <v>50</v>
      </c>
      <c r="AG291" s="580" t="s">
        <v>778</v>
      </c>
      <c r="AH291" s="576" t="s">
        <v>52</v>
      </c>
      <c r="AI291" s="640"/>
      <c r="AJ291" s="652"/>
      <c r="AK291" s="652"/>
      <c r="AL291" s="642"/>
      <c r="AM291" s="576"/>
    </row>
    <row r="292" spans="1:39" ht="38.25" x14ac:dyDescent="0.2">
      <c r="A292" s="576">
        <v>285</v>
      </c>
      <c r="B292" s="1018" t="s">
        <v>1033</v>
      </c>
      <c r="C292" s="968" t="s">
        <v>383</v>
      </c>
      <c r="D292" s="761" t="s">
        <v>383</v>
      </c>
      <c r="E292" s="482" t="s">
        <v>84</v>
      </c>
      <c r="F292" s="622" t="s">
        <v>44</v>
      </c>
      <c r="G292" s="640">
        <v>45583</v>
      </c>
      <c r="H292" s="960" t="s">
        <v>384</v>
      </c>
      <c r="I292" s="575">
        <v>2</v>
      </c>
      <c r="J292" s="575">
        <v>0</v>
      </c>
      <c r="K292" s="964" t="s">
        <v>1034</v>
      </c>
      <c r="L292" s="575">
        <v>2</v>
      </c>
      <c r="M292" s="575">
        <v>0</v>
      </c>
      <c r="N292" s="640">
        <v>45583</v>
      </c>
      <c r="O292" s="631" t="str">
        <f>IF(G292="","",(IF(N292="","Pendiente primera actuación",IF(N292="N.A.","N.A.",IF(NETWORKDAYS((G292+1),N292,'Días No Laborales'!$A$2:$U$145)&lt;=20,"SI","NO")))))</f>
        <v>SI</v>
      </c>
      <c r="Q292" s="630" t="s">
        <v>47</v>
      </c>
      <c r="R292" s="595"/>
      <c r="S292" s="576"/>
      <c r="T292" s="576"/>
      <c r="U292" s="631"/>
      <c r="V292" s="576"/>
      <c r="W292" s="595">
        <v>45744</v>
      </c>
      <c r="X292" s="575"/>
      <c r="Y292" s="576" t="s">
        <v>48</v>
      </c>
      <c r="Z292" s="576">
        <f t="shared" si="4"/>
        <v>160</v>
      </c>
      <c r="AA292" s="576" t="s">
        <v>48</v>
      </c>
      <c r="AB292" s="656" t="s">
        <v>121</v>
      </c>
      <c r="AC292" s="577" t="s">
        <v>66</v>
      </c>
      <c r="AD292" s="751" t="s">
        <v>1035</v>
      </c>
      <c r="AE292" s="640">
        <v>45862</v>
      </c>
      <c r="AF292" s="632" t="s">
        <v>68</v>
      </c>
      <c r="AG292" s="580" t="s">
        <v>778</v>
      </c>
      <c r="AH292" s="576" t="s">
        <v>52</v>
      </c>
      <c r="AI292" s="640"/>
      <c r="AJ292" s="652"/>
      <c r="AK292" s="652"/>
      <c r="AL292" s="642"/>
      <c r="AM292" s="576"/>
    </row>
    <row r="293" spans="1:39" ht="38.25" x14ac:dyDescent="0.2">
      <c r="A293" s="576">
        <v>286</v>
      </c>
      <c r="B293" s="1012" t="s">
        <v>1036</v>
      </c>
      <c r="C293" s="972" t="s">
        <v>1037</v>
      </c>
      <c r="D293" s="702" t="s">
        <v>72</v>
      </c>
      <c r="E293" s="1775" t="s">
        <v>113</v>
      </c>
      <c r="F293" s="622" t="s">
        <v>44</v>
      </c>
      <c r="G293" s="646">
        <v>45583</v>
      </c>
      <c r="H293" s="960" t="s">
        <v>1038</v>
      </c>
      <c r="I293" s="575">
        <v>1</v>
      </c>
      <c r="J293" s="575">
        <v>0</v>
      </c>
      <c r="K293" s="964" t="s">
        <v>1039</v>
      </c>
      <c r="L293" s="575">
        <v>1</v>
      </c>
      <c r="M293" s="575">
        <v>0</v>
      </c>
      <c r="N293" s="640">
        <v>45583</v>
      </c>
      <c r="O293" s="631" t="str">
        <f>IF(G293="","",(IF(N293="","Pendiente primera actuación",IF(N293="N.A.","N.A.",IF(NETWORKDAYS((G293+1),N293,'Días No Laborales'!$A$2:$U$145)&lt;=20,"SI","NO")))))</f>
        <v>SI</v>
      </c>
      <c r="Q293" s="630" t="s">
        <v>47</v>
      </c>
      <c r="R293" s="595"/>
      <c r="S293" s="576"/>
      <c r="T293" s="576"/>
      <c r="U293" s="631"/>
      <c r="V293" s="576"/>
      <c r="W293" s="595">
        <v>45629</v>
      </c>
      <c r="X293" s="699"/>
      <c r="Y293" s="576" t="s">
        <v>48</v>
      </c>
      <c r="Z293" s="576">
        <f t="shared" si="4"/>
        <v>45</v>
      </c>
      <c r="AA293" s="576" t="s">
        <v>48</v>
      </c>
      <c r="AB293" s="645" t="s">
        <v>217</v>
      </c>
      <c r="AC293" s="577" t="s">
        <v>88</v>
      </c>
      <c r="AD293" s="645" t="s">
        <v>807</v>
      </c>
      <c r="AE293" s="640">
        <v>45629</v>
      </c>
      <c r="AF293" s="705" t="s">
        <v>235</v>
      </c>
      <c r="AG293" s="580" t="s">
        <v>778</v>
      </c>
      <c r="AH293" s="576" t="s">
        <v>52</v>
      </c>
      <c r="AI293" s="640"/>
      <c r="AJ293" s="641"/>
      <c r="AK293" s="641"/>
      <c r="AL293" s="642"/>
      <c r="AM293" s="576"/>
    </row>
    <row r="294" spans="1:39" ht="38.25" x14ac:dyDescent="0.2">
      <c r="A294" s="576">
        <v>287</v>
      </c>
      <c r="B294" s="1021" t="s">
        <v>1040</v>
      </c>
      <c r="C294" s="968" t="s">
        <v>101</v>
      </c>
      <c r="D294" s="1009" t="s">
        <v>118</v>
      </c>
      <c r="E294" s="1775" t="s">
        <v>113</v>
      </c>
      <c r="F294" s="622" t="s">
        <v>44</v>
      </c>
      <c r="G294" s="640">
        <v>45583</v>
      </c>
      <c r="H294" s="960" t="s">
        <v>332</v>
      </c>
      <c r="I294" s="575">
        <v>0</v>
      </c>
      <c r="J294" s="575">
        <v>1</v>
      </c>
      <c r="K294" s="964" t="s">
        <v>1041</v>
      </c>
      <c r="L294" s="575">
        <v>0</v>
      </c>
      <c r="M294" s="575">
        <v>1</v>
      </c>
      <c r="N294" s="640">
        <v>45583</v>
      </c>
      <c r="O294" s="631" t="str">
        <f>IF(G294="","",(IF(N294="","Pendiente primera actuación",IF(N294="N.A.","N.A.",IF(NETWORKDAYS((G294+1),N294,'Días No Laborales'!$A$2:$U$145)&lt;=20,"SI","NO")))))</f>
        <v>SI</v>
      </c>
      <c r="Q294" s="630" t="s">
        <v>47</v>
      </c>
      <c r="R294" s="595"/>
      <c r="S294" s="576"/>
      <c r="T294" s="576"/>
      <c r="U294" s="631"/>
      <c r="V294" s="576"/>
      <c r="W294" s="595">
        <v>45827</v>
      </c>
      <c r="X294" s="575"/>
      <c r="Y294" s="576" t="s">
        <v>48</v>
      </c>
      <c r="Z294" s="576">
        <f t="shared" si="4"/>
        <v>241</v>
      </c>
      <c r="AA294" s="576" t="s">
        <v>48</v>
      </c>
      <c r="AB294" s="657" t="s">
        <v>193</v>
      </c>
      <c r="AC294" s="577" t="s">
        <v>98</v>
      </c>
      <c r="AD294" s="575" t="s">
        <v>197</v>
      </c>
      <c r="AE294" s="640">
        <v>45827</v>
      </c>
      <c r="AF294" s="632" t="s">
        <v>50</v>
      </c>
      <c r="AG294" s="580" t="s">
        <v>778</v>
      </c>
      <c r="AH294" s="576" t="s">
        <v>52</v>
      </c>
      <c r="AI294" s="640"/>
      <c r="AJ294" s="633"/>
      <c r="AK294" s="633"/>
      <c r="AL294" s="634"/>
      <c r="AM294" s="576"/>
    </row>
    <row r="295" spans="1:39" ht="25.5" x14ac:dyDescent="0.2">
      <c r="A295" s="576">
        <v>288</v>
      </c>
      <c r="B295" s="1022" t="s">
        <v>1042</v>
      </c>
      <c r="C295" s="972" t="s">
        <v>101</v>
      </c>
      <c r="D295" s="1009" t="s">
        <v>118</v>
      </c>
      <c r="E295" s="482" t="s">
        <v>84</v>
      </c>
      <c r="F295" s="622" t="s">
        <v>44</v>
      </c>
      <c r="G295" s="640">
        <v>45583</v>
      </c>
      <c r="H295" s="960" t="s">
        <v>332</v>
      </c>
      <c r="I295" s="575">
        <v>2</v>
      </c>
      <c r="J295" s="575">
        <v>0</v>
      </c>
      <c r="K295" s="964" t="s">
        <v>1043</v>
      </c>
      <c r="L295" s="575">
        <v>2</v>
      </c>
      <c r="M295" s="575">
        <v>0</v>
      </c>
      <c r="N295" s="640">
        <v>45583</v>
      </c>
      <c r="O295" s="631" t="str">
        <f>IF(G295="","",(IF(N295="","Pendiente primera actuación",IF(N295="N.A.","N.A.",IF(NETWORKDAYS((G295+1),N295,'Días No Laborales'!$A$2:$U$145)&lt;=20,"SI","NO")))))</f>
        <v>SI</v>
      </c>
      <c r="Q295" s="630" t="s">
        <v>47</v>
      </c>
      <c r="R295" s="595"/>
      <c r="S295" s="576"/>
      <c r="T295" s="576"/>
      <c r="U295" s="631"/>
      <c r="V295" s="576"/>
      <c r="W295" s="595">
        <v>45685</v>
      </c>
      <c r="X295" s="575"/>
      <c r="Y295" s="576" t="s">
        <v>48</v>
      </c>
      <c r="Z295" s="576">
        <f t="shared" si="4"/>
        <v>100</v>
      </c>
      <c r="AA295" s="576" t="s">
        <v>48</v>
      </c>
      <c r="AB295" s="645" t="s">
        <v>217</v>
      </c>
      <c r="AC295" s="577" t="s">
        <v>66</v>
      </c>
      <c r="AD295" s="645" t="s">
        <v>807</v>
      </c>
      <c r="AE295" s="640">
        <v>45583</v>
      </c>
      <c r="AF295" s="632" t="s">
        <v>68</v>
      </c>
      <c r="AG295" s="580" t="s">
        <v>778</v>
      </c>
      <c r="AH295" s="576" t="s">
        <v>52</v>
      </c>
      <c r="AI295" s="640">
        <v>45966</v>
      </c>
      <c r="AJ295" s="641"/>
      <c r="AK295" s="641"/>
      <c r="AL295" s="642"/>
      <c r="AM295" s="576" t="s">
        <v>1044</v>
      </c>
    </row>
    <row r="296" spans="1:39" ht="25.5" x14ac:dyDescent="0.2">
      <c r="A296" s="576">
        <v>289</v>
      </c>
      <c r="B296" s="971" t="s">
        <v>1045</v>
      </c>
      <c r="C296" s="972" t="s">
        <v>101</v>
      </c>
      <c r="D296" s="1009" t="s">
        <v>118</v>
      </c>
      <c r="E296" s="482" t="s">
        <v>84</v>
      </c>
      <c r="F296" s="696" t="s">
        <v>44</v>
      </c>
      <c r="G296" s="640">
        <v>45583</v>
      </c>
      <c r="H296" s="578" t="s">
        <v>332</v>
      </c>
      <c r="I296" s="575">
        <v>1</v>
      </c>
      <c r="J296" s="575">
        <v>0</v>
      </c>
      <c r="K296" s="851" t="s">
        <v>1046</v>
      </c>
      <c r="L296" s="575">
        <v>1</v>
      </c>
      <c r="M296" s="575">
        <v>0</v>
      </c>
      <c r="N296" s="640">
        <v>45583</v>
      </c>
      <c r="O296" s="631" t="str">
        <f>IF(G296="","",(IF(N296="","Pendiente primera actuación",IF(N296="N.A.","N.A.",IF(NETWORKDAYS((G296+1),N296,'Días No Laborales'!$A$2:$U$145)&lt;=20,"SI","NO")))))</f>
        <v>SI</v>
      </c>
      <c r="Q296" s="630" t="s">
        <v>47</v>
      </c>
      <c r="R296" s="595"/>
      <c r="S296" s="576"/>
      <c r="T296" s="576"/>
      <c r="U296" s="631"/>
      <c r="V296" s="576"/>
      <c r="W296" s="595">
        <v>45741</v>
      </c>
      <c r="X296" s="575"/>
      <c r="Y296" s="576" t="s">
        <v>48</v>
      </c>
      <c r="Z296" s="576">
        <f t="shared" si="4"/>
        <v>157</v>
      </c>
      <c r="AA296" s="576" t="s">
        <v>48</v>
      </c>
      <c r="AB296" s="657" t="s">
        <v>110</v>
      </c>
      <c r="AC296" s="577" t="s">
        <v>66</v>
      </c>
      <c r="AD296" s="576" t="s">
        <v>170</v>
      </c>
      <c r="AE296" s="640">
        <v>45741</v>
      </c>
      <c r="AF296" s="632" t="s">
        <v>50</v>
      </c>
      <c r="AG296" s="580" t="s">
        <v>778</v>
      </c>
      <c r="AH296" s="576" t="s">
        <v>52</v>
      </c>
      <c r="AI296" s="640">
        <v>45747</v>
      </c>
      <c r="AJ296" s="641"/>
      <c r="AK296" s="641"/>
      <c r="AL296" s="642"/>
      <c r="AM296" s="576"/>
    </row>
    <row r="297" spans="1:39" ht="25.5" x14ac:dyDescent="0.2">
      <c r="A297" s="576">
        <v>290</v>
      </c>
      <c r="B297" s="995" t="s">
        <v>1047</v>
      </c>
      <c r="C297" s="972" t="s">
        <v>101</v>
      </c>
      <c r="D297" s="1009" t="s">
        <v>118</v>
      </c>
      <c r="E297" s="482" t="s">
        <v>84</v>
      </c>
      <c r="F297" s="622" t="s">
        <v>44</v>
      </c>
      <c r="G297" s="640">
        <v>45583</v>
      </c>
      <c r="H297" s="596" t="s">
        <v>137</v>
      </c>
      <c r="I297" s="575">
        <v>0</v>
      </c>
      <c r="J297" s="575">
        <v>0</v>
      </c>
      <c r="K297" s="851" t="s">
        <v>1048</v>
      </c>
      <c r="L297" s="575">
        <v>0</v>
      </c>
      <c r="M297" s="575">
        <v>0</v>
      </c>
      <c r="N297" s="640">
        <v>45583</v>
      </c>
      <c r="O297" s="631" t="str">
        <f>IF(G297="","",(IF(N297="","Pendiente primera actuación",IF(N297="N.A.","N.A.",IF(NETWORKDAYS((G297+1),N297,'Días No Laborales'!$A$2:$U$145)&lt;=20,"SI","NO")))))</f>
        <v>SI</v>
      </c>
      <c r="Q297" s="630" t="s">
        <v>47</v>
      </c>
      <c r="R297" s="595"/>
      <c r="S297" s="576"/>
      <c r="T297" s="576"/>
      <c r="U297" s="631"/>
      <c r="V297" s="576"/>
      <c r="W297" s="595">
        <v>45656</v>
      </c>
      <c r="X297" s="699"/>
      <c r="Y297" s="576" t="s">
        <v>48</v>
      </c>
      <c r="Z297" s="576">
        <f t="shared" si="4"/>
        <v>72</v>
      </c>
      <c r="AA297" s="576" t="s">
        <v>48</v>
      </c>
      <c r="AB297" s="645" t="s">
        <v>217</v>
      </c>
      <c r="AC297" s="577" t="s">
        <v>88</v>
      </c>
      <c r="AD297" s="645" t="s">
        <v>807</v>
      </c>
      <c r="AE297" s="640">
        <v>45656</v>
      </c>
      <c r="AF297" s="705" t="s">
        <v>235</v>
      </c>
      <c r="AG297" s="580" t="s">
        <v>778</v>
      </c>
      <c r="AH297" s="576" t="s">
        <v>52</v>
      </c>
      <c r="AI297" s="640"/>
      <c r="AJ297" s="641"/>
      <c r="AK297" s="641"/>
      <c r="AL297" s="642"/>
      <c r="AM297" s="576" t="s">
        <v>1049</v>
      </c>
    </row>
    <row r="298" spans="1:39" ht="38.25" x14ac:dyDescent="0.2">
      <c r="A298" s="576">
        <v>291</v>
      </c>
      <c r="B298" s="963" t="s">
        <v>1050</v>
      </c>
      <c r="C298" s="968" t="s">
        <v>101</v>
      </c>
      <c r="D298" s="1009" t="s">
        <v>118</v>
      </c>
      <c r="E298" s="843" t="s">
        <v>84</v>
      </c>
      <c r="F298" s="622" t="s">
        <v>44</v>
      </c>
      <c r="G298" s="640">
        <v>45583</v>
      </c>
      <c r="H298" s="1023" t="s">
        <v>348</v>
      </c>
      <c r="I298" s="575">
        <v>2</v>
      </c>
      <c r="J298" s="575">
        <v>1</v>
      </c>
      <c r="K298" s="1024" t="s">
        <v>1051</v>
      </c>
      <c r="L298" s="575">
        <v>2</v>
      </c>
      <c r="M298" s="575">
        <v>1</v>
      </c>
      <c r="N298" s="640">
        <v>45583</v>
      </c>
      <c r="O298" s="631" t="str">
        <f>IF(G298="","",(IF(N298="","Pendiente primera actuación",IF(N298="N.A.","N.A.",IF(NETWORKDAYS((G298+1),N298,'Días No Laborales'!$A$2:$U$145)&lt;=20,"SI","NO")))))</f>
        <v>SI</v>
      </c>
      <c r="Q298" s="630" t="s">
        <v>47</v>
      </c>
      <c r="R298" s="595"/>
      <c r="S298" s="576"/>
      <c r="T298" s="576"/>
      <c r="U298" s="631"/>
      <c r="V298" s="576"/>
      <c r="W298" s="595"/>
      <c r="X298" s="575"/>
      <c r="Y298" s="576" t="s">
        <v>48</v>
      </c>
      <c r="Z298" s="576" t="str">
        <f t="shared" si="4"/>
        <v>Pendiente de sentencia</v>
      </c>
      <c r="AA298" s="576" t="s">
        <v>48</v>
      </c>
      <c r="AB298" s="657" t="s">
        <v>193</v>
      </c>
      <c r="AC298" s="577" t="s">
        <v>98</v>
      </c>
      <c r="AD298" s="575" t="s">
        <v>1052</v>
      </c>
      <c r="AE298" s="640">
        <v>45820</v>
      </c>
      <c r="AF298" s="632" t="s">
        <v>161</v>
      </c>
      <c r="AG298" s="580" t="s">
        <v>778</v>
      </c>
      <c r="AH298" s="576" t="s">
        <v>52</v>
      </c>
      <c r="AI298" s="640"/>
      <c r="AJ298" s="641"/>
      <c r="AK298" s="641"/>
      <c r="AL298" s="642"/>
      <c r="AM298" s="576"/>
    </row>
    <row r="299" spans="1:39" ht="25.5" x14ac:dyDescent="0.2">
      <c r="A299" s="576">
        <v>292</v>
      </c>
      <c r="B299" s="1025" t="s">
        <v>1053</v>
      </c>
      <c r="C299" s="970" t="s">
        <v>101</v>
      </c>
      <c r="D299" s="1009" t="s">
        <v>118</v>
      </c>
      <c r="E299" s="843" t="s">
        <v>84</v>
      </c>
      <c r="F299" s="622" t="s">
        <v>44</v>
      </c>
      <c r="G299" s="640">
        <v>45583</v>
      </c>
      <c r="H299" s="596" t="s">
        <v>1054</v>
      </c>
      <c r="I299" s="575">
        <v>1</v>
      </c>
      <c r="J299" s="575">
        <v>0</v>
      </c>
      <c r="K299" s="851" t="s">
        <v>1055</v>
      </c>
      <c r="L299" s="575">
        <v>1</v>
      </c>
      <c r="M299" s="575">
        <v>0</v>
      </c>
      <c r="N299" s="640">
        <v>45583</v>
      </c>
      <c r="O299" s="631" t="str">
        <f>IF(G299="","",(IF(N299="","Pendiente primera actuación",IF(N299="N.A.","N.A.",IF(NETWORKDAYS((G299+1),N299,'Días No Laborales'!$A$2:$U$145)&lt;=20,"SI","NO")))))</f>
        <v>SI</v>
      </c>
      <c r="Q299" s="630" t="s">
        <v>47</v>
      </c>
      <c r="R299" s="595"/>
      <c r="S299" s="576"/>
      <c r="T299" s="576"/>
      <c r="U299" s="631"/>
      <c r="V299" s="576"/>
      <c r="W299" s="595"/>
      <c r="X299" s="575"/>
      <c r="Y299" s="576" t="s">
        <v>48</v>
      </c>
      <c r="Z299" s="576" t="str">
        <f t="shared" si="4"/>
        <v>Pendiente de sentencia</v>
      </c>
      <c r="AA299" s="576" t="s">
        <v>48</v>
      </c>
      <c r="AC299" s="577"/>
      <c r="AD299" s="575" t="s">
        <v>1056</v>
      </c>
      <c r="AE299" s="640">
        <v>45856</v>
      </c>
      <c r="AF299" s="632" t="s">
        <v>68</v>
      </c>
      <c r="AG299" s="580" t="s">
        <v>778</v>
      </c>
      <c r="AH299" s="576" t="s">
        <v>52</v>
      </c>
      <c r="AI299" s="640"/>
      <c r="AJ299" s="641"/>
      <c r="AK299" s="641"/>
      <c r="AL299" s="642"/>
      <c r="AM299" s="576"/>
    </row>
    <row r="300" spans="1:39" ht="25.5" x14ac:dyDescent="0.2">
      <c r="A300" s="576">
        <v>293</v>
      </c>
      <c r="B300" s="1026" t="s">
        <v>1057</v>
      </c>
      <c r="C300" s="970" t="s">
        <v>101</v>
      </c>
      <c r="D300" s="1009" t="s">
        <v>118</v>
      </c>
      <c r="E300" s="843" t="s">
        <v>84</v>
      </c>
      <c r="F300" s="696" t="s">
        <v>44</v>
      </c>
      <c r="G300" s="640">
        <v>45583</v>
      </c>
      <c r="H300" s="960" t="s">
        <v>841</v>
      </c>
      <c r="I300" s="575">
        <v>0</v>
      </c>
      <c r="J300" s="575">
        <v>1</v>
      </c>
      <c r="K300" s="964" t="s">
        <v>1058</v>
      </c>
      <c r="L300" s="575">
        <v>0</v>
      </c>
      <c r="M300" s="575">
        <v>1</v>
      </c>
      <c r="N300" s="640">
        <v>45583</v>
      </c>
      <c r="O300" s="631" t="str">
        <f>IF(G300="","",(IF(N300="","Pendiente primera actuación",IF(N300="N.A.","N.A.",IF(NETWORKDAYS((G300+1),N300,'Días No Laborales'!$A$2:$U$145)&lt;=20,"SI","NO")))))</f>
        <v>SI</v>
      </c>
      <c r="Q300" s="630" t="s">
        <v>47</v>
      </c>
      <c r="R300" s="595"/>
      <c r="S300" s="576"/>
      <c r="T300" s="576"/>
      <c r="U300" s="631"/>
      <c r="V300" s="576"/>
      <c r="W300" s="595"/>
      <c r="X300" s="575"/>
      <c r="Y300" s="576" t="s">
        <v>48</v>
      </c>
      <c r="Z300" s="576" t="str">
        <f t="shared" si="4"/>
        <v>Pendiente de sentencia</v>
      </c>
      <c r="AA300" s="576" t="s">
        <v>48</v>
      </c>
      <c r="AB300" s="575"/>
      <c r="AC300" s="577"/>
      <c r="AD300" s="575" t="s">
        <v>1059</v>
      </c>
      <c r="AE300" s="640">
        <v>45859</v>
      </c>
      <c r="AF300" s="632" t="s">
        <v>68</v>
      </c>
      <c r="AG300" s="580" t="s">
        <v>778</v>
      </c>
      <c r="AH300" s="576" t="s">
        <v>52</v>
      </c>
      <c r="AI300" s="640"/>
      <c r="AJ300" s="641"/>
      <c r="AK300" s="641"/>
      <c r="AL300" s="642"/>
      <c r="AM300" s="576"/>
    </row>
    <row r="301" spans="1:39" ht="25.5" x14ac:dyDescent="0.2">
      <c r="A301" s="576">
        <v>294</v>
      </c>
      <c r="B301" s="1027" t="s">
        <v>1060</v>
      </c>
      <c r="C301" s="972" t="s">
        <v>101</v>
      </c>
      <c r="D301" s="1009" t="s">
        <v>118</v>
      </c>
      <c r="E301" s="482" t="s">
        <v>84</v>
      </c>
      <c r="F301" s="622" t="s">
        <v>44</v>
      </c>
      <c r="G301" s="640">
        <v>45583</v>
      </c>
      <c r="H301" s="960" t="s">
        <v>1061</v>
      </c>
      <c r="I301" s="575">
        <v>2</v>
      </c>
      <c r="J301" s="575">
        <v>0</v>
      </c>
      <c r="K301" s="964" t="s">
        <v>1062</v>
      </c>
      <c r="L301" s="575">
        <v>2</v>
      </c>
      <c r="M301" s="575">
        <v>0</v>
      </c>
      <c r="N301" s="640">
        <v>45583</v>
      </c>
      <c r="O301" s="631" t="str">
        <f>IF(G301="","",(IF(N301="","Pendiente primera actuación",IF(N301="N.A.","N.A.",IF(NETWORKDAYS((G301+1),N301,'Días No Laborales'!$A$2:$U$145)&lt;=20,"SI","NO")))))</f>
        <v>SI</v>
      </c>
      <c r="Q301" s="630" t="s">
        <v>47</v>
      </c>
      <c r="R301" s="595"/>
      <c r="S301" s="576"/>
      <c r="T301" s="576"/>
      <c r="U301" s="631"/>
      <c r="V301" s="576"/>
      <c r="W301" s="595">
        <v>45596</v>
      </c>
      <c r="X301" s="699"/>
      <c r="Y301" s="576" t="s">
        <v>48</v>
      </c>
      <c r="Z301" s="576">
        <f t="shared" si="4"/>
        <v>13</v>
      </c>
      <c r="AA301" s="576" t="s">
        <v>48</v>
      </c>
      <c r="AB301" s="645" t="s">
        <v>217</v>
      </c>
      <c r="AC301" s="577" t="s">
        <v>88</v>
      </c>
      <c r="AD301" s="645" t="s">
        <v>807</v>
      </c>
      <c r="AE301" s="640">
        <v>45583</v>
      </c>
      <c r="AF301" s="705" t="s">
        <v>235</v>
      </c>
      <c r="AG301" s="580" t="s">
        <v>778</v>
      </c>
      <c r="AH301" s="576" t="s">
        <v>52</v>
      </c>
      <c r="AI301" s="640"/>
      <c r="AJ301" s="641"/>
      <c r="AK301" s="641"/>
      <c r="AL301" s="642"/>
      <c r="AM301" s="576" t="s">
        <v>1049</v>
      </c>
    </row>
    <row r="302" spans="1:39" ht="38.25" x14ac:dyDescent="0.2">
      <c r="A302" s="576">
        <v>295</v>
      </c>
      <c r="B302" s="935" t="s">
        <v>1063</v>
      </c>
      <c r="C302" s="968" t="s">
        <v>101</v>
      </c>
      <c r="D302" s="1009" t="s">
        <v>118</v>
      </c>
      <c r="E302" s="1775" t="s">
        <v>113</v>
      </c>
      <c r="F302" s="622" t="s">
        <v>44</v>
      </c>
      <c r="G302" s="640">
        <v>45583</v>
      </c>
      <c r="H302" s="960" t="s">
        <v>1064</v>
      </c>
      <c r="I302" s="575">
        <v>1</v>
      </c>
      <c r="J302" s="575">
        <v>0</v>
      </c>
      <c r="K302" s="964" t="s">
        <v>1065</v>
      </c>
      <c r="L302" s="575">
        <v>1</v>
      </c>
      <c r="M302" s="575">
        <v>0</v>
      </c>
      <c r="N302" s="640">
        <v>45596</v>
      </c>
      <c r="O302" s="631" t="str">
        <f>IF(G302="","",(IF(N302="","Pendiente primera actuación",IF(N302="N.A.","N.A.",IF(NETWORKDAYS((G302+1),N302,'Días No Laborales'!$A$2:$U$145)&lt;=20,"SI","NO")))))</f>
        <v>SI</v>
      </c>
      <c r="Q302" s="630" t="s">
        <v>47</v>
      </c>
      <c r="R302" s="595"/>
      <c r="S302" s="576"/>
      <c r="T302" s="576"/>
      <c r="U302" s="631"/>
      <c r="V302" s="576"/>
      <c r="W302" s="595">
        <v>45819</v>
      </c>
      <c r="X302" s="575"/>
      <c r="Y302" s="576" t="s">
        <v>48</v>
      </c>
      <c r="Z302" s="576">
        <f t="shared" si="4"/>
        <v>233</v>
      </c>
      <c r="AA302" s="576" t="s">
        <v>48</v>
      </c>
      <c r="AB302" s="1028" t="s">
        <v>327</v>
      </c>
      <c r="AC302" s="577" t="s">
        <v>98</v>
      </c>
      <c r="AD302" s="575" t="s">
        <v>1066</v>
      </c>
      <c r="AE302" s="640">
        <v>45819</v>
      </c>
      <c r="AF302" s="632" t="s">
        <v>161</v>
      </c>
      <c r="AG302" s="580" t="s">
        <v>778</v>
      </c>
      <c r="AH302" s="576" t="s">
        <v>52</v>
      </c>
      <c r="AI302" s="640"/>
      <c r="AJ302" s="641"/>
      <c r="AK302" s="641"/>
      <c r="AL302" s="642"/>
      <c r="AM302" s="576"/>
    </row>
    <row r="303" spans="1:39" ht="25.5" x14ac:dyDescent="0.2">
      <c r="A303" s="576">
        <v>296</v>
      </c>
      <c r="B303" s="929" t="s">
        <v>1067</v>
      </c>
      <c r="C303" s="972" t="s">
        <v>101</v>
      </c>
      <c r="D303" s="1009" t="s">
        <v>118</v>
      </c>
      <c r="E303" s="843" t="s">
        <v>84</v>
      </c>
      <c r="F303" s="622" t="s">
        <v>44</v>
      </c>
      <c r="G303" s="640">
        <v>45583</v>
      </c>
      <c r="H303" s="967" t="s">
        <v>1068</v>
      </c>
      <c r="I303" s="575">
        <v>0</v>
      </c>
      <c r="J303" s="575">
        <v>1</v>
      </c>
      <c r="K303" s="964" t="s">
        <v>1069</v>
      </c>
      <c r="L303" s="575">
        <v>0</v>
      </c>
      <c r="M303" s="575">
        <v>1</v>
      </c>
      <c r="N303" s="640">
        <v>45583</v>
      </c>
      <c r="O303" s="631" t="str">
        <f>IF(G303="","",(IF(N303="","Pendiente primera actuación",IF(N303="N.A.","N.A.",IF(NETWORKDAYS((G303+1),N303,'Días No Laborales'!$A$2:$U$145)&lt;=20,"SI","NO")))))</f>
        <v>SI</v>
      </c>
      <c r="Q303" s="630" t="s">
        <v>47</v>
      </c>
      <c r="R303" s="595"/>
      <c r="S303" s="576"/>
      <c r="T303" s="576"/>
      <c r="U303" s="631"/>
      <c r="V303" s="576"/>
      <c r="W303" s="595">
        <v>45799</v>
      </c>
      <c r="X303" s="575"/>
      <c r="Y303" s="576" t="s">
        <v>48</v>
      </c>
      <c r="Z303" s="576">
        <f t="shared" si="4"/>
        <v>214</v>
      </c>
      <c r="AA303" s="576" t="s">
        <v>48</v>
      </c>
      <c r="AB303" s="477" t="s">
        <v>110</v>
      </c>
      <c r="AC303" s="577" t="s">
        <v>98</v>
      </c>
      <c r="AD303" s="645" t="s">
        <v>821</v>
      </c>
      <c r="AE303" s="640">
        <v>45799</v>
      </c>
      <c r="AF303" s="632" t="s">
        <v>68</v>
      </c>
      <c r="AG303" s="580" t="s">
        <v>778</v>
      </c>
      <c r="AH303" s="576" t="s">
        <v>52</v>
      </c>
      <c r="AI303" s="640"/>
      <c r="AJ303" s="641"/>
      <c r="AK303" s="641"/>
      <c r="AL303" s="642"/>
      <c r="AM303" s="576"/>
    </row>
    <row r="304" spans="1:39" ht="38.25" x14ac:dyDescent="0.2">
      <c r="A304" s="576">
        <v>297</v>
      </c>
      <c r="B304" s="935" t="s">
        <v>1070</v>
      </c>
      <c r="C304" s="968" t="s">
        <v>101</v>
      </c>
      <c r="D304" s="1009" t="s">
        <v>118</v>
      </c>
      <c r="E304" s="843" t="s">
        <v>84</v>
      </c>
      <c r="F304" s="622" t="s">
        <v>44</v>
      </c>
      <c r="G304" s="640">
        <v>45583</v>
      </c>
      <c r="H304" s="960" t="s">
        <v>491</v>
      </c>
      <c r="I304" s="575">
        <v>2</v>
      </c>
      <c r="J304" s="575">
        <v>0</v>
      </c>
      <c r="K304" s="964" t="s">
        <v>1071</v>
      </c>
      <c r="L304" s="575">
        <v>2</v>
      </c>
      <c r="M304" s="575">
        <v>0</v>
      </c>
      <c r="N304" s="640">
        <v>45583</v>
      </c>
      <c r="O304" s="631" t="str">
        <f>IF(G304="","",(IF(N304="","Pendiente primera actuación",IF(N304="N.A.","N.A.",IF(NETWORKDAYS((G304+1),N304,'Días No Laborales'!$A$2:$U$145)&lt;=20,"SI","NO")))))</f>
        <v>SI</v>
      </c>
      <c r="P304" s="640"/>
      <c r="Q304" s="630" t="s">
        <v>47</v>
      </c>
      <c r="R304" s="595"/>
      <c r="S304" s="576"/>
      <c r="T304" s="576"/>
      <c r="U304" s="631"/>
      <c r="V304" s="576"/>
      <c r="W304" s="595">
        <v>45754</v>
      </c>
      <c r="X304" s="575"/>
      <c r="Y304" s="576" t="s">
        <v>48</v>
      </c>
      <c r="Z304" s="576">
        <f t="shared" si="4"/>
        <v>169</v>
      </c>
      <c r="AA304" s="576" t="s">
        <v>48</v>
      </c>
      <c r="AB304" s="656" t="s">
        <v>121</v>
      </c>
      <c r="AC304" s="577" t="s">
        <v>98</v>
      </c>
      <c r="AD304" s="650" t="s">
        <v>520</v>
      </c>
      <c r="AE304" s="640">
        <v>45866</v>
      </c>
      <c r="AF304" s="632" t="s">
        <v>50</v>
      </c>
      <c r="AG304" s="580" t="s">
        <v>778</v>
      </c>
      <c r="AH304" s="576" t="s">
        <v>52</v>
      </c>
      <c r="AI304" s="640"/>
      <c r="AJ304" s="641"/>
      <c r="AK304" s="641"/>
      <c r="AL304" s="642"/>
      <c r="AM304" s="576"/>
    </row>
    <row r="305" spans="1:39" ht="38.25" x14ac:dyDescent="0.2">
      <c r="A305" s="576">
        <v>298</v>
      </c>
      <c r="B305" s="935" t="s">
        <v>1072</v>
      </c>
      <c r="C305" s="1029" t="s">
        <v>101</v>
      </c>
      <c r="D305" s="1030" t="s">
        <v>102</v>
      </c>
      <c r="E305" s="1776" t="s">
        <v>113</v>
      </c>
      <c r="F305" s="696" t="s">
        <v>44</v>
      </c>
      <c r="G305" s="640">
        <v>45583</v>
      </c>
      <c r="H305" s="960" t="s">
        <v>363</v>
      </c>
      <c r="I305" s="575">
        <v>1</v>
      </c>
      <c r="J305" s="575">
        <v>0</v>
      </c>
      <c r="K305" s="964" t="s">
        <v>1073</v>
      </c>
      <c r="L305" s="575">
        <v>1</v>
      </c>
      <c r="M305" s="575">
        <v>0</v>
      </c>
      <c r="N305" s="640">
        <v>45583</v>
      </c>
      <c r="O305" s="631" t="str">
        <f>IF(G305="","",(IF(N305="","Pendiente primera actuación",IF(N305="N.A.","N.A.",IF(NETWORKDAYS((G305+1),N305,'Días No Laborales'!$A$2:$U$145)&lt;=20,"SI","NO")))))</f>
        <v>SI</v>
      </c>
      <c r="Q305" s="630" t="s">
        <v>47</v>
      </c>
      <c r="R305" s="595"/>
      <c r="S305" s="576"/>
      <c r="T305" s="576"/>
      <c r="U305" s="631"/>
      <c r="V305" s="576"/>
      <c r="W305" s="595">
        <v>45744</v>
      </c>
      <c r="X305" s="575"/>
      <c r="Y305" s="576" t="s">
        <v>48</v>
      </c>
      <c r="Z305" s="576">
        <f t="shared" si="4"/>
        <v>160</v>
      </c>
      <c r="AA305" s="576" t="s">
        <v>48</v>
      </c>
      <c r="AB305" s="656" t="s">
        <v>121</v>
      </c>
      <c r="AC305" s="576" t="s">
        <v>66</v>
      </c>
      <c r="AD305" s="625" t="s">
        <v>708</v>
      </c>
      <c r="AE305" s="640">
        <v>45798</v>
      </c>
      <c r="AF305" s="705" t="s">
        <v>235</v>
      </c>
      <c r="AG305" s="580" t="s">
        <v>778</v>
      </c>
      <c r="AH305" s="576" t="s">
        <v>52</v>
      </c>
      <c r="AI305" s="640"/>
      <c r="AJ305" s="641"/>
      <c r="AK305" s="641"/>
      <c r="AL305" s="642"/>
      <c r="AM305" s="576"/>
    </row>
    <row r="306" spans="1:39" ht="25.5" x14ac:dyDescent="0.2">
      <c r="A306" s="576">
        <v>299</v>
      </c>
      <c r="B306" s="705" t="s">
        <v>1074</v>
      </c>
      <c r="C306" s="487" t="s">
        <v>101</v>
      </c>
      <c r="D306" s="1030" t="s">
        <v>102</v>
      </c>
      <c r="E306" s="843" t="s">
        <v>84</v>
      </c>
      <c r="F306" s="622" t="s">
        <v>44</v>
      </c>
      <c r="G306" s="640">
        <v>45583</v>
      </c>
      <c r="H306" s="960" t="s">
        <v>137</v>
      </c>
      <c r="I306" s="625">
        <v>0</v>
      </c>
      <c r="J306" s="625">
        <v>1</v>
      </c>
      <c r="K306" s="964" t="s">
        <v>1075</v>
      </c>
      <c r="L306" s="625">
        <v>0</v>
      </c>
      <c r="M306" s="625">
        <v>1</v>
      </c>
      <c r="N306" s="640">
        <v>45583</v>
      </c>
      <c r="O306" s="631" t="str">
        <f>IF(G306="","",(IF(N306="","Pendiente primera actuación",IF(N306="N.A.","N.A.",IF(NETWORKDAYS((G306+1),N306,'Días No Laborales'!$A$2:$U$145)&lt;=20,"SI","NO")))))</f>
        <v>SI</v>
      </c>
      <c r="Q306" s="630" t="s">
        <v>47</v>
      </c>
      <c r="R306" s="595"/>
      <c r="S306" s="576"/>
      <c r="T306" s="576"/>
      <c r="U306" s="631"/>
      <c r="V306" s="576"/>
      <c r="W306" s="595"/>
      <c r="X306" s="575"/>
      <c r="Y306" s="576" t="s">
        <v>48</v>
      </c>
      <c r="Z306" s="576" t="str">
        <f t="shared" si="4"/>
        <v>Pendiente de sentencia</v>
      </c>
      <c r="AA306" s="576" t="s">
        <v>48</v>
      </c>
      <c r="AB306" s="575"/>
      <c r="AC306" s="575"/>
      <c r="AD306" s="575" t="s">
        <v>1076</v>
      </c>
      <c r="AE306" s="640">
        <v>45785</v>
      </c>
      <c r="AF306" s="632" t="s">
        <v>59</v>
      </c>
      <c r="AG306" s="580" t="s">
        <v>778</v>
      </c>
      <c r="AH306" s="576" t="s">
        <v>52</v>
      </c>
      <c r="AI306" s="640"/>
      <c r="AJ306" s="641"/>
      <c r="AK306" s="641"/>
      <c r="AL306" s="642"/>
      <c r="AM306" s="576"/>
    </row>
    <row r="307" spans="1:39" ht="25.5" x14ac:dyDescent="0.2">
      <c r="A307" s="576">
        <v>300</v>
      </c>
      <c r="B307" s="929" t="s">
        <v>1077</v>
      </c>
      <c r="C307" s="478" t="s">
        <v>101</v>
      </c>
      <c r="D307" s="1030" t="s">
        <v>102</v>
      </c>
      <c r="E307" s="1776" t="s">
        <v>113</v>
      </c>
      <c r="F307" s="622" t="s">
        <v>44</v>
      </c>
      <c r="G307" s="640">
        <v>45583</v>
      </c>
      <c r="H307" s="960" t="s">
        <v>332</v>
      </c>
      <c r="I307" s="575">
        <v>1</v>
      </c>
      <c r="J307" s="575">
        <v>0</v>
      </c>
      <c r="K307" s="964" t="s">
        <v>1078</v>
      </c>
      <c r="L307" s="575">
        <v>1</v>
      </c>
      <c r="M307" s="575">
        <v>0</v>
      </c>
      <c r="N307" s="640">
        <v>45583</v>
      </c>
      <c r="O307" s="631" t="str">
        <f>IF(G307="","",(IF(N307="","Pendiente primera actuación",IF(N307="N.A.","N.A.",IF(NETWORKDAYS((G307+1),N307,'Días No Laborales'!$A$2:$U$145)&lt;=20,"SI","NO")))))</f>
        <v>SI</v>
      </c>
      <c r="Q307" s="630" t="s">
        <v>47</v>
      </c>
      <c r="R307" s="595"/>
      <c r="S307" s="576"/>
      <c r="T307" s="576"/>
      <c r="U307" s="631"/>
      <c r="V307" s="576"/>
      <c r="W307" s="595">
        <v>45594</v>
      </c>
      <c r="X307" s="699"/>
      <c r="Y307" s="576" t="s">
        <v>48</v>
      </c>
      <c r="Z307" s="576">
        <f t="shared" si="4"/>
        <v>11</v>
      </c>
      <c r="AA307" s="576" t="s">
        <v>48</v>
      </c>
      <c r="AB307" s="645" t="s">
        <v>217</v>
      </c>
      <c r="AC307" s="575" t="s">
        <v>88</v>
      </c>
      <c r="AD307" s="645" t="s">
        <v>807</v>
      </c>
      <c r="AE307" s="640">
        <v>45594</v>
      </c>
      <c r="AF307" s="632" t="s">
        <v>68</v>
      </c>
      <c r="AG307" s="580" t="s">
        <v>778</v>
      </c>
      <c r="AH307" s="576" t="s">
        <v>52</v>
      </c>
      <c r="AI307" s="640"/>
      <c r="AJ307" s="641"/>
      <c r="AK307" s="641"/>
      <c r="AL307" s="642"/>
      <c r="AM307" s="576" t="s">
        <v>1049</v>
      </c>
    </row>
    <row r="308" spans="1:39" ht="38.25" x14ac:dyDescent="0.2">
      <c r="A308" s="576">
        <v>301</v>
      </c>
      <c r="B308" s="705" t="s">
        <v>1079</v>
      </c>
      <c r="C308" s="1031" t="s">
        <v>267</v>
      </c>
      <c r="D308" s="776" t="s">
        <v>62</v>
      </c>
      <c r="E308" s="1776" t="s">
        <v>43</v>
      </c>
      <c r="F308" s="622" t="s">
        <v>44</v>
      </c>
      <c r="G308" s="640">
        <v>45583</v>
      </c>
      <c r="H308" s="967" t="s">
        <v>1080</v>
      </c>
      <c r="I308" s="575">
        <v>2</v>
      </c>
      <c r="J308" s="575">
        <v>0</v>
      </c>
      <c r="K308" s="1032" t="s">
        <v>1081</v>
      </c>
      <c r="L308" s="575">
        <v>2</v>
      </c>
      <c r="M308" s="575">
        <v>0</v>
      </c>
      <c r="N308" s="640">
        <v>45583</v>
      </c>
      <c r="O308" s="631" t="str">
        <f>IF(G308="","",(IF(N308="","Pendiente primera actuación",IF(N308="N.A.","N.A.",IF(NETWORKDAYS((G308+1),N308,'Días No Laborales'!$A$2:$U$145)&lt;=20,"SI","NO")))))</f>
        <v>SI</v>
      </c>
      <c r="Q308" s="630" t="s">
        <v>47</v>
      </c>
      <c r="R308" s="595"/>
      <c r="S308" s="576"/>
      <c r="T308" s="576"/>
      <c r="U308" s="631"/>
      <c r="V308" s="576"/>
      <c r="W308" s="595"/>
      <c r="X308" s="575"/>
      <c r="Y308" s="576" t="s">
        <v>48</v>
      </c>
      <c r="Z308" s="576" t="str">
        <f t="shared" si="4"/>
        <v>Pendiente de sentencia</v>
      </c>
      <c r="AA308" s="576" t="s">
        <v>48</v>
      </c>
      <c r="AB308" s="575"/>
      <c r="AC308" s="575"/>
      <c r="AD308" s="575" t="s">
        <v>334</v>
      </c>
      <c r="AE308" s="640">
        <v>45849</v>
      </c>
      <c r="AF308" s="632" t="s">
        <v>59</v>
      </c>
      <c r="AG308" s="580" t="s">
        <v>778</v>
      </c>
      <c r="AH308" s="576" t="s">
        <v>52</v>
      </c>
      <c r="AI308" s="640"/>
      <c r="AJ308" s="641"/>
      <c r="AK308" s="641"/>
      <c r="AL308" s="642"/>
      <c r="AM308" s="576"/>
    </row>
    <row r="309" spans="1:39" ht="42.75" customHeight="1" x14ac:dyDescent="0.2">
      <c r="A309" s="576">
        <v>302</v>
      </c>
      <c r="B309" s="929" t="s">
        <v>1082</v>
      </c>
      <c r="C309" s="478" t="s">
        <v>101</v>
      </c>
      <c r="D309" s="1030" t="s">
        <v>102</v>
      </c>
      <c r="E309" s="843" t="s">
        <v>84</v>
      </c>
      <c r="F309" s="622" t="s">
        <v>44</v>
      </c>
      <c r="G309" s="640">
        <v>45583</v>
      </c>
      <c r="H309" s="960" t="s">
        <v>399</v>
      </c>
      <c r="I309" s="575">
        <v>0</v>
      </c>
      <c r="J309" s="575">
        <v>1</v>
      </c>
      <c r="K309" s="964" t="s">
        <v>1083</v>
      </c>
      <c r="L309" s="575">
        <v>0</v>
      </c>
      <c r="M309" s="575">
        <v>1</v>
      </c>
      <c r="N309" s="640">
        <v>45583</v>
      </c>
      <c r="O309" s="631" t="str">
        <f>IF(G309="","",(IF(N309="","Pendiente primera actuación",IF(N309="N.A.","N.A.",IF(NETWORKDAYS((G309+1),N309,'Días No Laborales'!$A$2:$U$145)&lt;=20,"SI","NO")))))</f>
        <v>SI</v>
      </c>
      <c r="Q309" s="630" t="s">
        <v>47</v>
      </c>
      <c r="R309" s="595"/>
      <c r="S309" s="576"/>
      <c r="T309" s="576"/>
      <c r="U309" s="631"/>
      <c r="V309" s="576"/>
      <c r="W309" s="595">
        <v>45859</v>
      </c>
      <c r="X309" s="575"/>
      <c r="Y309" s="576" t="s">
        <v>48</v>
      </c>
      <c r="Z309" s="576">
        <f t="shared" si="4"/>
        <v>273</v>
      </c>
      <c r="AA309" s="576" t="s">
        <v>48</v>
      </c>
      <c r="AB309" s="645" t="s">
        <v>1084</v>
      </c>
      <c r="AC309" s="575" t="s">
        <v>358</v>
      </c>
      <c r="AD309" s="575" t="s">
        <v>1085</v>
      </c>
      <c r="AE309" s="640">
        <v>45859</v>
      </c>
      <c r="AF309" s="632" t="s">
        <v>68</v>
      </c>
      <c r="AG309" s="580" t="s">
        <v>778</v>
      </c>
      <c r="AH309" s="576" t="s">
        <v>52</v>
      </c>
      <c r="AI309" s="640"/>
      <c r="AJ309" s="641"/>
      <c r="AK309" s="641"/>
      <c r="AL309" s="642"/>
      <c r="AM309" s="576" t="s">
        <v>1086</v>
      </c>
    </row>
    <row r="310" spans="1:39" ht="25.5" x14ac:dyDescent="0.2">
      <c r="A310" s="576">
        <v>303</v>
      </c>
      <c r="B310" s="929" t="s">
        <v>1087</v>
      </c>
      <c r="C310" s="478" t="s">
        <v>101</v>
      </c>
      <c r="D310" s="1030" t="s">
        <v>102</v>
      </c>
      <c r="E310" s="1776" t="s">
        <v>43</v>
      </c>
      <c r="F310" s="696" t="s">
        <v>44</v>
      </c>
      <c r="G310" s="640">
        <v>45583</v>
      </c>
      <c r="H310" s="960" t="s">
        <v>332</v>
      </c>
      <c r="I310" s="575">
        <v>1</v>
      </c>
      <c r="J310" s="575">
        <v>0</v>
      </c>
      <c r="K310" s="964" t="s">
        <v>1088</v>
      </c>
      <c r="L310" s="575">
        <v>1</v>
      </c>
      <c r="M310" s="575">
        <v>0</v>
      </c>
      <c r="N310" s="640">
        <v>45583</v>
      </c>
      <c r="O310" s="631" t="str">
        <f>IF(G310="","",(IF(N310="","Pendiente primera actuación",IF(N310="N.A.","N.A.",IF(NETWORKDAYS((G310+1),N310,'Días No Laborales'!$A$2:$U$145)&lt;=20,"SI","NO")))))</f>
        <v>SI</v>
      </c>
      <c r="Q310" s="630" t="s">
        <v>47</v>
      </c>
      <c r="R310" s="595"/>
      <c r="S310" s="576"/>
      <c r="T310" s="576"/>
      <c r="U310" s="631"/>
      <c r="V310" s="576"/>
      <c r="W310" s="595">
        <v>45604</v>
      </c>
      <c r="X310" s="699"/>
      <c r="Y310" s="576" t="s">
        <v>48</v>
      </c>
      <c r="Z310" s="576">
        <f t="shared" si="4"/>
        <v>20</v>
      </c>
      <c r="AA310" s="576" t="s">
        <v>48</v>
      </c>
      <c r="AB310" s="645" t="s">
        <v>217</v>
      </c>
      <c r="AC310" s="575" t="s">
        <v>88</v>
      </c>
      <c r="AD310" s="645" t="s">
        <v>807</v>
      </c>
      <c r="AE310" s="640">
        <v>45583</v>
      </c>
      <c r="AF310" s="632" t="s">
        <v>161</v>
      </c>
      <c r="AG310" s="580" t="s">
        <v>778</v>
      </c>
      <c r="AH310" s="576" t="s">
        <v>52</v>
      </c>
      <c r="AI310" s="640"/>
      <c r="AJ310" s="641"/>
      <c r="AK310" s="641"/>
      <c r="AL310" s="642"/>
      <c r="AM310" s="576"/>
    </row>
    <row r="311" spans="1:39" ht="38.25" x14ac:dyDescent="0.2">
      <c r="A311" s="576">
        <v>304</v>
      </c>
      <c r="B311" s="935" t="s">
        <v>1089</v>
      </c>
      <c r="C311" s="1029" t="s">
        <v>101</v>
      </c>
      <c r="D311" s="1030" t="s">
        <v>102</v>
      </c>
      <c r="E311" s="1776" t="s">
        <v>43</v>
      </c>
      <c r="F311" s="622" t="s">
        <v>44</v>
      </c>
      <c r="G311" s="640">
        <v>45583</v>
      </c>
      <c r="H311" s="960" t="s">
        <v>1090</v>
      </c>
      <c r="I311" s="575">
        <v>0</v>
      </c>
      <c r="J311" s="575">
        <v>1</v>
      </c>
      <c r="K311" s="964" t="s">
        <v>1091</v>
      </c>
      <c r="L311" s="575">
        <v>0</v>
      </c>
      <c r="M311" s="575">
        <v>1</v>
      </c>
      <c r="N311" s="640">
        <v>45583</v>
      </c>
      <c r="O311" s="631" t="str">
        <f>IF(G311="","",(IF(N311="","Pendiente primera actuación",IF(N311="N.A.","N.A.",IF(NETWORKDAYS((G311+1),N311,'Días No Laborales'!$A$2:$U$145)&lt;=20,"SI","NO")))))</f>
        <v>SI</v>
      </c>
      <c r="Q311" s="630" t="s">
        <v>47</v>
      </c>
      <c r="R311" s="595"/>
      <c r="S311" s="576"/>
      <c r="T311" s="576"/>
      <c r="U311" s="631"/>
      <c r="V311" s="576"/>
      <c r="W311" s="595">
        <v>45678</v>
      </c>
      <c r="X311" s="575"/>
      <c r="Y311" s="576" t="s">
        <v>48</v>
      </c>
      <c r="Z311" s="576">
        <f t="shared" si="4"/>
        <v>93</v>
      </c>
      <c r="AA311" s="576" t="s">
        <v>48</v>
      </c>
      <c r="AB311" s="656" t="s">
        <v>121</v>
      </c>
      <c r="AC311" s="575" t="s">
        <v>66</v>
      </c>
      <c r="AD311" s="625" t="s">
        <v>1092</v>
      </c>
      <c r="AE311" s="640">
        <v>45859</v>
      </c>
      <c r="AF311" s="632" t="s">
        <v>68</v>
      </c>
      <c r="AG311" s="580" t="s">
        <v>778</v>
      </c>
      <c r="AH311" s="576" t="s">
        <v>52</v>
      </c>
      <c r="AI311" s="640"/>
      <c r="AJ311" s="641"/>
      <c r="AK311" s="641"/>
      <c r="AL311" s="642"/>
      <c r="AM311" s="576"/>
    </row>
    <row r="312" spans="1:39" ht="38.25" x14ac:dyDescent="0.2">
      <c r="A312" s="576">
        <v>305</v>
      </c>
      <c r="B312" s="1033" t="s">
        <v>1093</v>
      </c>
      <c r="C312" s="1034" t="s">
        <v>101</v>
      </c>
      <c r="D312" s="1030" t="s">
        <v>102</v>
      </c>
      <c r="E312" s="843" t="s">
        <v>84</v>
      </c>
      <c r="F312" s="622" t="s">
        <v>44</v>
      </c>
      <c r="G312" s="640">
        <v>45583</v>
      </c>
      <c r="H312" s="960" t="s">
        <v>336</v>
      </c>
      <c r="I312" s="575">
        <v>2</v>
      </c>
      <c r="J312" s="575">
        <v>0</v>
      </c>
      <c r="K312" s="964" t="s">
        <v>1094</v>
      </c>
      <c r="L312" s="575">
        <v>2</v>
      </c>
      <c r="M312" s="575">
        <v>0</v>
      </c>
      <c r="N312" s="640">
        <v>45583</v>
      </c>
      <c r="O312" s="631" t="str">
        <f>IF(G312="","",(IF(N312="","Pendiente primera actuación",IF(N312="N.A.","N.A.",IF(NETWORKDAYS((G312+1),N312,'Días No Laborales'!$A$2:$U$145)&lt;=20,"SI","NO")))))</f>
        <v>SI</v>
      </c>
      <c r="Q312" s="630" t="s">
        <v>47</v>
      </c>
      <c r="R312" s="595"/>
      <c r="S312" s="576"/>
      <c r="T312" s="576"/>
      <c r="U312" s="631"/>
      <c r="V312" s="576"/>
      <c r="W312" s="595">
        <v>45828</v>
      </c>
      <c r="X312" s="575"/>
      <c r="Y312" s="576" t="s">
        <v>48</v>
      </c>
      <c r="Z312" s="576">
        <f t="shared" si="4"/>
        <v>242</v>
      </c>
      <c r="AA312" s="576" t="s">
        <v>48</v>
      </c>
      <c r="AB312" s="657" t="s">
        <v>193</v>
      </c>
      <c r="AC312" s="575" t="s">
        <v>98</v>
      </c>
      <c r="AD312" s="699" t="s">
        <v>484</v>
      </c>
      <c r="AE312" s="640">
        <v>45839</v>
      </c>
      <c r="AF312" s="632" t="s">
        <v>68</v>
      </c>
      <c r="AG312" s="580" t="s">
        <v>778</v>
      </c>
      <c r="AH312" s="576" t="s">
        <v>52</v>
      </c>
      <c r="AI312" s="640"/>
      <c r="AJ312" s="641"/>
      <c r="AK312" s="641"/>
      <c r="AL312" s="642"/>
      <c r="AM312" s="576"/>
    </row>
    <row r="313" spans="1:39" ht="25.5" x14ac:dyDescent="0.2">
      <c r="A313" s="576">
        <v>306</v>
      </c>
      <c r="B313" s="929" t="s">
        <v>1095</v>
      </c>
      <c r="C313" s="478" t="s">
        <v>101</v>
      </c>
      <c r="D313" s="1030" t="s">
        <v>102</v>
      </c>
      <c r="E313" s="1776" t="s">
        <v>43</v>
      </c>
      <c r="F313" s="622" t="s">
        <v>44</v>
      </c>
      <c r="G313" s="640">
        <v>45583</v>
      </c>
      <c r="H313" s="960" t="s">
        <v>509</v>
      </c>
      <c r="I313" s="575">
        <v>1</v>
      </c>
      <c r="J313" s="575">
        <v>0</v>
      </c>
      <c r="K313" s="964" t="s">
        <v>1096</v>
      </c>
      <c r="L313" s="575">
        <v>1</v>
      </c>
      <c r="M313" s="575">
        <v>0</v>
      </c>
      <c r="N313" s="640">
        <v>45583</v>
      </c>
      <c r="O313" s="631" t="str">
        <f>IF(G313="","",(IF(N313="","Pendiente primera actuación",IF(N313="N.A.","N.A.",IF(NETWORKDAYS((G313+1),N313,'Días No Laborales'!$A$2:$U$145)&lt;=20,"SI","NO")))))</f>
        <v>SI</v>
      </c>
      <c r="Q313" s="630" t="s">
        <v>47</v>
      </c>
      <c r="R313" s="595"/>
      <c r="S313" s="576"/>
      <c r="T313" s="576"/>
      <c r="U313" s="631"/>
      <c r="V313" s="576"/>
      <c r="W313" s="595"/>
      <c r="X313" s="699"/>
      <c r="Y313" s="576" t="s">
        <v>48</v>
      </c>
      <c r="Z313" s="576" t="str">
        <f t="shared" si="4"/>
        <v>Pendiente de sentencia</v>
      </c>
      <c r="AA313" s="576" t="s">
        <v>48</v>
      </c>
      <c r="AB313" s="645" t="s">
        <v>217</v>
      </c>
      <c r="AC313" s="575" t="s">
        <v>88</v>
      </c>
      <c r="AD313" s="645" t="s">
        <v>807</v>
      </c>
      <c r="AE313" s="640">
        <v>45583</v>
      </c>
      <c r="AF313" s="632" t="s">
        <v>161</v>
      </c>
      <c r="AG313" s="580" t="s">
        <v>778</v>
      </c>
      <c r="AH313" s="576" t="s">
        <v>52</v>
      </c>
      <c r="AI313" s="640"/>
      <c r="AJ313" s="641"/>
      <c r="AK313" s="641"/>
      <c r="AL313" s="642"/>
      <c r="AM313" s="576"/>
    </row>
    <row r="314" spans="1:39" ht="25.5" x14ac:dyDescent="0.2">
      <c r="A314" s="576">
        <v>307</v>
      </c>
      <c r="B314" s="929" t="s">
        <v>1097</v>
      </c>
      <c r="C314" s="478" t="s">
        <v>101</v>
      </c>
      <c r="D314" s="1030" t="s">
        <v>102</v>
      </c>
      <c r="E314" s="843" t="s">
        <v>84</v>
      </c>
      <c r="F314" s="622" t="s">
        <v>44</v>
      </c>
      <c r="G314" s="640">
        <v>45583</v>
      </c>
      <c r="H314" s="960" t="s">
        <v>375</v>
      </c>
      <c r="I314" s="575">
        <v>0</v>
      </c>
      <c r="J314" s="575">
        <v>1</v>
      </c>
      <c r="K314" s="964" t="s">
        <v>1098</v>
      </c>
      <c r="L314" s="575">
        <v>0</v>
      </c>
      <c r="M314" s="575">
        <v>1</v>
      </c>
      <c r="N314" s="640">
        <v>45583</v>
      </c>
      <c r="O314" s="631" t="str">
        <f>IF(G314="","",(IF(N314="","Pendiente primera actuación",IF(N314="N.A.","N.A.",IF(NETWORKDAYS((G314+1),N314,'Días No Laborales'!$A$2:$U$145)&lt;=20,"SI","NO")))))</f>
        <v>SI</v>
      </c>
      <c r="Q314" s="630" t="s">
        <v>47</v>
      </c>
      <c r="R314" s="595"/>
      <c r="S314" s="576"/>
      <c r="T314" s="576"/>
      <c r="U314" s="631"/>
      <c r="V314" s="576"/>
      <c r="W314" s="595">
        <v>45798</v>
      </c>
      <c r="X314" s="575"/>
      <c r="Y314" s="576" t="s">
        <v>48</v>
      </c>
      <c r="Z314" s="576">
        <f t="shared" si="4"/>
        <v>213</v>
      </c>
      <c r="AA314" s="576" t="s">
        <v>48</v>
      </c>
      <c r="AB314" s="657" t="s">
        <v>339</v>
      </c>
      <c r="AC314" s="575" t="s">
        <v>98</v>
      </c>
      <c r="AD314" s="623" t="s">
        <v>1099</v>
      </c>
      <c r="AE314" s="640">
        <v>45828</v>
      </c>
      <c r="AF314" s="632" t="s">
        <v>59</v>
      </c>
      <c r="AG314" s="580" t="s">
        <v>778</v>
      </c>
      <c r="AH314" s="576" t="s">
        <v>52</v>
      </c>
      <c r="AI314" s="640"/>
      <c r="AJ314" s="641"/>
      <c r="AK314" s="641"/>
      <c r="AL314" s="642"/>
      <c r="AM314" s="576"/>
    </row>
    <row r="315" spans="1:39" ht="38.25" x14ac:dyDescent="0.2">
      <c r="A315" s="576">
        <v>308</v>
      </c>
      <c r="B315" s="1035" t="s">
        <v>1100</v>
      </c>
      <c r="C315" s="1029" t="s">
        <v>101</v>
      </c>
      <c r="D315" s="1030" t="s">
        <v>102</v>
      </c>
      <c r="E315" s="1776" t="s">
        <v>43</v>
      </c>
      <c r="F315" s="696" t="s">
        <v>44</v>
      </c>
      <c r="G315" s="640">
        <v>45583</v>
      </c>
      <c r="H315" s="960" t="s">
        <v>1101</v>
      </c>
      <c r="I315" s="575">
        <v>2</v>
      </c>
      <c r="J315" s="575">
        <v>0</v>
      </c>
      <c r="K315" s="964" t="s">
        <v>1102</v>
      </c>
      <c r="L315" s="575">
        <v>2</v>
      </c>
      <c r="M315" s="575">
        <v>0</v>
      </c>
      <c r="N315" s="640">
        <v>45583</v>
      </c>
      <c r="O315" s="631" t="str">
        <f>IF(G315="","",(IF(N315="","Pendiente primera actuación",IF(N315="N.A.","N.A.",IF(NETWORKDAYS((G315+1),N315,'Días No Laborales'!$A$2:$U$145)&lt;=20,"SI","NO")))))</f>
        <v>SI</v>
      </c>
      <c r="Q315" s="630" t="s">
        <v>47</v>
      </c>
      <c r="R315" s="595"/>
      <c r="S315" s="576"/>
      <c r="T315" s="576"/>
      <c r="U315" s="631"/>
      <c r="V315" s="576"/>
      <c r="W315" s="595">
        <v>45720</v>
      </c>
      <c r="X315" s="575"/>
      <c r="Y315" s="576" t="s">
        <v>48</v>
      </c>
      <c r="Z315" s="576">
        <f t="shared" si="4"/>
        <v>136</v>
      </c>
      <c r="AA315" s="576" t="s">
        <v>48</v>
      </c>
      <c r="AB315" s="656" t="s">
        <v>121</v>
      </c>
      <c r="AC315" s="576" t="s">
        <v>66</v>
      </c>
      <c r="AD315" s="625" t="s">
        <v>197</v>
      </c>
      <c r="AE315" s="640">
        <v>45720</v>
      </c>
      <c r="AF315" s="632" t="s">
        <v>161</v>
      </c>
      <c r="AG315" s="580" t="s">
        <v>778</v>
      </c>
      <c r="AH315" s="576" t="s">
        <v>52</v>
      </c>
      <c r="AI315" s="640"/>
      <c r="AJ315" s="641"/>
      <c r="AK315" s="641"/>
      <c r="AL315" s="642"/>
      <c r="AM315" s="576"/>
    </row>
    <row r="316" spans="1:39" ht="38.25" x14ac:dyDescent="0.2">
      <c r="A316" s="576">
        <v>309</v>
      </c>
      <c r="B316" s="935" t="s">
        <v>1103</v>
      </c>
      <c r="C316" s="1029" t="s">
        <v>101</v>
      </c>
      <c r="D316" s="1030" t="s">
        <v>102</v>
      </c>
      <c r="E316" s="843" t="s">
        <v>84</v>
      </c>
      <c r="F316" s="622" t="s">
        <v>44</v>
      </c>
      <c r="G316" s="640">
        <v>45583</v>
      </c>
      <c r="H316" s="960" t="s">
        <v>1104</v>
      </c>
      <c r="I316" s="575">
        <v>1</v>
      </c>
      <c r="J316" s="575">
        <v>0</v>
      </c>
      <c r="K316" s="964" t="s">
        <v>1105</v>
      </c>
      <c r="L316" s="575">
        <v>1</v>
      </c>
      <c r="M316" s="575">
        <v>0</v>
      </c>
      <c r="N316" s="640">
        <v>45583</v>
      </c>
      <c r="O316" s="631" t="str">
        <f>IF(G316="","",(IF(N316="","Pendiente primera actuación",IF(N316="N.A.","N.A.",IF(NETWORKDAYS((G316+1),N316,'Días No Laborales'!$A$2:$U$145)&lt;=20,"SI","NO")))))</f>
        <v>SI</v>
      </c>
      <c r="Q316" s="630" t="s">
        <v>47</v>
      </c>
      <c r="R316" s="595"/>
      <c r="S316" s="576"/>
      <c r="T316" s="576"/>
      <c r="U316" s="631"/>
      <c r="V316" s="576"/>
      <c r="W316" s="595">
        <v>45860</v>
      </c>
      <c r="X316" s="575"/>
      <c r="Y316" s="576" t="s">
        <v>48</v>
      </c>
      <c r="Z316" s="576">
        <f t="shared" si="4"/>
        <v>274</v>
      </c>
      <c r="AA316" s="576" t="s">
        <v>48</v>
      </c>
      <c r="AB316" s="657" t="s">
        <v>193</v>
      </c>
      <c r="AC316" s="575" t="s">
        <v>358</v>
      </c>
      <c r="AD316" s="575" t="s">
        <v>197</v>
      </c>
      <c r="AE316" s="640">
        <v>45860</v>
      </c>
      <c r="AF316" s="632" t="s">
        <v>68</v>
      </c>
      <c r="AG316" s="580" t="s">
        <v>778</v>
      </c>
      <c r="AH316" s="576" t="s">
        <v>52</v>
      </c>
      <c r="AI316" s="640"/>
      <c r="AJ316" s="641"/>
      <c r="AK316" s="641"/>
      <c r="AL316" s="642"/>
      <c r="AM316" s="576"/>
    </row>
    <row r="317" spans="1:39" ht="38.25" x14ac:dyDescent="0.2">
      <c r="A317" s="576">
        <v>310</v>
      </c>
      <c r="B317" s="929" t="s">
        <v>1106</v>
      </c>
      <c r="C317" s="791" t="s">
        <v>497</v>
      </c>
      <c r="D317" s="596" t="s">
        <v>62</v>
      </c>
      <c r="E317" s="1776" t="s">
        <v>43</v>
      </c>
      <c r="F317" s="622" t="s">
        <v>44</v>
      </c>
      <c r="G317" s="640">
        <v>45583</v>
      </c>
      <c r="H317" s="960" t="s">
        <v>384</v>
      </c>
      <c r="I317" s="575">
        <v>0</v>
      </c>
      <c r="J317" s="575">
        <v>1</v>
      </c>
      <c r="K317" s="964" t="s">
        <v>1107</v>
      </c>
      <c r="L317" s="575">
        <v>0</v>
      </c>
      <c r="M317" s="575">
        <v>1</v>
      </c>
      <c r="N317" s="640">
        <v>45583</v>
      </c>
      <c r="O317" s="631" t="str">
        <f>IF(G317="","",(IF(N317="","Pendiente primera actuación",IF(N317="N.A.","N.A.",IF(NETWORKDAYS((G317+1),N317,'Días No Laborales'!$A$2:$U$145)&lt;=20,"SI","NO")))))</f>
        <v>SI</v>
      </c>
      <c r="Q317" s="630" t="s">
        <v>47</v>
      </c>
      <c r="R317" s="595"/>
      <c r="S317" s="576"/>
      <c r="T317" s="576"/>
      <c r="U317" s="631"/>
      <c r="V317" s="576"/>
      <c r="W317" s="595">
        <v>45860</v>
      </c>
      <c r="X317" s="575"/>
      <c r="Y317" s="576" t="s">
        <v>48</v>
      </c>
      <c r="Z317" s="576">
        <f t="shared" si="4"/>
        <v>274</v>
      </c>
      <c r="AA317" s="576" t="s">
        <v>48</v>
      </c>
      <c r="AB317" s="664" t="s">
        <v>1108</v>
      </c>
      <c r="AC317" s="576" t="s">
        <v>358</v>
      </c>
      <c r="AD317" s="575" t="s">
        <v>1109</v>
      </c>
      <c r="AE317" s="640">
        <v>45860</v>
      </c>
      <c r="AF317" s="632" t="s">
        <v>68</v>
      </c>
      <c r="AG317" s="580" t="s">
        <v>778</v>
      </c>
      <c r="AH317" s="576" t="s">
        <v>52</v>
      </c>
      <c r="AI317" s="640">
        <v>45867</v>
      </c>
      <c r="AJ317" s="641"/>
      <c r="AK317" s="641"/>
      <c r="AL317" s="642"/>
      <c r="AM317" s="576"/>
    </row>
    <row r="318" spans="1:39" ht="38.25" x14ac:dyDescent="0.2">
      <c r="A318" s="576">
        <v>311</v>
      </c>
      <c r="B318" s="1036" t="s">
        <v>1110</v>
      </c>
      <c r="C318" s="478" t="s">
        <v>101</v>
      </c>
      <c r="D318" s="1030" t="s">
        <v>102</v>
      </c>
      <c r="E318" s="843" t="s">
        <v>84</v>
      </c>
      <c r="F318" s="622" t="s">
        <v>44</v>
      </c>
      <c r="G318" s="640">
        <v>45583</v>
      </c>
      <c r="H318" s="960" t="s">
        <v>904</v>
      </c>
      <c r="I318" s="575">
        <v>2</v>
      </c>
      <c r="J318" s="575">
        <v>0</v>
      </c>
      <c r="K318" s="964" t="s">
        <v>1111</v>
      </c>
      <c r="L318" s="575">
        <v>2</v>
      </c>
      <c r="M318" s="575">
        <v>0</v>
      </c>
      <c r="N318" s="640">
        <v>45583</v>
      </c>
      <c r="O318" s="631" t="str">
        <f>IF(G318="","",(IF(N318="","Pendiente primera actuación",IF(N318="N.A.","N.A.",IF(NETWORKDAYS((G318+1),N318,'Días No Laborales'!$A$2:$U$145)&lt;=20,"SI","NO")))))</f>
        <v>SI</v>
      </c>
      <c r="Q318" s="630" t="s">
        <v>47</v>
      </c>
      <c r="R318" s="595"/>
      <c r="S318" s="576"/>
      <c r="T318" s="576"/>
      <c r="U318" s="631"/>
      <c r="V318" s="576"/>
      <c r="W318" s="595">
        <v>45748</v>
      </c>
      <c r="X318" s="575"/>
      <c r="Y318" s="576" t="s">
        <v>48</v>
      </c>
      <c r="Z318" s="576">
        <f t="shared" si="4"/>
        <v>163</v>
      </c>
      <c r="AA318" s="576" t="s">
        <v>48</v>
      </c>
      <c r="AB318" s="645" t="s">
        <v>217</v>
      </c>
      <c r="AC318" s="575" t="s">
        <v>98</v>
      </c>
      <c r="AD318" s="575" t="s">
        <v>1112</v>
      </c>
      <c r="AE318" s="640">
        <v>45748</v>
      </c>
      <c r="AF318" s="632" t="s">
        <v>122</v>
      </c>
      <c r="AG318" s="580" t="s">
        <v>778</v>
      </c>
      <c r="AH318" s="576" t="s">
        <v>52</v>
      </c>
      <c r="AI318" s="640"/>
      <c r="AJ318" s="641"/>
      <c r="AK318" s="641"/>
      <c r="AL318" s="642"/>
      <c r="AM318" s="576" t="s">
        <v>1113</v>
      </c>
    </row>
    <row r="319" spans="1:39" ht="25.5" x14ac:dyDescent="0.2">
      <c r="A319" s="576">
        <v>312</v>
      </c>
      <c r="B319" s="705" t="s">
        <v>1114</v>
      </c>
      <c r="C319" s="487" t="s">
        <v>101</v>
      </c>
      <c r="D319" s="1030" t="s">
        <v>102</v>
      </c>
      <c r="E319" s="843" t="s">
        <v>84</v>
      </c>
      <c r="F319" s="622" t="s">
        <v>44</v>
      </c>
      <c r="G319" s="640">
        <v>45583</v>
      </c>
      <c r="H319" s="960" t="s">
        <v>375</v>
      </c>
      <c r="I319" s="575">
        <v>1</v>
      </c>
      <c r="J319" s="575">
        <v>0</v>
      </c>
      <c r="K319" s="964" t="s">
        <v>1115</v>
      </c>
      <c r="L319" s="575">
        <v>1</v>
      </c>
      <c r="M319" s="575">
        <v>0</v>
      </c>
      <c r="N319" s="640">
        <v>45583</v>
      </c>
      <c r="O319" s="631" t="str">
        <f>IF(G319="","",(IF(N319="","Pendiente primera actuación",IF(N319="N.A.","N.A.",IF(NETWORKDAYS((G319+1),N319,'Días No Laborales'!$A$2:$U$145)&lt;=20,"SI","NO")))))</f>
        <v>SI</v>
      </c>
      <c r="Q319" s="630" t="s">
        <v>47</v>
      </c>
      <c r="R319" s="595"/>
      <c r="S319" s="576"/>
      <c r="T319" s="576"/>
      <c r="U319" s="631"/>
      <c r="V319" s="576"/>
      <c r="W319" s="595"/>
      <c r="X319" s="575"/>
      <c r="Y319" s="576" t="s">
        <v>48</v>
      </c>
      <c r="Z319" s="576" t="str">
        <f t="shared" si="4"/>
        <v>Pendiente de sentencia</v>
      </c>
      <c r="AA319" s="576" t="s">
        <v>48</v>
      </c>
      <c r="AB319" s="575"/>
      <c r="AC319" s="575"/>
      <c r="AD319" s="623" t="s">
        <v>1116</v>
      </c>
      <c r="AE319" s="640">
        <v>45754</v>
      </c>
      <c r="AF319" s="632" t="s">
        <v>50</v>
      </c>
      <c r="AG319" s="580" t="s">
        <v>778</v>
      </c>
      <c r="AH319" s="576" t="s">
        <v>52</v>
      </c>
      <c r="AI319" s="640"/>
      <c r="AJ319" s="641"/>
      <c r="AK319" s="641"/>
      <c r="AL319" s="642"/>
      <c r="AM319" s="576"/>
    </row>
    <row r="320" spans="1:39" ht="25.5" x14ac:dyDescent="0.2">
      <c r="A320" s="576">
        <v>313</v>
      </c>
      <c r="B320" s="929" t="s">
        <v>1117</v>
      </c>
      <c r="C320" s="478" t="s">
        <v>101</v>
      </c>
      <c r="D320" s="1030" t="s">
        <v>102</v>
      </c>
      <c r="E320" s="843" t="s">
        <v>84</v>
      </c>
      <c r="F320" s="696" t="s">
        <v>44</v>
      </c>
      <c r="G320" s="640">
        <v>45583</v>
      </c>
      <c r="H320" s="960" t="s">
        <v>1118</v>
      </c>
      <c r="I320" s="575">
        <v>0</v>
      </c>
      <c r="J320" s="575">
        <v>1</v>
      </c>
      <c r="K320" s="964" t="s">
        <v>1119</v>
      </c>
      <c r="L320" s="575">
        <v>0</v>
      </c>
      <c r="M320" s="575">
        <v>1</v>
      </c>
      <c r="N320" s="640">
        <v>45583</v>
      </c>
      <c r="O320" s="631" t="str">
        <f>IF(G320="","",(IF(N320="","Pendiente primera actuación",IF(N320="N.A.","N.A.",IF(NETWORKDAYS((G320+1),N320,'Días No Laborales'!$A$2:$U$145)&lt;=20,"SI","NO")))))</f>
        <v>SI</v>
      </c>
      <c r="Q320" s="630" t="s">
        <v>47</v>
      </c>
      <c r="R320" s="595"/>
      <c r="S320" s="576"/>
      <c r="T320" s="576"/>
      <c r="U320" s="631"/>
      <c r="V320" s="576"/>
      <c r="W320" s="595">
        <v>45771</v>
      </c>
      <c r="X320" s="575"/>
      <c r="Y320" s="576" t="s">
        <v>48</v>
      </c>
      <c r="Z320" s="576">
        <f t="shared" si="4"/>
        <v>186</v>
      </c>
      <c r="AA320" s="576" t="s">
        <v>48</v>
      </c>
      <c r="AB320" s="745" t="s">
        <v>1120</v>
      </c>
      <c r="AC320" s="650" t="s">
        <v>98</v>
      </c>
      <c r="AD320" s="645" t="s">
        <v>879</v>
      </c>
      <c r="AE320" s="640">
        <v>45771</v>
      </c>
      <c r="AF320" s="632" t="s">
        <v>59</v>
      </c>
      <c r="AG320" s="580" t="s">
        <v>778</v>
      </c>
      <c r="AH320" s="576" t="s">
        <v>52</v>
      </c>
      <c r="AI320" s="640"/>
      <c r="AJ320" s="652"/>
      <c r="AK320" s="652"/>
      <c r="AL320" s="642"/>
      <c r="AM320" s="576"/>
    </row>
    <row r="321" spans="1:39" ht="25.5" x14ac:dyDescent="0.2">
      <c r="A321" s="576">
        <v>314</v>
      </c>
      <c r="B321" s="929" t="s">
        <v>1121</v>
      </c>
      <c r="C321" s="478" t="s">
        <v>101</v>
      </c>
      <c r="D321" s="1030" t="s">
        <v>102</v>
      </c>
      <c r="E321" s="1776" t="s">
        <v>43</v>
      </c>
      <c r="F321" s="622" t="s">
        <v>44</v>
      </c>
      <c r="G321" s="640">
        <v>45583</v>
      </c>
      <c r="H321" s="960" t="s">
        <v>384</v>
      </c>
      <c r="I321" s="575">
        <v>2</v>
      </c>
      <c r="J321" s="575">
        <v>0</v>
      </c>
      <c r="K321" s="964" t="s">
        <v>1122</v>
      </c>
      <c r="L321" s="575">
        <v>2</v>
      </c>
      <c r="M321" s="575">
        <v>0</v>
      </c>
      <c r="N321" s="640">
        <v>45583</v>
      </c>
      <c r="O321" s="631" t="str">
        <f>IF(G321="","",(IF(N321="","Pendiente primera actuación",IF(N321="N.A.","N.A.",IF(NETWORKDAYS((G321+1),N321,'Días No Laborales'!$A$2:$U$145)&lt;=20,"SI","NO")))))</f>
        <v>SI</v>
      </c>
      <c r="Q321" s="630" t="s">
        <v>47</v>
      </c>
      <c r="R321" s="595"/>
      <c r="S321" s="576"/>
      <c r="T321" s="576"/>
      <c r="U321" s="631"/>
      <c r="V321" s="576"/>
      <c r="W321" s="595">
        <v>45708</v>
      </c>
      <c r="X321" s="575"/>
      <c r="Y321" s="576" t="s">
        <v>48</v>
      </c>
      <c r="Z321" s="576">
        <f t="shared" si="4"/>
        <v>122</v>
      </c>
      <c r="AA321" s="576" t="s">
        <v>48</v>
      </c>
      <c r="AB321" s="657" t="s">
        <v>110</v>
      </c>
      <c r="AC321" s="650" t="s">
        <v>66</v>
      </c>
      <c r="AD321" s="576" t="s">
        <v>170</v>
      </c>
      <c r="AE321" s="640">
        <v>45708</v>
      </c>
      <c r="AF321" s="632" t="s">
        <v>50</v>
      </c>
      <c r="AG321" s="580" t="s">
        <v>778</v>
      </c>
      <c r="AH321" s="576" t="s">
        <v>52</v>
      </c>
      <c r="AI321" s="640" t="s">
        <v>1123</v>
      </c>
      <c r="AJ321" s="652"/>
      <c r="AK321" s="652"/>
      <c r="AL321" s="642"/>
      <c r="AM321" s="576"/>
    </row>
    <row r="322" spans="1:39" ht="25.5" x14ac:dyDescent="0.2">
      <c r="A322" s="576">
        <v>315</v>
      </c>
      <c r="B322" s="1037" t="s">
        <v>1124</v>
      </c>
      <c r="C322" s="487" t="s">
        <v>101</v>
      </c>
      <c r="D322" s="1030" t="s">
        <v>102</v>
      </c>
      <c r="E322" s="843" t="s">
        <v>84</v>
      </c>
      <c r="F322" s="622" t="s">
        <v>44</v>
      </c>
      <c r="G322" s="640">
        <v>45583</v>
      </c>
      <c r="H322" s="960" t="s">
        <v>344</v>
      </c>
      <c r="I322" s="575">
        <v>1</v>
      </c>
      <c r="J322" s="575">
        <v>0</v>
      </c>
      <c r="K322" s="964" t="s">
        <v>1125</v>
      </c>
      <c r="L322" s="575">
        <v>1</v>
      </c>
      <c r="M322" s="575">
        <v>0</v>
      </c>
      <c r="N322" s="640">
        <v>45583</v>
      </c>
      <c r="O322" s="631" t="str">
        <f>IF(G322="","",(IF(N322="","Pendiente primera actuación",IF(N322="N.A.","N.A.",IF(NETWORKDAYS((G322+1),N322,'Días No Laborales'!$A$2:$U$145)&lt;=20,"SI","NO")))))</f>
        <v>SI</v>
      </c>
      <c r="Q322" s="630" t="s">
        <v>47</v>
      </c>
      <c r="R322" s="595"/>
      <c r="S322" s="576"/>
      <c r="T322" s="576"/>
      <c r="U322" s="631"/>
      <c r="V322" s="576"/>
      <c r="W322" s="595"/>
      <c r="X322" s="575"/>
      <c r="Y322" s="576" t="s">
        <v>48</v>
      </c>
      <c r="Z322" s="576" t="str">
        <f t="shared" si="4"/>
        <v>Pendiente de sentencia</v>
      </c>
      <c r="AA322" s="576" t="s">
        <v>48</v>
      </c>
      <c r="AB322" s="575"/>
      <c r="AC322" s="575"/>
      <c r="AD322" s="575" t="s">
        <v>354</v>
      </c>
      <c r="AE322" s="640">
        <v>45744</v>
      </c>
      <c r="AF322" s="632" t="s">
        <v>161</v>
      </c>
      <c r="AG322" s="580" t="s">
        <v>778</v>
      </c>
      <c r="AH322" s="576" t="s">
        <v>52</v>
      </c>
      <c r="AI322" s="640"/>
      <c r="AJ322" s="641"/>
      <c r="AK322" s="641"/>
      <c r="AL322" s="642"/>
      <c r="AM322" s="576"/>
    </row>
    <row r="323" spans="1:39" ht="38.25" x14ac:dyDescent="0.2">
      <c r="A323" s="576">
        <v>316</v>
      </c>
      <c r="B323" s="929" t="s">
        <v>1126</v>
      </c>
      <c r="C323" s="930" t="s">
        <v>1127</v>
      </c>
      <c r="D323" s="776" t="s">
        <v>72</v>
      </c>
      <c r="E323" s="1776" t="s">
        <v>43</v>
      </c>
      <c r="F323" s="622" t="s">
        <v>44</v>
      </c>
      <c r="G323" s="640">
        <v>45583</v>
      </c>
      <c r="H323" s="960" t="s">
        <v>1128</v>
      </c>
      <c r="I323" s="575">
        <v>0</v>
      </c>
      <c r="J323" s="575">
        <v>0</v>
      </c>
      <c r="K323" s="964" t="s">
        <v>1129</v>
      </c>
      <c r="L323" s="575">
        <v>0</v>
      </c>
      <c r="M323" s="575">
        <v>0</v>
      </c>
      <c r="N323" s="640">
        <v>45583</v>
      </c>
      <c r="O323" s="631" t="str">
        <f>IF(G323="","",(IF(N323="","Pendiente primera actuación",IF(N323="N.A.","N.A.",IF(NETWORKDAYS((G323+1),N323,'Días No Laborales'!$A$2:$U$145)&lt;=20,"SI","NO")))))</f>
        <v>SI</v>
      </c>
      <c r="Q323" s="630" t="s">
        <v>47</v>
      </c>
      <c r="R323" s="595"/>
      <c r="S323" s="576"/>
      <c r="T323" s="576"/>
      <c r="U323" s="631"/>
      <c r="V323" s="576"/>
      <c r="W323" s="595">
        <v>45597</v>
      </c>
      <c r="X323" s="699"/>
      <c r="Y323" s="576" t="s">
        <v>48</v>
      </c>
      <c r="Z323" s="576">
        <f t="shared" si="4"/>
        <v>13</v>
      </c>
      <c r="AA323" s="576" t="s">
        <v>48</v>
      </c>
      <c r="AB323" s="645" t="s">
        <v>217</v>
      </c>
      <c r="AC323" s="576" t="s">
        <v>88</v>
      </c>
      <c r="AD323" s="645" t="s">
        <v>807</v>
      </c>
      <c r="AE323" s="640">
        <v>45597</v>
      </c>
      <c r="AF323" s="632" t="s">
        <v>59</v>
      </c>
      <c r="AG323" s="580" t="s">
        <v>778</v>
      </c>
      <c r="AH323" s="576" t="s">
        <v>52</v>
      </c>
      <c r="AI323" s="640"/>
      <c r="AJ323" s="641"/>
      <c r="AK323" s="641"/>
      <c r="AL323" s="642"/>
      <c r="AM323" s="576"/>
    </row>
    <row r="324" spans="1:39" ht="38.25" x14ac:dyDescent="0.2">
      <c r="A324" s="576">
        <v>317</v>
      </c>
      <c r="B324" s="1038" t="s">
        <v>1130</v>
      </c>
      <c r="C324" s="1029" t="s">
        <v>101</v>
      </c>
      <c r="D324" s="1030" t="s">
        <v>102</v>
      </c>
      <c r="E324" s="1776" t="s">
        <v>43</v>
      </c>
      <c r="F324" s="622" t="s">
        <v>44</v>
      </c>
      <c r="G324" s="640">
        <v>45583</v>
      </c>
      <c r="H324" s="960" t="s">
        <v>491</v>
      </c>
      <c r="I324" s="575">
        <v>2</v>
      </c>
      <c r="J324" s="575">
        <v>1</v>
      </c>
      <c r="K324" s="964" t="s">
        <v>1131</v>
      </c>
      <c r="L324" s="575">
        <v>2</v>
      </c>
      <c r="M324" s="575">
        <v>1</v>
      </c>
      <c r="N324" s="640">
        <v>45583</v>
      </c>
      <c r="O324" s="631" t="str">
        <f>IF(G324="","",(IF(N324="","Pendiente primera actuación",IF(N324="N.A.","N.A.",IF(NETWORKDAYS((G324+1),N324,'Días No Laborales'!$A$2:$U$145)&lt;=20,"SI","NO")))))</f>
        <v>SI</v>
      </c>
      <c r="Q324" s="630" t="s">
        <v>47</v>
      </c>
      <c r="R324" s="595"/>
      <c r="S324" s="576"/>
      <c r="T324" s="576"/>
      <c r="U324" s="631"/>
      <c r="V324" s="576"/>
      <c r="W324" s="595">
        <v>45679</v>
      </c>
      <c r="X324" s="575"/>
      <c r="Y324" s="576" t="s">
        <v>48</v>
      </c>
      <c r="Z324" s="576">
        <f t="shared" si="4"/>
        <v>94</v>
      </c>
      <c r="AA324" s="576" t="s">
        <v>48</v>
      </c>
      <c r="AB324" s="656" t="s">
        <v>121</v>
      </c>
      <c r="AC324" s="575" t="s">
        <v>66</v>
      </c>
      <c r="AD324" s="625" t="s">
        <v>1132</v>
      </c>
      <c r="AE324" s="640">
        <v>45861</v>
      </c>
      <c r="AF324" s="632" t="s">
        <v>68</v>
      </c>
      <c r="AG324" s="580" t="s">
        <v>778</v>
      </c>
      <c r="AH324" s="576" t="s">
        <v>52</v>
      </c>
      <c r="AI324" s="640"/>
      <c r="AJ324" s="641"/>
      <c r="AK324" s="641"/>
      <c r="AL324" s="642"/>
      <c r="AM324" s="576" t="s">
        <v>1133</v>
      </c>
    </row>
    <row r="325" spans="1:39" ht="25.5" x14ac:dyDescent="0.2">
      <c r="A325" s="576">
        <v>318</v>
      </c>
      <c r="B325" s="705" t="s">
        <v>1134</v>
      </c>
      <c r="C325" s="487" t="s">
        <v>101</v>
      </c>
      <c r="D325" s="1030" t="s">
        <v>102</v>
      </c>
      <c r="E325" s="843" t="s">
        <v>84</v>
      </c>
      <c r="F325" s="696" t="s">
        <v>44</v>
      </c>
      <c r="G325" s="640">
        <v>45583</v>
      </c>
      <c r="H325" s="960" t="s">
        <v>1135</v>
      </c>
      <c r="I325" s="575">
        <v>1</v>
      </c>
      <c r="J325" s="575">
        <v>0</v>
      </c>
      <c r="K325" s="964" t="s">
        <v>1136</v>
      </c>
      <c r="L325" s="575">
        <v>1</v>
      </c>
      <c r="M325" s="575">
        <v>0</v>
      </c>
      <c r="N325" s="640">
        <v>45583</v>
      </c>
      <c r="O325" s="631" t="str">
        <f>IF(G325="","",(IF(N325="","Pendiente primera actuación",IF(N325="N.A.","N.A.",IF(NETWORKDAYS((G325+1),N325,'Días No Laborales'!$A$2:$U$145)&lt;=20,"SI","NO")))))</f>
        <v>SI</v>
      </c>
      <c r="Q325" s="630" t="s">
        <v>47</v>
      </c>
      <c r="R325" s="595"/>
      <c r="S325" s="576"/>
      <c r="T325" s="576"/>
      <c r="U325" s="631"/>
      <c r="V325" s="576"/>
      <c r="W325" s="595"/>
      <c r="X325" s="575"/>
      <c r="Y325" s="576" t="s">
        <v>48</v>
      </c>
      <c r="Z325" s="576" t="str">
        <f t="shared" si="4"/>
        <v>Pendiente de sentencia</v>
      </c>
      <c r="AA325" s="576" t="s">
        <v>48</v>
      </c>
      <c r="AB325" s="576"/>
      <c r="AC325" s="576"/>
      <c r="AD325" s="623" t="s">
        <v>189</v>
      </c>
      <c r="AE325" s="640">
        <v>45862</v>
      </c>
      <c r="AF325" s="632" t="s">
        <v>122</v>
      </c>
      <c r="AG325" s="580" t="s">
        <v>778</v>
      </c>
      <c r="AH325" s="576" t="s">
        <v>52</v>
      </c>
      <c r="AI325" s="640"/>
      <c r="AJ325" s="641"/>
      <c r="AK325" s="641"/>
      <c r="AL325" s="642"/>
      <c r="AM325" s="576"/>
    </row>
    <row r="326" spans="1:39" ht="25.5" x14ac:dyDescent="0.2">
      <c r="A326" s="576">
        <v>319</v>
      </c>
      <c r="B326" s="705" t="s">
        <v>1137</v>
      </c>
      <c r="C326" s="487" t="s">
        <v>101</v>
      </c>
      <c r="D326" s="1030" t="s">
        <v>102</v>
      </c>
      <c r="E326" s="843" t="s">
        <v>84</v>
      </c>
      <c r="F326" s="622" t="s">
        <v>44</v>
      </c>
      <c r="G326" s="640">
        <v>45583</v>
      </c>
      <c r="H326" s="960" t="s">
        <v>384</v>
      </c>
      <c r="I326" s="575">
        <v>0</v>
      </c>
      <c r="J326" s="575">
        <v>1</v>
      </c>
      <c r="K326" s="964" t="s">
        <v>1138</v>
      </c>
      <c r="L326" s="575">
        <v>0</v>
      </c>
      <c r="M326" s="575">
        <v>1</v>
      </c>
      <c r="N326" s="640">
        <v>45583</v>
      </c>
      <c r="O326" s="631" t="str">
        <f>IF(G326="","",(IF(N326="","Pendiente primera actuación",IF(N326="N.A.","N.A.",IF(NETWORKDAYS((G326+1),N326,'Días No Laborales'!$A$2:$U$145)&lt;=20,"SI","NO")))))</f>
        <v>SI</v>
      </c>
      <c r="Q326" s="630" t="s">
        <v>47</v>
      </c>
      <c r="R326" s="595"/>
      <c r="S326" s="576"/>
      <c r="T326" s="576"/>
      <c r="U326" s="631"/>
      <c r="V326" s="576"/>
      <c r="W326" s="595"/>
      <c r="X326" s="575"/>
      <c r="Y326" s="576" t="s">
        <v>48</v>
      </c>
      <c r="Z326" s="576" t="str">
        <f t="shared" si="4"/>
        <v>Pendiente de sentencia</v>
      </c>
      <c r="AA326" s="576" t="s">
        <v>48</v>
      </c>
      <c r="AB326" s="650"/>
      <c r="AC326" s="650"/>
      <c r="AD326" s="575" t="s">
        <v>1139</v>
      </c>
      <c r="AE326" s="640">
        <v>45742</v>
      </c>
      <c r="AF326" s="632" t="s">
        <v>50</v>
      </c>
      <c r="AG326" s="580" t="s">
        <v>778</v>
      </c>
      <c r="AH326" s="576" t="s">
        <v>52</v>
      </c>
      <c r="AI326" s="640"/>
      <c r="AJ326" s="652"/>
      <c r="AK326" s="652"/>
      <c r="AL326" s="642"/>
      <c r="AM326" s="576"/>
    </row>
    <row r="327" spans="1:39" ht="25.5" x14ac:dyDescent="0.2">
      <c r="A327" s="576">
        <v>320</v>
      </c>
      <c r="B327" s="929" t="s">
        <v>1140</v>
      </c>
      <c r="C327" s="478" t="s">
        <v>101</v>
      </c>
      <c r="D327" s="1030" t="s">
        <v>102</v>
      </c>
      <c r="E327" s="1776" t="s">
        <v>43</v>
      </c>
      <c r="F327" s="622" t="s">
        <v>44</v>
      </c>
      <c r="G327" s="640">
        <v>45583</v>
      </c>
      <c r="H327" s="960" t="s">
        <v>1141</v>
      </c>
      <c r="I327" s="575">
        <v>2</v>
      </c>
      <c r="J327" s="575">
        <v>0</v>
      </c>
      <c r="K327" s="964" t="s">
        <v>1142</v>
      </c>
      <c r="L327" s="575">
        <v>2</v>
      </c>
      <c r="M327" s="575">
        <v>0</v>
      </c>
      <c r="N327" s="640">
        <v>45583</v>
      </c>
      <c r="O327" s="631" t="str">
        <f>IF(G327="","",(IF(N327="","Pendiente primera actuación",IF(N327="N.A.","N.A.",IF(NETWORKDAYS((G327+1),N327,'Días No Laborales'!$A$2:$U$145)&lt;=20,"SI","NO")))))</f>
        <v>SI</v>
      </c>
      <c r="Q327" s="630" t="s">
        <v>47</v>
      </c>
      <c r="R327" s="595"/>
      <c r="S327" s="576"/>
      <c r="T327" s="576"/>
      <c r="U327" s="631"/>
      <c r="V327" s="576"/>
      <c r="W327" s="595">
        <v>45614</v>
      </c>
      <c r="X327" s="699"/>
      <c r="Y327" s="576" t="s">
        <v>48</v>
      </c>
      <c r="Z327" s="576">
        <f t="shared" ref="Z327:Z390" si="5">IF(B327="","",IF(W327="","Pendiente de sentencia",IF(W327="N.A.","N.A.",DAYS360(G327,W327))))</f>
        <v>30</v>
      </c>
      <c r="AA327" s="576" t="s">
        <v>48</v>
      </c>
      <c r="AB327" s="645" t="s">
        <v>217</v>
      </c>
      <c r="AC327" s="576" t="s">
        <v>88</v>
      </c>
      <c r="AD327" s="645" t="s">
        <v>1143</v>
      </c>
      <c r="AE327" s="640">
        <v>45614</v>
      </c>
      <c r="AF327" s="632" t="s">
        <v>122</v>
      </c>
      <c r="AG327" s="580" t="s">
        <v>778</v>
      </c>
      <c r="AH327" s="576" t="s">
        <v>52</v>
      </c>
      <c r="AI327" s="640"/>
      <c r="AJ327" s="641"/>
      <c r="AK327" s="641"/>
      <c r="AL327" s="642"/>
      <c r="AM327" s="576" t="s">
        <v>893</v>
      </c>
    </row>
    <row r="328" spans="1:39" ht="38.25" x14ac:dyDescent="0.2">
      <c r="A328" s="576">
        <v>321</v>
      </c>
      <c r="B328" s="935" t="s">
        <v>1144</v>
      </c>
      <c r="C328" s="1029" t="s">
        <v>101</v>
      </c>
      <c r="D328" s="1030" t="s">
        <v>102</v>
      </c>
      <c r="E328" s="843" t="s">
        <v>84</v>
      </c>
      <c r="F328" s="622" t="s">
        <v>44</v>
      </c>
      <c r="G328" s="640">
        <v>45583</v>
      </c>
      <c r="H328" s="960" t="s">
        <v>1145</v>
      </c>
      <c r="I328" s="575">
        <v>1</v>
      </c>
      <c r="J328" s="575">
        <v>0</v>
      </c>
      <c r="K328" s="964" t="s">
        <v>1146</v>
      </c>
      <c r="L328" s="575">
        <v>1</v>
      </c>
      <c r="M328" s="575">
        <v>0</v>
      </c>
      <c r="N328" s="640">
        <v>45583</v>
      </c>
      <c r="O328" s="631" t="str">
        <f>IF(G328="","",(IF(N328="","Pendiente primera actuación",IF(N328="N.A.","N.A.",IF(NETWORKDAYS((G328+1),N328,'Días No Laborales'!$A$2:$U$145)&lt;=20,"SI","NO")))))</f>
        <v>SI</v>
      </c>
      <c r="Q328" s="630" t="s">
        <v>47</v>
      </c>
      <c r="R328" s="595"/>
      <c r="S328" s="576"/>
      <c r="T328" s="576"/>
      <c r="U328" s="631"/>
      <c r="V328" s="576"/>
      <c r="W328" s="595">
        <v>45814</v>
      </c>
      <c r="X328" s="575"/>
      <c r="Y328" s="576" t="s">
        <v>48</v>
      </c>
      <c r="Z328" s="576">
        <f t="shared" si="5"/>
        <v>228</v>
      </c>
      <c r="AA328" s="576" t="s">
        <v>48</v>
      </c>
      <c r="AB328" s="657" t="s">
        <v>193</v>
      </c>
      <c r="AC328" s="575" t="s">
        <v>98</v>
      </c>
      <c r="AD328" s="623" t="s">
        <v>228</v>
      </c>
      <c r="AE328" s="640">
        <v>45866</v>
      </c>
      <c r="AF328" s="632" t="s">
        <v>50</v>
      </c>
      <c r="AG328" s="580" t="s">
        <v>778</v>
      </c>
      <c r="AH328" s="576" t="s">
        <v>52</v>
      </c>
      <c r="AI328" s="640"/>
      <c r="AJ328" s="641"/>
      <c r="AK328" s="641"/>
      <c r="AL328" s="642"/>
      <c r="AM328" s="576"/>
    </row>
    <row r="329" spans="1:39" ht="25.5" x14ac:dyDescent="0.2">
      <c r="A329" s="576">
        <v>322</v>
      </c>
      <c r="B329" s="705" t="s">
        <v>1147</v>
      </c>
      <c r="C329" s="487" t="s">
        <v>101</v>
      </c>
      <c r="D329" s="1030" t="s">
        <v>102</v>
      </c>
      <c r="E329" s="843" t="s">
        <v>84</v>
      </c>
      <c r="F329" s="622" t="s">
        <v>44</v>
      </c>
      <c r="G329" s="640">
        <v>45583</v>
      </c>
      <c r="H329" s="960" t="s">
        <v>1068</v>
      </c>
      <c r="I329" s="575">
        <v>0</v>
      </c>
      <c r="J329" s="575">
        <v>1</v>
      </c>
      <c r="K329" s="964" t="s">
        <v>1148</v>
      </c>
      <c r="L329" s="575">
        <v>0</v>
      </c>
      <c r="M329" s="575">
        <v>1</v>
      </c>
      <c r="N329" s="640">
        <v>45583</v>
      </c>
      <c r="O329" s="631" t="str">
        <f>IF(G329="","",(IF(N329="","Pendiente primera actuación",IF(N329="N.A.","N.A.",IF(NETWORKDAYS((G329+1),N329,'Días No Laborales'!$A$2:$U$145)&lt;=20,"SI","NO")))))</f>
        <v>SI</v>
      </c>
      <c r="Q329" s="630" t="s">
        <v>47</v>
      </c>
      <c r="R329" s="595"/>
      <c r="S329" s="576"/>
      <c r="T329" s="576"/>
      <c r="U329" s="631"/>
      <c r="V329" s="576"/>
      <c r="W329" s="595"/>
      <c r="X329" s="575"/>
      <c r="Y329" s="576" t="s">
        <v>48</v>
      </c>
      <c r="Z329" s="576" t="str">
        <f t="shared" si="5"/>
        <v>Pendiente de sentencia</v>
      </c>
      <c r="AA329" s="576" t="s">
        <v>48</v>
      </c>
      <c r="AB329" s="575"/>
      <c r="AC329" s="575"/>
      <c r="AD329" s="575" t="s">
        <v>799</v>
      </c>
      <c r="AE329" s="640">
        <v>45691</v>
      </c>
      <c r="AF329" s="632" t="s">
        <v>161</v>
      </c>
      <c r="AG329" s="580" t="s">
        <v>778</v>
      </c>
      <c r="AH329" s="576" t="s">
        <v>52</v>
      </c>
      <c r="AI329" s="640"/>
      <c r="AJ329" s="641"/>
      <c r="AK329" s="641"/>
      <c r="AL329" s="642"/>
      <c r="AM329" s="576"/>
    </row>
    <row r="330" spans="1:39" ht="38.25" x14ac:dyDescent="0.2">
      <c r="A330" s="576">
        <v>323</v>
      </c>
      <c r="B330" s="929" t="s">
        <v>1149</v>
      </c>
      <c r="C330" s="478" t="s">
        <v>1127</v>
      </c>
      <c r="D330" s="596" t="s">
        <v>62</v>
      </c>
      <c r="E330" s="1776" t="s">
        <v>43</v>
      </c>
      <c r="F330" s="622" t="s">
        <v>44</v>
      </c>
      <c r="G330" s="640">
        <v>45583</v>
      </c>
      <c r="H330" s="960" t="s">
        <v>1150</v>
      </c>
      <c r="I330" s="575">
        <v>2</v>
      </c>
      <c r="J330" s="575">
        <v>0</v>
      </c>
      <c r="K330" s="964" t="s">
        <v>1151</v>
      </c>
      <c r="L330" s="575">
        <v>2</v>
      </c>
      <c r="M330" s="575">
        <v>0</v>
      </c>
      <c r="N330" s="640">
        <v>45583</v>
      </c>
      <c r="O330" s="631" t="str">
        <f>IF(G330="","",(IF(N330="","Pendiente primera actuación",IF(N330="N.A.","N.A.",IF(NETWORKDAYS((G330+1),N330,'Días No Laborales'!$A$2:$U$145)&lt;=20,"SI","NO")))))</f>
        <v>SI</v>
      </c>
      <c r="Q330" s="630" t="s">
        <v>47</v>
      </c>
      <c r="R330" s="595"/>
      <c r="S330" s="576"/>
      <c r="T330" s="576"/>
      <c r="U330" s="631"/>
      <c r="V330" s="576"/>
      <c r="W330" s="595">
        <v>45629</v>
      </c>
      <c r="X330" s="699"/>
      <c r="Y330" s="576" t="s">
        <v>48</v>
      </c>
      <c r="Z330" s="576">
        <f t="shared" si="5"/>
        <v>45</v>
      </c>
      <c r="AA330" s="576" t="s">
        <v>48</v>
      </c>
      <c r="AB330" s="745" t="s">
        <v>311</v>
      </c>
      <c r="AC330" s="576" t="s">
        <v>88</v>
      </c>
      <c r="AD330" s="645" t="s">
        <v>312</v>
      </c>
      <c r="AE330" s="640">
        <v>45597</v>
      </c>
      <c r="AF330" s="632" t="s">
        <v>59</v>
      </c>
      <c r="AG330" s="580" t="s">
        <v>778</v>
      </c>
      <c r="AH330" s="576" t="s">
        <v>52</v>
      </c>
      <c r="AI330" s="640"/>
      <c r="AJ330" s="641"/>
      <c r="AK330" s="641"/>
      <c r="AL330" s="642"/>
      <c r="AM330" s="576"/>
    </row>
    <row r="331" spans="1:39" ht="25.5" x14ac:dyDescent="0.2">
      <c r="A331" s="576">
        <v>324</v>
      </c>
      <c r="B331" s="940" t="s">
        <v>1152</v>
      </c>
      <c r="C331" s="478" t="s">
        <v>101</v>
      </c>
      <c r="D331" s="1030" t="s">
        <v>102</v>
      </c>
      <c r="E331" s="1776" t="s">
        <v>43</v>
      </c>
      <c r="F331" s="622" t="s">
        <v>44</v>
      </c>
      <c r="G331" s="640">
        <v>45583</v>
      </c>
      <c r="H331" s="960" t="s">
        <v>1153</v>
      </c>
      <c r="I331" s="575">
        <v>0</v>
      </c>
      <c r="J331" s="575">
        <v>1</v>
      </c>
      <c r="K331" s="964" t="s">
        <v>1154</v>
      </c>
      <c r="L331" s="575">
        <v>0</v>
      </c>
      <c r="M331" s="575">
        <v>1</v>
      </c>
      <c r="N331" s="640">
        <v>45583</v>
      </c>
      <c r="O331" s="631" t="str">
        <f>IF(G331="","",(IF(N331="","Pendiente primera actuación",IF(N331="N.A.","N.A.",IF(NETWORKDAYS((G331+1),N331,'Días No Laborales'!$A$2:$U$145)&lt;=20,"SI","NO")))))</f>
        <v>SI</v>
      </c>
      <c r="Q331" s="630" t="s">
        <v>47</v>
      </c>
      <c r="R331" s="595"/>
      <c r="S331" s="576"/>
      <c r="T331" s="576"/>
      <c r="U331" s="631"/>
      <c r="V331" s="576"/>
      <c r="W331" s="595">
        <v>45632</v>
      </c>
      <c r="X331" s="699"/>
      <c r="Y331" s="576" t="s">
        <v>48</v>
      </c>
      <c r="Z331" s="576">
        <f t="shared" si="5"/>
        <v>48</v>
      </c>
      <c r="AA331" s="576" t="s">
        <v>48</v>
      </c>
      <c r="AB331" s="745" t="s">
        <v>311</v>
      </c>
      <c r="AC331" s="650" t="s">
        <v>88</v>
      </c>
      <c r="AD331" s="645" t="s">
        <v>312</v>
      </c>
      <c r="AE331" s="640">
        <v>45632</v>
      </c>
      <c r="AF331" s="632" t="s">
        <v>122</v>
      </c>
      <c r="AG331" s="580" t="s">
        <v>778</v>
      </c>
      <c r="AH331" s="576" t="s">
        <v>52</v>
      </c>
      <c r="AI331" s="640"/>
      <c r="AJ331" s="652"/>
      <c r="AK331" s="652"/>
      <c r="AL331" s="642"/>
      <c r="AM331" s="576"/>
    </row>
    <row r="332" spans="1:39" ht="38.25" x14ac:dyDescent="0.2">
      <c r="A332" s="576">
        <v>325</v>
      </c>
      <c r="B332" s="920" t="s">
        <v>1155</v>
      </c>
      <c r="C332" s="1029" t="s">
        <v>101</v>
      </c>
      <c r="D332" s="1030" t="s">
        <v>102</v>
      </c>
      <c r="E332" s="1776" t="s">
        <v>43</v>
      </c>
      <c r="F332" s="622" t="s">
        <v>44</v>
      </c>
      <c r="G332" s="640">
        <v>45583</v>
      </c>
      <c r="H332" s="960" t="s">
        <v>402</v>
      </c>
      <c r="I332" s="575">
        <v>2</v>
      </c>
      <c r="J332" s="575">
        <v>0</v>
      </c>
      <c r="K332" s="964" t="s">
        <v>1156</v>
      </c>
      <c r="L332" s="575">
        <v>2</v>
      </c>
      <c r="M332" s="575">
        <v>0</v>
      </c>
      <c r="N332" s="640">
        <v>45583</v>
      </c>
      <c r="O332" s="631" t="str">
        <f>IF(G332="","",(IF(N332="","Pendiente primera actuación",IF(N332="N.A.","N.A.",IF(NETWORKDAYS((G332+1),N332,'Días No Laborales'!$A$2:$U$145)&lt;=20,"SI","NO")))))</f>
        <v>SI</v>
      </c>
      <c r="Q332" s="630" t="s">
        <v>47</v>
      </c>
      <c r="R332" s="595"/>
      <c r="S332" s="576"/>
      <c r="T332" s="576"/>
      <c r="U332" s="631"/>
      <c r="V332" s="576"/>
      <c r="W332" s="595">
        <v>45680</v>
      </c>
      <c r="X332" s="575"/>
      <c r="Y332" s="576" t="s">
        <v>48</v>
      </c>
      <c r="Z332" s="576">
        <f t="shared" si="5"/>
        <v>95</v>
      </c>
      <c r="AA332" s="576" t="s">
        <v>48</v>
      </c>
      <c r="AB332" s="656" t="s">
        <v>121</v>
      </c>
      <c r="AC332" s="575" t="s">
        <v>66</v>
      </c>
      <c r="AD332" s="625" t="s">
        <v>1157</v>
      </c>
      <c r="AE332" s="640">
        <v>45862</v>
      </c>
      <c r="AF332" s="632" t="s">
        <v>68</v>
      </c>
      <c r="AG332" s="580" t="s">
        <v>778</v>
      </c>
      <c r="AH332" s="576" t="s">
        <v>52</v>
      </c>
      <c r="AI332" s="640"/>
      <c r="AJ332" s="641"/>
      <c r="AK332" s="641"/>
      <c r="AL332" s="642"/>
      <c r="AM332" s="576"/>
    </row>
    <row r="333" spans="1:39" ht="38.25" x14ac:dyDescent="0.2">
      <c r="A333" s="576">
        <v>326</v>
      </c>
      <c r="B333" s="1039" t="s">
        <v>1158</v>
      </c>
      <c r="C333" s="1040" t="s">
        <v>78</v>
      </c>
      <c r="D333" s="702" t="s">
        <v>72</v>
      </c>
      <c r="E333" s="1776" t="s">
        <v>73</v>
      </c>
      <c r="F333" s="622" t="s">
        <v>44</v>
      </c>
      <c r="G333" s="640">
        <v>45583</v>
      </c>
      <c r="H333" s="1041" t="s">
        <v>1159</v>
      </c>
      <c r="I333" s="575">
        <v>1</v>
      </c>
      <c r="J333" s="575">
        <v>0</v>
      </c>
      <c r="K333" s="1042" t="s">
        <v>1160</v>
      </c>
      <c r="L333" s="575">
        <v>1</v>
      </c>
      <c r="M333" s="575">
        <v>0</v>
      </c>
      <c r="N333" s="640">
        <v>45583</v>
      </c>
      <c r="O333" s="631" t="str">
        <f>IF(G333="","",(IF(N333="","Pendiente primera actuación",IF(N333="N.A.","N.A.",IF(NETWORKDAYS((G333+1),N333,'Días No Laborales'!$A$2:$U$145)&lt;=20,"SI","NO")))))</f>
        <v>SI</v>
      </c>
      <c r="Q333" s="630" t="s">
        <v>47</v>
      </c>
      <c r="R333" s="595"/>
      <c r="S333" s="576"/>
      <c r="T333" s="576"/>
      <c r="U333" s="631"/>
      <c r="V333" s="576"/>
      <c r="W333" s="595"/>
      <c r="X333" s="575"/>
      <c r="Y333" s="576" t="s">
        <v>48</v>
      </c>
      <c r="Z333" s="576" t="str">
        <f t="shared" si="5"/>
        <v>Pendiente de sentencia</v>
      </c>
      <c r="AA333" s="576" t="s">
        <v>48</v>
      </c>
      <c r="AB333" s="575"/>
      <c r="AC333" s="575"/>
      <c r="AD333" s="575" t="s">
        <v>1161</v>
      </c>
      <c r="AE333" s="640">
        <v>45680</v>
      </c>
      <c r="AF333" s="632" t="s">
        <v>156</v>
      </c>
      <c r="AG333" s="580" t="s">
        <v>778</v>
      </c>
      <c r="AH333" s="576" t="s">
        <v>52</v>
      </c>
      <c r="AI333" s="640"/>
      <c r="AJ333" s="641"/>
      <c r="AK333" s="641"/>
      <c r="AL333" s="642"/>
      <c r="AM333" s="576"/>
    </row>
    <row r="334" spans="1:39" ht="25.5" x14ac:dyDescent="0.2">
      <c r="A334" s="576">
        <v>327</v>
      </c>
      <c r="B334" s="705" t="s">
        <v>1162</v>
      </c>
      <c r="C334" s="487" t="s">
        <v>101</v>
      </c>
      <c r="D334" s="1043" t="s">
        <v>102</v>
      </c>
      <c r="E334" s="843" t="s">
        <v>84</v>
      </c>
      <c r="F334" s="696" t="s">
        <v>44</v>
      </c>
      <c r="G334" s="640">
        <v>45583</v>
      </c>
      <c r="H334" s="960" t="s">
        <v>1163</v>
      </c>
      <c r="I334" s="575">
        <v>0</v>
      </c>
      <c r="J334" s="575">
        <v>1</v>
      </c>
      <c r="K334" s="964" t="s">
        <v>1164</v>
      </c>
      <c r="L334" s="575">
        <v>0</v>
      </c>
      <c r="M334" s="575">
        <v>1</v>
      </c>
      <c r="N334" s="640">
        <v>45583</v>
      </c>
      <c r="O334" s="631" t="str">
        <f>IF(G334="","",(IF(N334="","Pendiente primera actuación",IF(N334="N.A.","N.A.",IF(NETWORKDAYS((G334+1),N334,'Días No Laborales'!$A$2:$U$145)&lt;=20,"SI","NO")))))</f>
        <v>SI</v>
      </c>
      <c r="Q334" s="630" t="s">
        <v>47</v>
      </c>
      <c r="R334" s="595"/>
      <c r="S334" s="576"/>
      <c r="T334" s="576"/>
      <c r="U334" s="631"/>
      <c r="V334" s="576"/>
      <c r="W334" s="595"/>
      <c r="X334" s="575"/>
      <c r="Y334" s="576" t="s">
        <v>48</v>
      </c>
      <c r="Z334" s="576" t="str">
        <f t="shared" si="5"/>
        <v>Pendiente de sentencia</v>
      </c>
      <c r="AA334" s="576" t="s">
        <v>48</v>
      </c>
      <c r="AB334" s="575"/>
      <c r="AC334" s="575"/>
      <c r="AD334" s="623" t="s">
        <v>1076</v>
      </c>
      <c r="AE334" s="640">
        <v>45603</v>
      </c>
      <c r="AF334" s="632" t="s">
        <v>161</v>
      </c>
      <c r="AG334" s="580" t="s">
        <v>778</v>
      </c>
      <c r="AH334" s="576" t="s">
        <v>52</v>
      </c>
      <c r="AI334" s="640"/>
      <c r="AJ334" s="641"/>
      <c r="AK334" s="641"/>
      <c r="AL334" s="642"/>
      <c r="AM334" s="576"/>
    </row>
    <row r="335" spans="1:39" ht="25.5" x14ac:dyDescent="0.2">
      <c r="A335" s="576">
        <v>328</v>
      </c>
      <c r="B335" s="929" t="s">
        <v>1165</v>
      </c>
      <c r="C335" s="478" t="s">
        <v>101</v>
      </c>
      <c r="D335" s="1043" t="s">
        <v>102</v>
      </c>
      <c r="E335" s="1776" t="s">
        <v>43</v>
      </c>
      <c r="F335" s="622" t="s">
        <v>44</v>
      </c>
      <c r="G335" s="640">
        <v>45583</v>
      </c>
      <c r="H335" s="960" t="s">
        <v>1166</v>
      </c>
      <c r="I335" s="575">
        <v>2</v>
      </c>
      <c r="J335" s="575">
        <v>0</v>
      </c>
      <c r="K335" s="964" t="s">
        <v>1167</v>
      </c>
      <c r="L335" s="575">
        <v>2</v>
      </c>
      <c r="M335" s="575">
        <v>0</v>
      </c>
      <c r="N335" s="640">
        <v>45583</v>
      </c>
      <c r="O335" s="631" t="str">
        <f>IF(G335="","",(IF(N335="","Pendiente primera actuación",IF(N335="N.A.","N.A.",IF(NETWORKDAYS((G335+1),N335,'Días No Laborales'!$A$2:$U$145)&lt;=20,"SI","NO")))))</f>
        <v>SI</v>
      </c>
      <c r="Q335" s="630" t="s">
        <v>47</v>
      </c>
      <c r="R335" s="595"/>
      <c r="S335" s="576"/>
      <c r="T335" s="576"/>
      <c r="U335" s="631"/>
      <c r="V335" s="576"/>
      <c r="W335" s="595">
        <v>45628</v>
      </c>
      <c r="X335" s="699"/>
      <c r="Y335" s="576" t="s">
        <v>48</v>
      </c>
      <c r="Z335" s="576">
        <f t="shared" si="5"/>
        <v>44</v>
      </c>
      <c r="AA335" s="576" t="s">
        <v>48</v>
      </c>
      <c r="AB335" s="645" t="s">
        <v>217</v>
      </c>
      <c r="AC335" s="575" t="s">
        <v>88</v>
      </c>
      <c r="AD335" s="645" t="s">
        <v>1143</v>
      </c>
      <c r="AE335" s="640">
        <v>45628</v>
      </c>
      <c r="AF335" s="632" t="s">
        <v>68</v>
      </c>
      <c r="AG335" s="580" t="s">
        <v>778</v>
      </c>
      <c r="AH335" s="576" t="s">
        <v>52</v>
      </c>
      <c r="AI335" s="640"/>
      <c r="AJ335" s="641"/>
      <c r="AK335" s="641"/>
      <c r="AL335" s="642"/>
      <c r="AM335" s="576" t="s">
        <v>219</v>
      </c>
    </row>
    <row r="336" spans="1:39" ht="25.5" x14ac:dyDescent="0.2">
      <c r="A336" s="576">
        <v>329</v>
      </c>
      <c r="B336" s="929" t="s">
        <v>1168</v>
      </c>
      <c r="C336" s="478" t="s">
        <v>101</v>
      </c>
      <c r="D336" s="1043" t="s">
        <v>102</v>
      </c>
      <c r="E336" s="1776" t="s">
        <v>43</v>
      </c>
      <c r="F336" s="622" t="s">
        <v>44</v>
      </c>
      <c r="G336" s="640">
        <v>45583</v>
      </c>
      <c r="H336" s="960" t="s">
        <v>1169</v>
      </c>
      <c r="I336" s="575">
        <v>1</v>
      </c>
      <c r="J336" s="575">
        <v>0</v>
      </c>
      <c r="K336" s="964" t="s">
        <v>1170</v>
      </c>
      <c r="L336" s="575">
        <v>1</v>
      </c>
      <c r="M336" s="575">
        <v>0</v>
      </c>
      <c r="N336" s="640">
        <v>45583</v>
      </c>
      <c r="O336" s="631" t="str">
        <f>IF(G336="","",(IF(N336="","Pendiente primera actuación",IF(N336="N.A.","N.A.",IF(NETWORKDAYS((G336+1),N336,'Días No Laborales'!$A$2:$U$145)&lt;=20,"SI","NO")))))</f>
        <v>SI</v>
      </c>
      <c r="Q336" s="630" t="s">
        <v>47</v>
      </c>
      <c r="R336" s="595"/>
      <c r="S336" s="576"/>
      <c r="T336" s="576"/>
      <c r="U336" s="631"/>
      <c r="V336" s="576"/>
      <c r="W336" s="640">
        <v>45726</v>
      </c>
      <c r="X336" s="575"/>
      <c r="Y336" s="576" t="s">
        <v>48</v>
      </c>
      <c r="Z336" s="576">
        <f t="shared" si="5"/>
        <v>142</v>
      </c>
      <c r="AA336" s="576" t="s">
        <v>48</v>
      </c>
      <c r="AB336" s="645" t="s">
        <v>65</v>
      </c>
      <c r="AC336" s="575" t="s">
        <v>66</v>
      </c>
      <c r="AD336" s="746" t="s">
        <v>223</v>
      </c>
      <c r="AE336" s="640">
        <v>45726</v>
      </c>
      <c r="AF336" s="632" t="s">
        <v>59</v>
      </c>
      <c r="AG336" s="580" t="s">
        <v>778</v>
      </c>
      <c r="AH336" s="576" t="s">
        <v>52</v>
      </c>
      <c r="AI336" s="640">
        <v>45747</v>
      </c>
      <c r="AJ336" s="641"/>
      <c r="AK336" s="641"/>
      <c r="AL336" s="642"/>
      <c r="AM336" s="576"/>
    </row>
    <row r="337" spans="1:39" ht="25.5" x14ac:dyDescent="0.2">
      <c r="A337" s="576">
        <v>330</v>
      </c>
      <c r="B337" s="705" t="s">
        <v>1171</v>
      </c>
      <c r="C337" s="487" t="s">
        <v>101</v>
      </c>
      <c r="D337" s="1043" t="s">
        <v>102</v>
      </c>
      <c r="E337" s="843" t="s">
        <v>84</v>
      </c>
      <c r="F337" s="622" t="s">
        <v>44</v>
      </c>
      <c r="G337" s="640">
        <v>45583</v>
      </c>
      <c r="H337" s="960" t="s">
        <v>137</v>
      </c>
      <c r="I337" s="575">
        <v>0</v>
      </c>
      <c r="J337" s="575">
        <v>0</v>
      </c>
      <c r="K337" s="964" t="s">
        <v>1172</v>
      </c>
      <c r="L337" s="575">
        <v>0</v>
      </c>
      <c r="M337" s="575">
        <v>0</v>
      </c>
      <c r="N337" s="640">
        <v>45583</v>
      </c>
      <c r="O337" s="631" t="str">
        <f>IF(G337="","",(IF(N337="","Pendiente primera actuación",IF(N337="N.A.","N.A.",IF(NETWORKDAYS((G337+1),N337,'Días No Laborales'!$A$2:$U$145)&lt;=20,"SI","NO")))))</f>
        <v>SI</v>
      </c>
      <c r="Q337" s="630" t="s">
        <v>47</v>
      </c>
      <c r="R337" s="595"/>
      <c r="S337" s="576"/>
      <c r="T337" s="576"/>
      <c r="U337" s="631"/>
      <c r="V337" s="576"/>
      <c r="W337" s="595"/>
      <c r="X337" s="575"/>
      <c r="Y337" s="576" t="s">
        <v>48</v>
      </c>
      <c r="Z337" s="576" t="str">
        <f t="shared" si="5"/>
        <v>Pendiente de sentencia</v>
      </c>
      <c r="AA337" s="576" t="s">
        <v>48</v>
      </c>
      <c r="AB337" s="575"/>
      <c r="AC337" s="575"/>
      <c r="AD337" s="575" t="s">
        <v>623</v>
      </c>
      <c r="AE337" s="640">
        <v>45583</v>
      </c>
      <c r="AF337" s="632" t="s">
        <v>59</v>
      </c>
      <c r="AG337" s="580" t="s">
        <v>778</v>
      </c>
      <c r="AH337" s="576" t="s">
        <v>52</v>
      </c>
      <c r="AI337" s="640"/>
      <c r="AJ337" s="641"/>
      <c r="AK337" s="641"/>
      <c r="AL337" s="642"/>
      <c r="AM337" s="576"/>
    </row>
    <row r="338" spans="1:39" ht="25.5" x14ac:dyDescent="0.2">
      <c r="A338" s="576">
        <v>331</v>
      </c>
      <c r="B338" s="929" t="s">
        <v>1173</v>
      </c>
      <c r="C338" s="478" t="s">
        <v>101</v>
      </c>
      <c r="D338" s="1043" t="s">
        <v>102</v>
      </c>
      <c r="E338" s="1776" t="s">
        <v>73</v>
      </c>
      <c r="F338" s="622" t="s">
        <v>44</v>
      </c>
      <c r="G338" s="640">
        <v>45583</v>
      </c>
      <c r="H338" s="960" t="s">
        <v>1174</v>
      </c>
      <c r="I338" s="575">
        <v>2</v>
      </c>
      <c r="J338" s="575">
        <v>1</v>
      </c>
      <c r="K338" s="964" t="s">
        <v>1175</v>
      </c>
      <c r="L338" s="575">
        <v>2</v>
      </c>
      <c r="M338" s="575">
        <v>1</v>
      </c>
      <c r="N338" s="640">
        <v>45583</v>
      </c>
      <c r="O338" s="631" t="str">
        <f>IF(G338="","",(IF(N338="","Pendiente primera actuación",IF(N338="N.A.","N.A.",IF(NETWORKDAYS((G338+1),N338,'Días No Laborales'!$A$2:$U$145)&lt;=20,"SI","NO")))))</f>
        <v>SI</v>
      </c>
      <c r="Q338" s="630" t="s">
        <v>47</v>
      </c>
      <c r="R338" s="595"/>
      <c r="S338" s="576"/>
      <c r="T338" s="576"/>
      <c r="U338" s="631"/>
      <c r="V338" s="576"/>
      <c r="W338" s="595">
        <v>45681</v>
      </c>
      <c r="X338" s="575"/>
      <c r="Y338" s="576" t="s">
        <v>48</v>
      </c>
      <c r="Z338" s="576">
        <f t="shared" si="5"/>
        <v>96</v>
      </c>
      <c r="AA338" s="576" t="s">
        <v>48</v>
      </c>
      <c r="AB338" s="992" t="s">
        <v>311</v>
      </c>
      <c r="AC338" s="575" t="s">
        <v>66</v>
      </c>
      <c r="AD338" s="645" t="s">
        <v>312</v>
      </c>
      <c r="AE338" s="640">
        <v>45681</v>
      </c>
      <c r="AF338" s="632" t="s">
        <v>68</v>
      </c>
      <c r="AG338" s="580" t="s">
        <v>778</v>
      </c>
      <c r="AH338" s="576" t="s">
        <v>52</v>
      </c>
      <c r="AI338" s="640">
        <v>45708</v>
      </c>
      <c r="AJ338" s="641"/>
      <c r="AK338" s="641"/>
      <c r="AL338" s="642"/>
      <c r="AM338" s="576"/>
    </row>
    <row r="339" spans="1:39" ht="25.5" x14ac:dyDescent="0.2">
      <c r="A339" s="576">
        <v>332</v>
      </c>
      <c r="B339" s="1044" t="s">
        <v>1176</v>
      </c>
      <c r="C339" s="487" t="s">
        <v>101</v>
      </c>
      <c r="D339" s="1043" t="s">
        <v>102</v>
      </c>
      <c r="E339" s="843" t="s">
        <v>84</v>
      </c>
      <c r="F339" s="696" t="s">
        <v>44</v>
      </c>
      <c r="G339" s="640">
        <v>45583</v>
      </c>
      <c r="H339" s="960" t="s">
        <v>1163</v>
      </c>
      <c r="I339" s="575">
        <v>1</v>
      </c>
      <c r="J339" s="575">
        <v>0</v>
      </c>
      <c r="K339" s="964" t="s">
        <v>1177</v>
      </c>
      <c r="L339" s="575">
        <v>1</v>
      </c>
      <c r="M339" s="575">
        <v>0</v>
      </c>
      <c r="N339" s="640">
        <v>45583</v>
      </c>
      <c r="O339" s="631" t="str">
        <f>IF(G339="","",(IF(N339="","Pendiente primera actuación",IF(N339="N.A.","N.A.",IF(NETWORKDAYS((G339+1),N339,'Días No Laborales'!$A$2:$U$145)&lt;=20,"SI","NO")))))</f>
        <v>SI</v>
      </c>
      <c r="Q339" s="630" t="s">
        <v>47</v>
      </c>
      <c r="R339" s="595"/>
      <c r="S339" s="576"/>
      <c r="T339" s="576"/>
      <c r="U339" s="631"/>
      <c r="V339" s="576"/>
      <c r="W339" s="595"/>
      <c r="X339" s="575"/>
      <c r="Y339" s="576" t="s">
        <v>48</v>
      </c>
      <c r="Z339" s="576" t="str">
        <f t="shared" si="5"/>
        <v>Pendiente de sentencia</v>
      </c>
      <c r="AA339" s="576" t="s">
        <v>48</v>
      </c>
      <c r="AB339" s="575"/>
      <c r="AC339" s="575"/>
      <c r="AD339" s="623" t="s">
        <v>1076</v>
      </c>
      <c r="AE339" s="640">
        <v>45583</v>
      </c>
      <c r="AF339" s="632" t="s">
        <v>161</v>
      </c>
      <c r="AG339" s="580" t="s">
        <v>778</v>
      </c>
      <c r="AH339" s="576" t="s">
        <v>52</v>
      </c>
      <c r="AI339" s="640"/>
      <c r="AJ339" s="641"/>
      <c r="AK339" s="641"/>
      <c r="AL339" s="642"/>
      <c r="AM339" s="576"/>
    </row>
    <row r="340" spans="1:39" ht="25.5" x14ac:dyDescent="0.2">
      <c r="A340" s="576">
        <v>333</v>
      </c>
      <c r="B340" s="705" t="s">
        <v>1178</v>
      </c>
      <c r="C340" s="487" t="s">
        <v>101</v>
      </c>
      <c r="D340" s="1043" t="s">
        <v>102</v>
      </c>
      <c r="E340" s="1776" t="s">
        <v>73</v>
      </c>
      <c r="F340" s="622" t="s">
        <v>44</v>
      </c>
      <c r="G340" s="640">
        <v>45583</v>
      </c>
      <c r="H340" s="960" t="s">
        <v>1179</v>
      </c>
      <c r="I340" s="575">
        <v>0</v>
      </c>
      <c r="J340" s="575">
        <v>1</v>
      </c>
      <c r="K340" s="964" t="s">
        <v>1180</v>
      </c>
      <c r="L340" s="575">
        <v>0</v>
      </c>
      <c r="M340" s="575">
        <v>1</v>
      </c>
      <c r="N340" s="640">
        <v>45583</v>
      </c>
      <c r="O340" s="631" t="str">
        <f>IF(G340="","",(IF(N340="","Pendiente primera actuación",IF(N340="N.A.","N.A.",IF(NETWORKDAYS((G340+1),N340,'Días No Laborales'!$A$2:$U$145)&lt;=20,"SI","NO")))))</f>
        <v>SI</v>
      </c>
      <c r="Q340" s="630" t="s">
        <v>47</v>
      </c>
      <c r="R340" s="595"/>
      <c r="S340" s="576"/>
      <c r="T340" s="576"/>
      <c r="U340" s="631"/>
      <c r="V340" s="576"/>
      <c r="W340" s="595"/>
      <c r="X340" s="575"/>
      <c r="Y340" s="576" t="s">
        <v>48</v>
      </c>
      <c r="Z340" s="576" t="str">
        <f t="shared" si="5"/>
        <v>Pendiente de sentencia</v>
      </c>
      <c r="AA340" s="576" t="s">
        <v>48</v>
      </c>
      <c r="AB340" s="575"/>
      <c r="AC340" s="575"/>
      <c r="AD340" s="575" t="s">
        <v>116</v>
      </c>
      <c r="AE340" s="640">
        <v>45803</v>
      </c>
      <c r="AF340" s="632" t="s">
        <v>68</v>
      </c>
      <c r="AG340" s="580" t="s">
        <v>778</v>
      </c>
      <c r="AH340" s="576" t="s">
        <v>52</v>
      </c>
      <c r="AI340" s="640"/>
      <c r="AJ340" s="641"/>
      <c r="AK340" s="641"/>
      <c r="AL340" s="642"/>
      <c r="AM340" s="576"/>
    </row>
    <row r="341" spans="1:39" ht="38.25" x14ac:dyDescent="0.2">
      <c r="A341" s="576">
        <v>334</v>
      </c>
      <c r="B341" s="935" t="s">
        <v>1181</v>
      </c>
      <c r="C341" s="1029" t="s">
        <v>101</v>
      </c>
      <c r="D341" s="1043" t="s">
        <v>102</v>
      </c>
      <c r="E341" s="843" t="s">
        <v>84</v>
      </c>
      <c r="F341" s="622" t="s">
        <v>44</v>
      </c>
      <c r="G341" s="640">
        <v>45583</v>
      </c>
      <c r="H341" s="960" t="s">
        <v>137</v>
      </c>
      <c r="I341" s="575">
        <v>2</v>
      </c>
      <c r="J341" s="575">
        <v>0</v>
      </c>
      <c r="K341" s="964" t="s">
        <v>1182</v>
      </c>
      <c r="L341" s="575">
        <v>2</v>
      </c>
      <c r="M341" s="575">
        <v>0</v>
      </c>
      <c r="N341" s="640">
        <v>45583</v>
      </c>
      <c r="O341" s="631" t="str">
        <f>IF(G341="","",(IF(N341="","Pendiente primera actuación",IF(N341="N.A.","N.A.",IF(NETWORKDAYS((G341+1),N341,'Días No Laborales'!$A$2:$U$145)&lt;=20,"SI","NO")))))</f>
        <v>SI</v>
      </c>
      <c r="Q341" s="630" t="s">
        <v>47</v>
      </c>
      <c r="R341" s="595"/>
      <c r="S341" s="576"/>
      <c r="T341" s="576"/>
      <c r="U341" s="631"/>
      <c r="V341" s="576"/>
      <c r="W341" s="595">
        <v>45777</v>
      </c>
      <c r="X341" s="575"/>
      <c r="Y341" s="576" t="s">
        <v>48</v>
      </c>
      <c r="Z341" s="576">
        <f t="shared" si="5"/>
        <v>192</v>
      </c>
      <c r="AA341" s="576" t="s">
        <v>48</v>
      </c>
      <c r="AB341" s="656" t="s">
        <v>121</v>
      </c>
      <c r="AC341" s="575" t="s">
        <v>98</v>
      </c>
      <c r="AD341" s="625" t="s">
        <v>1183</v>
      </c>
      <c r="AE341" s="640">
        <v>45803</v>
      </c>
      <c r="AF341" s="632" t="s">
        <v>122</v>
      </c>
      <c r="AG341" s="580" t="s">
        <v>778</v>
      </c>
      <c r="AH341" s="576" t="s">
        <v>52</v>
      </c>
      <c r="AI341" s="640"/>
      <c r="AJ341" s="641"/>
      <c r="AK341" s="641"/>
      <c r="AL341" s="642"/>
      <c r="AM341" s="576"/>
    </row>
    <row r="342" spans="1:39" ht="38.25" x14ac:dyDescent="0.2">
      <c r="A342" s="576">
        <v>335</v>
      </c>
      <c r="B342" s="1035" t="s">
        <v>1184</v>
      </c>
      <c r="C342" s="1029" t="s">
        <v>101</v>
      </c>
      <c r="D342" s="1043" t="s">
        <v>102</v>
      </c>
      <c r="E342" s="843" t="s">
        <v>84</v>
      </c>
      <c r="F342" s="622" t="s">
        <v>44</v>
      </c>
      <c r="G342" s="640">
        <v>45583</v>
      </c>
      <c r="H342" s="960" t="s">
        <v>692</v>
      </c>
      <c r="I342" s="575">
        <v>1</v>
      </c>
      <c r="J342" s="575">
        <v>0</v>
      </c>
      <c r="K342" s="964" t="s">
        <v>1185</v>
      </c>
      <c r="L342" s="575">
        <v>1</v>
      </c>
      <c r="M342" s="575">
        <v>0</v>
      </c>
      <c r="N342" s="640">
        <v>45583</v>
      </c>
      <c r="O342" s="631" t="str">
        <f>IF(G342="","",(IF(N342="","Pendiente primera actuación",IF(N342="N.A.","N.A.",IF(NETWORKDAYS((G342+1),N342,'Días No Laborales'!$A$2:$U$145)&lt;=20,"SI","NO")))))</f>
        <v>SI</v>
      </c>
      <c r="Q342" s="630" t="s">
        <v>47</v>
      </c>
      <c r="R342" s="595"/>
      <c r="S342" s="576"/>
      <c r="T342" s="576"/>
      <c r="U342" s="631"/>
      <c r="V342" s="576"/>
      <c r="W342" s="595">
        <v>45803</v>
      </c>
      <c r="X342" s="575"/>
      <c r="Y342" s="576" t="s">
        <v>48</v>
      </c>
      <c r="Z342" s="576">
        <f t="shared" si="5"/>
        <v>218</v>
      </c>
      <c r="AA342" s="576" t="s">
        <v>48</v>
      </c>
      <c r="AB342" s="656" t="s">
        <v>121</v>
      </c>
      <c r="AC342" s="575" t="s">
        <v>98</v>
      </c>
      <c r="AD342" s="575" t="s">
        <v>197</v>
      </c>
      <c r="AE342" s="640">
        <v>45803</v>
      </c>
      <c r="AF342" s="632" t="s">
        <v>68</v>
      </c>
      <c r="AG342" s="580" t="s">
        <v>778</v>
      </c>
      <c r="AH342" s="576" t="s">
        <v>52</v>
      </c>
      <c r="AI342" s="640"/>
      <c r="AJ342" s="641"/>
      <c r="AK342" s="641"/>
      <c r="AL342" s="642"/>
      <c r="AM342" s="576"/>
    </row>
    <row r="343" spans="1:39" ht="25.5" x14ac:dyDescent="0.2">
      <c r="A343" s="576">
        <v>336</v>
      </c>
      <c r="B343" s="929" t="s">
        <v>1186</v>
      </c>
      <c r="C343" s="478" t="s">
        <v>101</v>
      </c>
      <c r="D343" s="1043" t="s">
        <v>102</v>
      </c>
      <c r="E343" s="1776" t="s">
        <v>43</v>
      </c>
      <c r="F343" s="622" t="s">
        <v>44</v>
      </c>
      <c r="G343" s="640">
        <v>45583</v>
      </c>
      <c r="H343" s="960" t="s">
        <v>1187</v>
      </c>
      <c r="I343" s="575">
        <v>0</v>
      </c>
      <c r="J343" s="575">
        <v>1</v>
      </c>
      <c r="K343" s="964" t="s">
        <v>1188</v>
      </c>
      <c r="L343" s="575">
        <v>0</v>
      </c>
      <c r="M343" s="575">
        <v>1</v>
      </c>
      <c r="N343" s="640">
        <v>45583</v>
      </c>
      <c r="O343" s="631" t="str">
        <f>IF(G343="","",(IF(N343="","Pendiente primera actuación",IF(N343="N.A.","N.A.",IF(NETWORKDAYS((G343+1),N343,'Días No Laborales'!$A$2:$U$145)&lt;=20,"SI","NO")))))</f>
        <v>SI</v>
      </c>
      <c r="Q343" s="630" t="s">
        <v>47</v>
      </c>
      <c r="R343" s="595"/>
      <c r="S343" s="576"/>
      <c r="T343" s="576"/>
      <c r="U343" s="631"/>
      <c r="V343" s="576"/>
      <c r="W343" s="595">
        <v>45638</v>
      </c>
      <c r="X343" s="699"/>
      <c r="Y343" s="576" t="s">
        <v>48</v>
      </c>
      <c r="Z343" s="576">
        <f t="shared" si="5"/>
        <v>54</v>
      </c>
      <c r="AA343" s="576" t="s">
        <v>48</v>
      </c>
      <c r="AB343" s="745" t="s">
        <v>311</v>
      </c>
      <c r="AC343" s="664" t="s">
        <v>88</v>
      </c>
      <c r="AD343" s="839" t="s">
        <v>440</v>
      </c>
      <c r="AE343" s="640">
        <v>45638</v>
      </c>
      <c r="AF343" s="632" t="s">
        <v>59</v>
      </c>
      <c r="AG343" s="580" t="s">
        <v>778</v>
      </c>
      <c r="AH343" s="576" t="s">
        <v>52</v>
      </c>
      <c r="AI343" s="640"/>
      <c r="AJ343" s="641"/>
      <c r="AK343" s="641"/>
      <c r="AL343" s="642"/>
      <c r="AM343" s="576"/>
    </row>
    <row r="344" spans="1:39" ht="38.25" x14ac:dyDescent="0.2">
      <c r="A344" s="576">
        <v>337</v>
      </c>
      <c r="B344" s="1038" t="s">
        <v>1189</v>
      </c>
      <c r="C344" s="1029" t="s">
        <v>101</v>
      </c>
      <c r="D344" s="1043" t="s">
        <v>102</v>
      </c>
      <c r="E344" s="843" t="s">
        <v>84</v>
      </c>
      <c r="F344" s="622" t="s">
        <v>44</v>
      </c>
      <c r="G344" s="640">
        <v>45583</v>
      </c>
      <c r="H344" s="960" t="s">
        <v>344</v>
      </c>
      <c r="I344" s="575">
        <v>0</v>
      </c>
      <c r="J344" s="575">
        <v>1</v>
      </c>
      <c r="K344" s="964" t="s">
        <v>598</v>
      </c>
      <c r="L344" s="575">
        <v>0</v>
      </c>
      <c r="M344" s="575">
        <v>1</v>
      </c>
      <c r="N344" s="640">
        <v>45583</v>
      </c>
      <c r="O344" s="631" t="str">
        <f>IF(G344="","",(IF(N344="","Pendiente primera actuación",IF(N344="N.A.","N.A.",IF(NETWORKDAYS((G344+1),N344,'Días No Laborales'!$A$2:$U$145)&lt;=20,"SI","NO")))))</f>
        <v>SI</v>
      </c>
      <c r="Q344" s="630" t="s">
        <v>47</v>
      </c>
      <c r="R344" s="595"/>
      <c r="S344" s="576"/>
      <c r="T344" s="576"/>
      <c r="U344" s="631"/>
      <c r="V344" s="576"/>
      <c r="W344" s="595">
        <v>45756</v>
      </c>
      <c r="X344" s="575"/>
      <c r="Y344" s="576" t="s">
        <v>48</v>
      </c>
      <c r="Z344" s="576">
        <f t="shared" si="5"/>
        <v>171</v>
      </c>
      <c r="AA344" s="576" t="s">
        <v>48</v>
      </c>
      <c r="AB344" s="656" t="s">
        <v>121</v>
      </c>
      <c r="AC344" s="575" t="s">
        <v>98</v>
      </c>
      <c r="AD344" s="625" t="s">
        <v>686</v>
      </c>
      <c r="AE344" s="640">
        <v>45860</v>
      </c>
      <c r="AF344" s="632" t="s">
        <v>59</v>
      </c>
      <c r="AG344" s="580" t="s">
        <v>778</v>
      </c>
      <c r="AH344" s="576" t="s">
        <v>52</v>
      </c>
      <c r="AI344" s="640"/>
      <c r="AJ344" s="641"/>
      <c r="AK344" s="641"/>
      <c r="AL344" s="642"/>
      <c r="AM344" s="576"/>
    </row>
    <row r="345" spans="1:39" ht="25.5" x14ac:dyDescent="0.2">
      <c r="A345" s="576">
        <v>338</v>
      </c>
      <c r="B345" s="1045" t="s">
        <v>1190</v>
      </c>
      <c r="C345" s="478" t="s">
        <v>101</v>
      </c>
      <c r="D345" s="1043" t="s">
        <v>102</v>
      </c>
      <c r="E345" s="1776" t="s">
        <v>43</v>
      </c>
      <c r="F345" s="622" t="s">
        <v>44</v>
      </c>
      <c r="G345" s="640">
        <v>45583</v>
      </c>
      <c r="H345" s="960" t="s">
        <v>1191</v>
      </c>
      <c r="I345" s="575">
        <v>2</v>
      </c>
      <c r="J345" s="575">
        <v>0</v>
      </c>
      <c r="K345" s="964" t="s">
        <v>1192</v>
      </c>
      <c r="L345" s="575">
        <v>2</v>
      </c>
      <c r="M345" s="575">
        <v>0</v>
      </c>
      <c r="N345" s="640">
        <v>45583</v>
      </c>
      <c r="O345" s="631" t="str">
        <f>IF(G345="","",(IF(N345="","Pendiente primera actuación",IF(N345="N.A.","N.A.",IF(NETWORKDAYS((G345+1),N345,'Días No Laborales'!$A$2:$U$145)&lt;=20,"SI","NO")))))</f>
        <v>SI</v>
      </c>
      <c r="Q345" s="630" t="s">
        <v>47</v>
      </c>
      <c r="R345" s="595"/>
      <c r="S345" s="576"/>
      <c r="T345" s="576"/>
      <c r="U345" s="631"/>
      <c r="V345" s="576"/>
      <c r="W345" s="595">
        <v>45595</v>
      </c>
      <c r="X345" s="699"/>
      <c r="Y345" s="576" t="s">
        <v>48</v>
      </c>
      <c r="Z345" s="576">
        <f t="shared" si="5"/>
        <v>12</v>
      </c>
      <c r="AA345" s="576" t="s">
        <v>48</v>
      </c>
      <c r="AB345" s="645" t="s">
        <v>217</v>
      </c>
      <c r="AC345" s="575" t="s">
        <v>88</v>
      </c>
      <c r="AD345" s="645" t="s">
        <v>807</v>
      </c>
      <c r="AE345" s="640">
        <v>45595</v>
      </c>
      <c r="AF345" s="632" t="s">
        <v>122</v>
      </c>
      <c r="AG345" s="580" t="s">
        <v>778</v>
      </c>
      <c r="AH345" s="576" t="s">
        <v>52</v>
      </c>
      <c r="AI345" s="640"/>
      <c r="AJ345" s="641"/>
      <c r="AK345" s="641"/>
      <c r="AL345" s="642"/>
      <c r="AM345" s="576" t="s">
        <v>1049</v>
      </c>
    </row>
    <row r="346" spans="1:39" ht="25.5" x14ac:dyDescent="0.2">
      <c r="A346" s="576">
        <v>339</v>
      </c>
      <c r="B346" s="705" t="s">
        <v>1193</v>
      </c>
      <c r="C346" s="487" t="s">
        <v>101</v>
      </c>
      <c r="D346" s="1043" t="s">
        <v>102</v>
      </c>
      <c r="E346" s="1776" t="s">
        <v>113</v>
      </c>
      <c r="F346" s="622" t="s">
        <v>44</v>
      </c>
      <c r="G346" s="640">
        <v>45583</v>
      </c>
      <c r="H346" s="960" t="s">
        <v>1194</v>
      </c>
      <c r="I346" s="575">
        <v>1</v>
      </c>
      <c r="J346" s="575">
        <v>0</v>
      </c>
      <c r="K346" s="964" t="s">
        <v>1195</v>
      </c>
      <c r="L346" s="575">
        <v>1</v>
      </c>
      <c r="M346" s="575">
        <v>0</v>
      </c>
      <c r="N346" s="640">
        <v>45583</v>
      </c>
      <c r="O346" s="631" t="str">
        <f>IF(G346="","",(IF(N346="","Pendiente primera actuación",IF(N346="N.A.","N.A.",IF(NETWORKDAYS((G346+1),N346,'Días No Laborales'!$A$2:$U$145)&lt;=20,"SI","NO")))))</f>
        <v>SI</v>
      </c>
      <c r="Q346" s="630" t="s">
        <v>47</v>
      </c>
      <c r="R346" s="595"/>
      <c r="S346" s="576"/>
      <c r="T346" s="576"/>
      <c r="U346" s="631"/>
      <c r="V346" s="576"/>
      <c r="W346" s="595"/>
      <c r="X346" s="575"/>
      <c r="Y346" s="576" t="s">
        <v>48</v>
      </c>
      <c r="Z346" s="576" t="str">
        <f t="shared" si="5"/>
        <v>Pendiente de sentencia</v>
      </c>
      <c r="AA346" s="576" t="s">
        <v>48</v>
      </c>
      <c r="AB346" s="576"/>
      <c r="AC346" s="576"/>
      <c r="AD346" s="575" t="s">
        <v>116</v>
      </c>
      <c r="AE346" s="640">
        <v>45840</v>
      </c>
      <c r="AF346" s="632" t="s">
        <v>68</v>
      </c>
      <c r="AG346" s="580" t="s">
        <v>778</v>
      </c>
      <c r="AH346" s="576" t="s">
        <v>52</v>
      </c>
      <c r="AI346" s="640"/>
      <c r="AJ346" s="641"/>
      <c r="AK346" s="641"/>
      <c r="AL346" s="642"/>
      <c r="AM346" s="576"/>
    </row>
    <row r="347" spans="1:39" ht="38.25" x14ac:dyDescent="0.2">
      <c r="A347" s="576">
        <v>340</v>
      </c>
      <c r="B347" s="935" t="s">
        <v>1196</v>
      </c>
      <c r="C347" s="1029" t="s">
        <v>101</v>
      </c>
      <c r="D347" s="1043" t="s">
        <v>102</v>
      </c>
      <c r="E347" s="1776" t="s">
        <v>43</v>
      </c>
      <c r="F347" s="622" t="s">
        <v>44</v>
      </c>
      <c r="G347" s="640">
        <v>45583</v>
      </c>
      <c r="H347" s="960" t="s">
        <v>1197</v>
      </c>
      <c r="I347" s="575">
        <v>0</v>
      </c>
      <c r="J347" s="575">
        <v>1</v>
      </c>
      <c r="K347" s="964" t="s">
        <v>1198</v>
      </c>
      <c r="L347" s="575">
        <v>0</v>
      </c>
      <c r="M347" s="575">
        <v>1</v>
      </c>
      <c r="N347" s="640">
        <v>45583</v>
      </c>
      <c r="O347" s="631" t="str">
        <f>IF(G347="","",(IF(N347="","Pendiente primera actuación",IF(N347="N.A.","N.A.",IF(NETWORKDAYS((G347+1),N347,'Días No Laborales'!$A$2:$U$145)&lt;=20,"SI","NO")))))</f>
        <v>SI</v>
      </c>
      <c r="Q347" s="630" t="s">
        <v>47</v>
      </c>
      <c r="R347" s="595"/>
      <c r="S347" s="576"/>
      <c r="T347" s="576"/>
      <c r="U347" s="631"/>
      <c r="V347" s="576"/>
      <c r="W347" s="595">
        <v>45681</v>
      </c>
      <c r="X347" s="575"/>
      <c r="Y347" s="576" t="s">
        <v>48</v>
      </c>
      <c r="Z347" s="576">
        <f t="shared" si="5"/>
        <v>96</v>
      </c>
      <c r="AA347" s="576" t="s">
        <v>48</v>
      </c>
      <c r="AB347" s="656" t="s">
        <v>121</v>
      </c>
      <c r="AC347" s="576" t="s">
        <v>66</v>
      </c>
      <c r="AD347" s="625" t="s">
        <v>1199</v>
      </c>
      <c r="AE347" s="640">
        <v>45852</v>
      </c>
      <c r="AF347" s="632" t="s">
        <v>59</v>
      </c>
      <c r="AG347" s="580" t="s">
        <v>778</v>
      </c>
      <c r="AH347" s="576" t="s">
        <v>52</v>
      </c>
      <c r="AI347" s="640"/>
      <c r="AJ347" s="641"/>
      <c r="AK347" s="641"/>
      <c r="AL347" s="642"/>
      <c r="AM347" s="576"/>
    </row>
    <row r="348" spans="1:39" ht="25.5" x14ac:dyDescent="0.2">
      <c r="A348" s="576">
        <v>341</v>
      </c>
      <c r="B348" s="929" t="s">
        <v>1200</v>
      </c>
      <c r="C348" s="478" t="s">
        <v>101</v>
      </c>
      <c r="D348" s="1043" t="s">
        <v>102</v>
      </c>
      <c r="E348" s="1776" t="s">
        <v>113</v>
      </c>
      <c r="F348" s="696" t="s">
        <v>44</v>
      </c>
      <c r="G348" s="640">
        <v>45583</v>
      </c>
      <c r="H348" s="960" t="s">
        <v>1191</v>
      </c>
      <c r="I348" s="575">
        <v>2</v>
      </c>
      <c r="J348" s="575">
        <v>0</v>
      </c>
      <c r="K348" s="964" t="s">
        <v>1201</v>
      </c>
      <c r="L348" s="575">
        <v>2</v>
      </c>
      <c r="M348" s="575">
        <v>0</v>
      </c>
      <c r="N348" s="640">
        <v>45583</v>
      </c>
      <c r="O348" s="631" t="str">
        <f>IF(G348="","",(IF(N348="","Pendiente primera actuación",IF(N348="N.A.","N.A.",IF(NETWORKDAYS((G348+1),N348,'Días No Laborales'!$A$2:$U$145)&lt;=20,"SI","NO")))))</f>
        <v>SI</v>
      </c>
      <c r="Q348" s="630" t="s">
        <v>47</v>
      </c>
      <c r="R348" s="595"/>
      <c r="S348" s="576"/>
      <c r="T348" s="576"/>
      <c r="U348" s="631"/>
      <c r="V348" s="576"/>
      <c r="W348" s="595">
        <v>45691</v>
      </c>
      <c r="X348" s="575"/>
      <c r="Y348" s="576" t="s">
        <v>48</v>
      </c>
      <c r="Z348" s="576">
        <f t="shared" si="5"/>
        <v>105</v>
      </c>
      <c r="AA348" s="576" t="s">
        <v>48</v>
      </c>
      <c r="AB348" s="657" t="s">
        <v>110</v>
      </c>
      <c r="AC348" s="575" t="s">
        <v>66</v>
      </c>
      <c r="AD348" s="576" t="s">
        <v>170</v>
      </c>
      <c r="AE348" s="640">
        <v>45691</v>
      </c>
      <c r="AF348" s="632" t="s">
        <v>161</v>
      </c>
      <c r="AG348" s="580" t="s">
        <v>778</v>
      </c>
      <c r="AH348" s="576" t="s">
        <v>52</v>
      </c>
      <c r="AI348" s="640">
        <v>45708</v>
      </c>
      <c r="AJ348" s="641"/>
      <c r="AK348" s="641"/>
      <c r="AL348" s="642"/>
      <c r="AM348" s="576"/>
    </row>
    <row r="349" spans="1:39" ht="38.25" x14ac:dyDescent="0.2">
      <c r="A349" s="576">
        <v>342</v>
      </c>
      <c r="B349" s="935" t="s">
        <v>1202</v>
      </c>
      <c r="C349" s="1029" t="s">
        <v>101</v>
      </c>
      <c r="D349" s="1043" t="s">
        <v>102</v>
      </c>
      <c r="E349" s="1776" t="s">
        <v>43</v>
      </c>
      <c r="F349" s="622" t="s">
        <v>44</v>
      </c>
      <c r="G349" s="640">
        <v>45583</v>
      </c>
      <c r="H349" s="960" t="s">
        <v>1197</v>
      </c>
      <c r="I349" s="575">
        <v>1</v>
      </c>
      <c r="J349" s="575">
        <v>0</v>
      </c>
      <c r="K349" s="964" t="s">
        <v>1203</v>
      </c>
      <c r="L349" s="575">
        <v>1</v>
      </c>
      <c r="M349" s="575">
        <v>0</v>
      </c>
      <c r="N349" s="640">
        <v>45583</v>
      </c>
      <c r="O349" s="631" t="str">
        <f>IF(G349="","",(IF(N349="","Pendiente primera actuación",IF(N349="N.A.","N.A.",IF(NETWORKDAYS((G349+1),N349,'Días No Laborales'!$A$2:$U$145)&lt;=20,"SI","NO")))))</f>
        <v>SI</v>
      </c>
      <c r="Q349" s="630" t="s">
        <v>47</v>
      </c>
      <c r="R349" s="595"/>
      <c r="S349" s="576"/>
      <c r="T349" s="576"/>
      <c r="U349" s="631"/>
      <c r="V349" s="576"/>
      <c r="W349" s="595">
        <v>45632</v>
      </c>
      <c r="X349" s="699"/>
      <c r="Y349" s="576" t="s">
        <v>48</v>
      </c>
      <c r="Z349" s="576">
        <f t="shared" si="5"/>
        <v>48</v>
      </c>
      <c r="AA349" s="576" t="s">
        <v>48</v>
      </c>
      <c r="AB349" s="656" t="s">
        <v>121</v>
      </c>
      <c r="AC349" s="576" t="s">
        <v>88</v>
      </c>
      <c r="AD349" s="625" t="s">
        <v>533</v>
      </c>
      <c r="AE349" s="640">
        <v>45862</v>
      </c>
      <c r="AF349" s="632" t="s">
        <v>122</v>
      </c>
      <c r="AG349" s="580" t="s">
        <v>778</v>
      </c>
      <c r="AH349" s="576" t="s">
        <v>52</v>
      </c>
      <c r="AI349" s="640"/>
      <c r="AJ349" s="641" t="s">
        <v>123</v>
      </c>
      <c r="AK349" s="641"/>
      <c r="AL349" s="642"/>
      <c r="AM349" s="576"/>
    </row>
    <row r="350" spans="1:39" ht="25.5" x14ac:dyDescent="0.2">
      <c r="A350" s="576">
        <v>343</v>
      </c>
      <c r="B350" s="705" t="s">
        <v>1204</v>
      </c>
      <c r="C350" s="1046" t="s">
        <v>437</v>
      </c>
      <c r="D350" s="1043" t="s">
        <v>293</v>
      </c>
      <c r="E350" s="1776" t="s">
        <v>43</v>
      </c>
      <c r="F350" s="622" t="s">
        <v>44</v>
      </c>
      <c r="G350" s="640">
        <v>45583</v>
      </c>
      <c r="H350" s="960" t="s">
        <v>1205</v>
      </c>
      <c r="I350" s="575">
        <v>0</v>
      </c>
      <c r="J350" s="575">
        <v>0</v>
      </c>
      <c r="K350" s="964" t="s">
        <v>1206</v>
      </c>
      <c r="L350" s="575">
        <v>0</v>
      </c>
      <c r="M350" s="575">
        <v>0</v>
      </c>
      <c r="N350" s="640">
        <v>45583</v>
      </c>
      <c r="O350" s="631" t="str">
        <f>IF(G350="","",(IF(N350="","Pendiente primera actuación",IF(N350="N.A.","N.A.",IF(NETWORKDAYS((G350+1),N350,'Días No Laborales'!$A$2:$U$145)&lt;=20,"SI","NO")))))</f>
        <v>SI</v>
      </c>
      <c r="Q350" s="630" t="s">
        <v>47</v>
      </c>
      <c r="R350" s="595"/>
      <c r="S350" s="576"/>
      <c r="T350" s="576"/>
      <c r="U350" s="631"/>
      <c r="V350" s="576"/>
      <c r="W350" s="595"/>
      <c r="X350" s="575"/>
      <c r="Y350" s="576" t="s">
        <v>48</v>
      </c>
      <c r="Z350" s="576" t="str">
        <f t="shared" si="5"/>
        <v>Pendiente de sentencia</v>
      </c>
      <c r="AA350" s="576" t="s">
        <v>48</v>
      </c>
      <c r="AB350" s="575"/>
      <c r="AC350" s="575"/>
      <c r="AD350" s="575" t="s">
        <v>1207</v>
      </c>
      <c r="AE350" s="640">
        <v>45863</v>
      </c>
      <c r="AF350" s="632" t="s">
        <v>59</v>
      </c>
      <c r="AG350" s="580" t="s">
        <v>778</v>
      </c>
      <c r="AH350" s="576" t="s">
        <v>52</v>
      </c>
      <c r="AI350" s="640"/>
      <c r="AJ350" s="641"/>
      <c r="AK350" s="641"/>
      <c r="AL350" s="642"/>
      <c r="AM350" s="576"/>
    </row>
    <row r="351" spans="1:39" ht="25.5" x14ac:dyDescent="0.2">
      <c r="A351" s="576">
        <v>344</v>
      </c>
      <c r="B351" s="929" t="s">
        <v>1208</v>
      </c>
      <c r="C351" s="478" t="s">
        <v>101</v>
      </c>
      <c r="D351" s="1043" t="s">
        <v>102</v>
      </c>
      <c r="E351" s="1776" t="s">
        <v>43</v>
      </c>
      <c r="F351" s="622" t="s">
        <v>44</v>
      </c>
      <c r="G351" s="640">
        <v>45583</v>
      </c>
      <c r="H351" s="960" t="s">
        <v>1209</v>
      </c>
      <c r="I351" s="575">
        <v>2</v>
      </c>
      <c r="J351" s="575">
        <v>1</v>
      </c>
      <c r="K351" s="964" t="s">
        <v>1210</v>
      </c>
      <c r="L351" s="575">
        <v>2</v>
      </c>
      <c r="M351" s="575">
        <v>1</v>
      </c>
      <c r="N351" s="640">
        <v>45583</v>
      </c>
      <c r="O351" s="631" t="str">
        <f>IF(G351="","",(IF(N351="","Pendiente primera actuación",IF(N351="N.A.","N.A.",IF(NETWORKDAYS((G351+1),N351,'Días No Laborales'!$A$2:$U$145)&lt;=20,"SI","NO")))))</f>
        <v>SI</v>
      </c>
      <c r="Q351" s="630" t="s">
        <v>47</v>
      </c>
      <c r="R351" s="595"/>
      <c r="S351" s="576"/>
      <c r="T351" s="576"/>
      <c r="U351" s="631"/>
      <c r="V351" s="576"/>
      <c r="W351" s="595">
        <v>45614</v>
      </c>
      <c r="X351" s="699"/>
      <c r="Y351" s="576" t="s">
        <v>48</v>
      </c>
      <c r="Z351" s="576">
        <f t="shared" si="5"/>
        <v>30</v>
      </c>
      <c r="AA351" s="576" t="s">
        <v>48</v>
      </c>
      <c r="AB351" s="645" t="s">
        <v>217</v>
      </c>
      <c r="AC351" s="576" t="s">
        <v>88</v>
      </c>
      <c r="AD351" s="645" t="s">
        <v>1143</v>
      </c>
      <c r="AE351" s="640">
        <v>45583</v>
      </c>
      <c r="AF351" s="632" t="s">
        <v>161</v>
      </c>
      <c r="AG351" s="580" t="s">
        <v>778</v>
      </c>
      <c r="AH351" s="576" t="s">
        <v>52</v>
      </c>
      <c r="AI351" s="640"/>
      <c r="AJ351" s="641"/>
      <c r="AK351" s="641"/>
      <c r="AL351" s="642"/>
      <c r="AM351" s="576" t="s">
        <v>1049</v>
      </c>
    </row>
    <row r="352" spans="1:39" ht="25.5" x14ac:dyDescent="0.2">
      <c r="A352" s="576">
        <v>345</v>
      </c>
      <c r="B352" s="929" t="s">
        <v>1211</v>
      </c>
      <c r="C352" s="1047" t="s">
        <v>83</v>
      </c>
      <c r="D352" s="765" t="s">
        <v>42</v>
      </c>
      <c r="E352" s="1776" t="s">
        <v>43</v>
      </c>
      <c r="F352" s="622" t="s">
        <v>44</v>
      </c>
      <c r="G352" s="640">
        <v>45583</v>
      </c>
      <c r="H352" s="960" t="s">
        <v>844</v>
      </c>
      <c r="I352" s="575">
        <v>1</v>
      </c>
      <c r="J352" s="575">
        <v>0</v>
      </c>
      <c r="K352" s="964" t="s">
        <v>1212</v>
      </c>
      <c r="L352" s="575">
        <v>1</v>
      </c>
      <c r="M352" s="575">
        <v>0</v>
      </c>
      <c r="N352" s="640">
        <v>45583</v>
      </c>
      <c r="O352" s="631" t="str">
        <f>IF(G352="","",(IF(N352="","Pendiente primera actuación",IF(N352="N.A.","N.A.",IF(NETWORKDAYS((G352+1),N352,'Días No Laborales'!$A$2:$U$145)&lt;=20,"SI","NO")))))</f>
        <v>SI</v>
      </c>
      <c r="Q352" s="630" t="s">
        <v>47</v>
      </c>
      <c r="R352" s="595"/>
      <c r="S352" s="576"/>
      <c r="T352" s="576"/>
      <c r="U352" s="631"/>
      <c r="V352" s="576"/>
      <c r="W352" s="595">
        <v>45670</v>
      </c>
      <c r="X352" s="575"/>
      <c r="Y352" s="576" t="s">
        <v>48</v>
      </c>
      <c r="Z352" s="576">
        <f t="shared" si="5"/>
        <v>85</v>
      </c>
      <c r="AA352" s="576" t="s">
        <v>48</v>
      </c>
      <c r="AB352" s="645" t="s">
        <v>311</v>
      </c>
      <c r="AC352" s="575" t="s">
        <v>66</v>
      </c>
      <c r="AD352" s="839" t="s">
        <v>440</v>
      </c>
      <c r="AE352" s="640">
        <v>45670</v>
      </c>
      <c r="AF352" s="632" t="s">
        <v>50</v>
      </c>
      <c r="AG352" s="580" t="s">
        <v>778</v>
      </c>
      <c r="AH352" s="576" t="s">
        <v>52</v>
      </c>
      <c r="AI352" s="640">
        <v>45708</v>
      </c>
      <c r="AJ352" s="641"/>
      <c r="AK352" s="641"/>
      <c r="AL352" s="642"/>
      <c r="AM352" s="576"/>
    </row>
    <row r="353" spans="1:39" ht="38.25" x14ac:dyDescent="0.2">
      <c r="A353" s="576">
        <v>346</v>
      </c>
      <c r="B353" s="935" t="s">
        <v>1213</v>
      </c>
      <c r="C353" s="1029" t="s">
        <v>101</v>
      </c>
      <c r="D353" s="1043" t="s">
        <v>102</v>
      </c>
      <c r="E353" s="1776" t="s">
        <v>43</v>
      </c>
      <c r="F353" s="696" t="s">
        <v>44</v>
      </c>
      <c r="G353" s="640">
        <v>45583</v>
      </c>
      <c r="H353" s="960" t="s">
        <v>476</v>
      </c>
      <c r="I353" s="575">
        <v>0</v>
      </c>
      <c r="J353" s="575">
        <v>1</v>
      </c>
      <c r="K353" s="964" t="s">
        <v>1214</v>
      </c>
      <c r="L353" s="575">
        <v>0</v>
      </c>
      <c r="M353" s="575">
        <v>1</v>
      </c>
      <c r="N353" s="640">
        <v>45583</v>
      </c>
      <c r="O353" s="631" t="str">
        <f>IF(G353="","",(IF(N353="","Pendiente primera actuación",IF(N353="N.A.","N.A.",IF(NETWORKDAYS((G353+1),N353,'Días No Laborales'!$A$2:$U$145)&lt;=20,"SI","NO")))))</f>
        <v>SI</v>
      </c>
      <c r="Q353" s="630" t="s">
        <v>47</v>
      </c>
      <c r="R353" s="595"/>
      <c r="S353" s="576"/>
      <c r="T353" s="576"/>
      <c r="U353" s="631"/>
      <c r="V353" s="576"/>
      <c r="W353" s="595">
        <v>45730</v>
      </c>
      <c r="X353" s="575"/>
      <c r="Y353" s="576" t="s">
        <v>48</v>
      </c>
      <c r="Z353" s="576">
        <f t="shared" si="5"/>
        <v>146</v>
      </c>
      <c r="AA353" s="576" t="s">
        <v>48</v>
      </c>
      <c r="AB353" s="656" t="s">
        <v>121</v>
      </c>
      <c r="AC353" s="575" t="s">
        <v>66</v>
      </c>
      <c r="AD353" s="625" t="s">
        <v>197</v>
      </c>
      <c r="AE353" s="640">
        <v>45730</v>
      </c>
      <c r="AF353" s="632" t="s">
        <v>161</v>
      </c>
      <c r="AG353" s="580" t="s">
        <v>778</v>
      </c>
      <c r="AH353" s="576" t="s">
        <v>52</v>
      </c>
      <c r="AI353" s="640"/>
      <c r="AJ353" s="641"/>
      <c r="AK353" s="641"/>
      <c r="AL353" s="642"/>
      <c r="AM353" s="576"/>
    </row>
    <row r="354" spans="1:39" ht="38.25" x14ac:dyDescent="0.2">
      <c r="A354" s="576">
        <v>347</v>
      </c>
      <c r="B354" s="1048" t="s">
        <v>1215</v>
      </c>
      <c r="C354" s="1029" t="s">
        <v>101</v>
      </c>
      <c r="D354" s="1043" t="s">
        <v>102</v>
      </c>
      <c r="E354" s="1776" t="s">
        <v>43</v>
      </c>
      <c r="F354" s="622" t="s">
        <v>44</v>
      </c>
      <c r="G354" s="640">
        <v>45583</v>
      </c>
      <c r="H354" s="960" t="s">
        <v>1216</v>
      </c>
      <c r="I354" s="575">
        <v>2</v>
      </c>
      <c r="J354" s="575">
        <v>0</v>
      </c>
      <c r="K354" s="964" t="s">
        <v>1217</v>
      </c>
      <c r="L354" s="575">
        <v>2</v>
      </c>
      <c r="M354" s="575">
        <v>0</v>
      </c>
      <c r="N354" s="640">
        <v>45583</v>
      </c>
      <c r="O354" s="631" t="str">
        <f>IF(G354="","",(IF(N354="","Pendiente primera actuación",IF(N354="N.A.","N.A.",IF(NETWORKDAYS((G354+1),N354,'Días No Laborales'!$A$2:$U$145)&lt;=20,"SI","NO")))))</f>
        <v>SI</v>
      </c>
      <c r="Q354" s="630" t="s">
        <v>47</v>
      </c>
      <c r="R354" s="595"/>
      <c r="S354" s="576"/>
      <c r="T354" s="576"/>
      <c r="U354" s="631"/>
      <c r="V354" s="576"/>
      <c r="W354" s="595">
        <v>45714</v>
      </c>
      <c r="X354" s="575"/>
      <c r="Y354" s="576" t="s">
        <v>48</v>
      </c>
      <c r="Z354" s="576">
        <f t="shared" si="5"/>
        <v>128</v>
      </c>
      <c r="AA354" s="576" t="s">
        <v>48</v>
      </c>
      <c r="AB354" s="656" t="s">
        <v>121</v>
      </c>
      <c r="AC354" s="575" t="s">
        <v>66</v>
      </c>
      <c r="AD354" s="625" t="s">
        <v>1218</v>
      </c>
      <c r="AE354" s="640">
        <v>45840</v>
      </c>
      <c r="AF354" s="632" t="s">
        <v>59</v>
      </c>
      <c r="AG354" s="580" t="s">
        <v>778</v>
      </c>
      <c r="AH354" s="576" t="s">
        <v>52</v>
      </c>
      <c r="AI354" s="640"/>
      <c r="AJ354" s="641"/>
      <c r="AK354" s="641"/>
      <c r="AL354" s="642"/>
      <c r="AM354" s="576"/>
    </row>
    <row r="355" spans="1:39" ht="38.25" x14ac:dyDescent="0.2">
      <c r="A355" s="576">
        <v>348</v>
      </c>
      <c r="B355" s="1049" t="s">
        <v>1219</v>
      </c>
      <c r="C355" s="1050" t="s">
        <v>101</v>
      </c>
      <c r="D355" s="1043" t="s">
        <v>102</v>
      </c>
      <c r="E355" s="1777" t="s">
        <v>43</v>
      </c>
      <c r="F355" s="622" t="s">
        <v>44</v>
      </c>
      <c r="G355" s="988">
        <v>45583</v>
      </c>
      <c r="H355" s="1041" t="s">
        <v>1220</v>
      </c>
      <c r="I355" s="628">
        <v>1</v>
      </c>
      <c r="J355" s="628">
        <v>0</v>
      </c>
      <c r="K355" s="1042" t="s">
        <v>1221</v>
      </c>
      <c r="L355" s="628">
        <v>1</v>
      </c>
      <c r="M355" s="628">
        <v>0</v>
      </c>
      <c r="N355" s="988">
        <v>45583</v>
      </c>
      <c r="O355" s="1053" t="str">
        <f>IF(G355="","",(IF(N355="","Pendiente primera actuación",IF(N355="N.A.","N.A.",IF(NETWORKDAYS((G355+1),N355,'Días No Laborales'!$A$2:$U$145)&lt;=20,"SI","NO")))))</f>
        <v>SI</v>
      </c>
      <c r="Q355" s="1051" t="s">
        <v>47</v>
      </c>
      <c r="R355" s="1052"/>
      <c r="S355" s="570"/>
      <c r="T355" s="570"/>
      <c r="U355" s="1053"/>
      <c r="V355" s="570"/>
      <c r="W355" s="1052">
        <v>45716</v>
      </c>
      <c r="X355" s="628"/>
      <c r="Y355" s="570" t="s">
        <v>48</v>
      </c>
      <c r="Z355" s="570">
        <f t="shared" si="5"/>
        <v>130</v>
      </c>
      <c r="AA355" s="570" t="s">
        <v>48</v>
      </c>
      <c r="AB355" s="656" t="s">
        <v>121</v>
      </c>
      <c r="AC355" s="628" t="s">
        <v>66</v>
      </c>
      <c r="AD355" s="1054" t="s">
        <v>197</v>
      </c>
      <c r="AE355" s="988">
        <v>45716</v>
      </c>
      <c r="AF355" s="632" t="s">
        <v>161</v>
      </c>
      <c r="AG355" s="1056" t="s">
        <v>778</v>
      </c>
      <c r="AH355" s="570" t="s">
        <v>52</v>
      </c>
      <c r="AI355" s="988"/>
      <c r="AJ355" s="1057"/>
      <c r="AK355" s="641"/>
      <c r="AL355" s="642"/>
      <c r="AM355" s="576"/>
    </row>
    <row r="356" spans="1:39" ht="25.5" x14ac:dyDescent="0.2">
      <c r="A356" s="752">
        <v>349</v>
      </c>
      <c r="B356" s="1058" t="s">
        <v>1222</v>
      </c>
      <c r="C356" s="1059" t="s">
        <v>101</v>
      </c>
      <c r="D356" s="1002" t="s">
        <v>102</v>
      </c>
      <c r="E356" s="843" t="s">
        <v>84</v>
      </c>
      <c r="F356" s="482" t="s">
        <v>44</v>
      </c>
      <c r="G356" s="1060">
        <v>45583</v>
      </c>
      <c r="H356" s="959" t="s">
        <v>1223</v>
      </c>
      <c r="I356" s="1061">
        <v>0</v>
      </c>
      <c r="J356" s="1061">
        <v>1</v>
      </c>
      <c r="K356" s="959" t="s">
        <v>1224</v>
      </c>
      <c r="L356" s="1061">
        <v>0</v>
      </c>
      <c r="M356" s="1061">
        <v>1</v>
      </c>
      <c r="N356" s="1060">
        <v>45583</v>
      </c>
      <c r="O356" s="1064" t="str">
        <f>IF(G356="","",(IF(N356="","Pendiente primera actuación",IF(N356="N.A.","N.A.",IF(NETWORKDAYS((G356+1),N356,'Días No Laborales'!$A$2:$U$145)&lt;=20,"SI","NO")))))</f>
        <v>SI</v>
      </c>
      <c r="P356" s="480"/>
      <c r="Q356" s="1062" t="s">
        <v>47</v>
      </c>
      <c r="R356" s="1063"/>
      <c r="S356" s="476"/>
      <c r="T356" s="476"/>
      <c r="U356" s="1064"/>
      <c r="V356" s="476"/>
      <c r="W356" s="1063"/>
      <c r="X356" s="1061"/>
      <c r="Y356" s="476" t="s">
        <v>48</v>
      </c>
      <c r="Z356" s="476" t="str">
        <f t="shared" si="5"/>
        <v>Pendiente de sentencia</v>
      </c>
      <c r="AA356" s="476" t="s">
        <v>48</v>
      </c>
      <c r="AB356" s="1061"/>
      <c r="AC356" s="1061"/>
      <c r="AD356" s="1061" t="s">
        <v>1225</v>
      </c>
      <c r="AE356" s="1060">
        <v>45743</v>
      </c>
      <c r="AF356" s="632" t="s">
        <v>50</v>
      </c>
      <c r="AG356" s="484" t="s">
        <v>778</v>
      </c>
      <c r="AH356" s="476" t="s">
        <v>52</v>
      </c>
      <c r="AI356" s="1060"/>
      <c r="AJ356" s="1065"/>
      <c r="AK356" s="1066"/>
      <c r="AL356" s="642"/>
      <c r="AM356" s="576" t="s">
        <v>1226</v>
      </c>
    </row>
    <row r="357" spans="1:39" ht="38.25" x14ac:dyDescent="0.2">
      <c r="A357" s="576">
        <v>350</v>
      </c>
      <c r="B357" s="1067" t="s">
        <v>1227</v>
      </c>
      <c r="C357" s="1068" t="s">
        <v>101</v>
      </c>
      <c r="D357" s="1069" t="s">
        <v>102</v>
      </c>
      <c r="E357" s="1778" t="s">
        <v>43</v>
      </c>
      <c r="F357" s="692" t="s">
        <v>44</v>
      </c>
      <c r="G357" s="834">
        <v>45583</v>
      </c>
      <c r="H357" s="962" t="s">
        <v>1228</v>
      </c>
      <c r="I357" s="836">
        <v>0</v>
      </c>
      <c r="J357" s="836">
        <v>1</v>
      </c>
      <c r="K357" s="969" t="s">
        <v>1229</v>
      </c>
      <c r="L357" s="836">
        <v>0</v>
      </c>
      <c r="M357" s="836">
        <v>1</v>
      </c>
      <c r="N357" s="834">
        <v>45583</v>
      </c>
      <c r="O357" s="1070" t="str">
        <f>IF(G357="","",(IF(N357="","Pendiente primera actuación",IF(N357="N.A.","N.A.",IF(NETWORKDAYS((G357+1),N357,'Días No Laborales'!$A$2:$U$145)&lt;=20,"SI","NO")))))</f>
        <v>SI</v>
      </c>
      <c r="Q357" s="873" t="s">
        <v>47</v>
      </c>
      <c r="R357" s="874"/>
      <c r="S357" s="583"/>
      <c r="T357" s="583"/>
      <c r="U357" s="1070"/>
      <c r="V357" s="583"/>
      <c r="W357" s="874">
        <v>45743</v>
      </c>
      <c r="X357" s="836"/>
      <c r="Y357" s="583" t="s">
        <v>48</v>
      </c>
      <c r="Z357" s="583">
        <f t="shared" si="5"/>
        <v>159</v>
      </c>
      <c r="AA357" s="583" t="s">
        <v>48</v>
      </c>
      <c r="AB357" s="656" t="s">
        <v>121</v>
      </c>
      <c r="AC357" s="836" t="s">
        <v>66</v>
      </c>
      <c r="AD357" s="871" t="s">
        <v>197</v>
      </c>
      <c r="AE357" s="834">
        <v>45743</v>
      </c>
      <c r="AF357" s="632" t="s">
        <v>161</v>
      </c>
      <c r="AG357" s="879" t="s">
        <v>778</v>
      </c>
      <c r="AH357" s="583" t="s">
        <v>52</v>
      </c>
      <c r="AI357" s="834"/>
      <c r="AJ357" s="880"/>
      <c r="AK357" s="641"/>
      <c r="AL357" s="642"/>
      <c r="AM357" s="576"/>
    </row>
    <row r="358" spans="1:39" ht="25.5" x14ac:dyDescent="0.2">
      <c r="A358" s="576">
        <v>351</v>
      </c>
      <c r="B358" s="1071" t="s">
        <v>1230</v>
      </c>
      <c r="C358" s="478" t="s">
        <v>101</v>
      </c>
      <c r="D358" s="1043" t="s">
        <v>102</v>
      </c>
      <c r="E358" s="1776" t="s">
        <v>43</v>
      </c>
      <c r="F358" s="622" t="s">
        <v>44</v>
      </c>
      <c r="G358" s="640">
        <v>45583</v>
      </c>
      <c r="H358" s="960" t="s">
        <v>509</v>
      </c>
      <c r="I358" s="575">
        <v>2</v>
      </c>
      <c r="J358" s="575">
        <v>0</v>
      </c>
      <c r="K358" s="964" t="s">
        <v>1231</v>
      </c>
      <c r="L358" s="575">
        <v>2</v>
      </c>
      <c r="M358" s="575">
        <v>0</v>
      </c>
      <c r="N358" s="640">
        <v>45583</v>
      </c>
      <c r="O358" s="631" t="str">
        <f>IF(G358="","",(IF(N358="","Pendiente primera actuación",IF(N358="N.A.","N.A.",IF(NETWORKDAYS((G358+1),N358,'Días No Laborales'!$A$2:$U$145)&lt;=20,"SI","NO")))))</f>
        <v>SI</v>
      </c>
      <c r="Q358" s="630" t="s">
        <v>47</v>
      </c>
      <c r="R358" s="595"/>
      <c r="S358" s="576"/>
      <c r="T358" s="576"/>
      <c r="U358" s="631"/>
      <c r="V358" s="576"/>
      <c r="W358" s="595">
        <v>45681</v>
      </c>
      <c r="X358" s="575"/>
      <c r="Y358" s="576" t="s">
        <v>48</v>
      </c>
      <c r="Z358" s="576">
        <f t="shared" si="5"/>
        <v>96</v>
      </c>
      <c r="AA358" s="576" t="s">
        <v>48</v>
      </c>
      <c r="AB358" s="992" t="s">
        <v>311</v>
      </c>
      <c r="AC358" s="575" t="s">
        <v>66</v>
      </c>
      <c r="AD358" s="645" t="s">
        <v>312</v>
      </c>
      <c r="AE358" s="640">
        <v>45681</v>
      </c>
      <c r="AF358" s="632" t="s">
        <v>68</v>
      </c>
      <c r="AG358" s="580" t="s">
        <v>778</v>
      </c>
      <c r="AH358" s="576" t="s">
        <v>52</v>
      </c>
      <c r="AI358" s="640">
        <v>45700</v>
      </c>
      <c r="AJ358" s="641"/>
      <c r="AK358" s="641"/>
      <c r="AL358" s="642"/>
      <c r="AM358" s="576"/>
    </row>
    <row r="359" spans="1:39" ht="25.5" x14ac:dyDescent="0.2">
      <c r="A359" s="576">
        <v>352</v>
      </c>
      <c r="B359" s="1071" t="s">
        <v>1232</v>
      </c>
      <c r="C359" s="478" t="s">
        <v>101</v>
      </c>
      <c r="D359" s="1043" t="s">
        <v>1233</v>
      </c>
      <c r="E359" s="1776" t="s">
        <v>43</v>
      </c>
      <c r="F359" s="622" t="s">
        <v>44</v>
      </c>
      <c r="G359" s="640">
        <v>45583</v>
      </c>
      <c r="H359" s="960" t="s">
        <v>1234</v>
      </c>
      <c r="I359" s="575">
        <v>1</v>
      </c>
      <c r="J359" s="575">
        <v>0</v>
      </c>
      <c r="K359" s="964" t="s">
        <v>1235</v>
      </c>
      <c r="L359" s="575">
        <v>1</v>
      </c>
      <c r="M359" s="575">
        <v>0</v>
      </c>
      <c r="N359" s="640">
        <v>45583</v>
      </c>
      <c r="O359" s="631" t="str">
        <f>IF(G359="","",(IF(N359="","Pendiente primera actuación",IF(N359="N.A.","N.A.",IF(NETWORKDAYS((G359+1),N359,'Días No Laborales'!$A$2:$U$145)&lt;=20,"SI","NO")))))</f>
        <v>SI</v>
      </c>
      <c r="Q359" s="630" t="s">
        <v>47</v>
      </c>
      <c r="R359" s="595"/>
      <c r="S359" s="576"/>
      <c r="T359" s="576"/>
      <c r="U359" s="631"/>
      <c r="V359" s="576"/>
      <c r="W359" s="595">
        <v>45615</v>
      </c>
      <c r="X359" s="699"/>
      <c r="Y359" s="576" t="s">
        <v>48</v>
      </c>
      <c r="Z359" s="576">
        <f t="shared" si="5"/>
        <v>31</v>
      </c>
      <c r="AA359" s="576" t="s">
        <v>48</v>
      </c>
      <c r="AB359" s="745" t="s">
        <v>311</v>
      </c>
      <c r="AC359" s="575" t="s">
        <v>88</v>
      </c>
      <c r="AD359" s="645" t="s">
        <v>312</v>
      </c>
      <c r="AE359" s="640">
        <v>45615</v>
      </c>
      <c r="AF359" s="632" t="s">
        <v>122</v>
      </c>
      <c r="AG359" s="580" t="s">
        <v>778</v>
      </c>
      <c r="AH359" s="576" t="s">
        <v>52</v>
      </c>
      <c r="AI359" s="640"/>
      <c r="AJ359" s="641"/>
      <c r="AK359" s="641"/>
      <c r="AL359" s="642"/>
      <c r="AM359" s="576"/>
    </row>
    <row r="360" spans="1:39" ht="38.25" x14ac:dyDescent="0.2">
      <c r="A360" s="576">
        <v>353</v>
      </c>
      <c r="B360" s="1072" t="s">
        <v>1236</v>
      </c>
      <c r="C360" s="1029" t="s">
        <v>101</v>
      </c>
      <c r="D360" s="1043" t="s">
        <v>102</v>
      </c>
      <c r="E360" s="843" t="s">
        <v>84</v>
      </c>
      <c r="F360" s="622" t="s">
        <v>44</v>
      </c>
      <c r="G360" s="640">
        <v>45583</v>
      </c>
      <c r="H360" s="960" t="s">
        <v>1237</v>
      </c>
      <c r="I360" s="575">
        <v>0</v>
      </c>
      <c r="J360" s="575">
        <v>1</v>
      </c>
      <c r="K360" s="964" t="s">
        <v>1238</v>
      </c>
      <c r="L360" s="575">
        <v>0</v>
      </c>
      <c r="M360" s="575">
        <v>1</v>
      </c>
      <c r="N360" s="640">
        <v>45583</v>
      </c>
      <c r="O360" s="631" t="str">
        <f>IF(G360="","",(IF(N360="","Pendiente primera actuación",IF(N360="N.A.","N.A.",IF(NETWORKDAYS((G360+1),N360,'Días No Laborales'!$A$2:$U$145)&lt;=20,"SI","NO")))))</f>
        <v>SI</v>
      </c>
      <c r="Q360" s="630" t="s">
        <v>47</v>
      </c>
      <c r="R360" s="595"/>
      <c r="S360" s="576"/>
      <c r="T360" s="576"/>
      <c r="U360" s="631"/>
      <c r="V360" s="576"/>
      <c r="W360" s="595">
        <v>45811</v>
      </c>
      <c r="X360" s="623"/>
      <c r="Y360" s="576" t="s">
        <v>48</v>
      </c>
      <c r="Z360" s="576">
        <f t="shared" si="5"/>
        <v>225</v>
      </c>
      <c r="AA360" s="576" t="s">
        <v>48</v>
      </c>
      <c r="AB360" s="656" t="s">
        <v>121</v>
      </c>
      <c r="AC360" s="575" t="s">
        <v>98</v>
      </c>
      <c r="AD360" s="575" t="s">
        <v>197</v>
      </c>
      <c r="AE360" s="640">
        <v>45811</v>
      </c>
      <c r="AF360" s="632" t="s">
        <v>161</v>
      </c>
      <c r="AG360" s="580" t="s">
        <v>778</v>
      </c>
      <c r="AH360" s="576" t="s">
        <v>52</v>
      </c>
      <c r="AI360" s="640"/>
      <c r="AJ360" s="641"/>
      <c r="AK360" s="641"/>
      <c r="AL360" s="642"/>
      <c r="AM360" s="576"/>
    </row>
    <row r="361" spans="1:39" ht="25.5" x14ac:dyDescent="0.2">
      <c r="A361" s="576">
        <v>354</v>
      </c>
      <c r="B361" s="1073" t="s">
        <v>1239</v>
      </c>
      <c r="C361" s="487" t="s">
        <v>101</v>
      </c>
      <c r="D361" s="1043" t="s">
        <v>102</v>
      </c>
      <c r="E361" s="843" t="s">
        <v>84</v>
      </c>
      <c r="F361" s="622" t="s">
        <v>44</v>
      </c>
      <c r="G361" s="640">
        <v>45583</v>
      </c>
      <c r="H361" s="960" t="s">
        <v>1216</v>
      </c>
      <c r="I361" s="575">
        <v>2</v>
      </c>
      <c r="J361" s="575">
        <v>0</v>
      </c>
      <c r="K361" s="964" t="s">
        <v>1240</v>
      </c>
      <c r="L361" s="575">
        <v>2</v>
      </c>
      <c r="M361" s="575">
        <v>0</v>
      </c>
      <c r="N361" s="640">
        <v>45583</v>
      </c>
      <c r="O361" s="631" t="str">
        <f>IF(G361="","",(IF(N361="","Pendiente primera actuación",IF(N361="N.A.","N.A.",IF(NETWORKDAYS((G361+1),N361,'Días No Laborales'!$A$2:$U$145)&lt;=20,"SI","NO")))))</f>
        <v>SI</v>
      </c>
      <c r="Q361" s="630" t="s">
        <v>47</v>
      </c>
      <c r="R361" s="595"/>
      <c r="S361" s="576"/>
      <c r="T361" s="576"/>
      <c r="U361" s="631"/>
      <c r="V361" s="576"/>
      <c r="W361" s="595"/>
      <c r="X361" s="575"/>
      <c r="Y361" s="576" t="s">
        <v>48</v>
      </c>
      <c r="Z361" s="576" t="str">
        <f t="shared" si="5"/>
        <v>Pendiente de sentencia</v>
      </c>
      <c r="AA361" s="576" t="s">
        <v>48</v>
      </c>
      <c r="AB361" s="575"/>
      <c r="AC361" s="575"/>
      <c r="AD361" s="575" t="s">
        <v>354</v>
      </c>
      <c r="AE361" s="640">
        <v>45742</v>
      </c>
      <c r="AF361" s="632" t="s">
        <v>50</v>
      </c>
      <c r="AG361" s="580" t="s">
        <v>778</v>
      </c>
      <c r="AH361" s="576" t="s">
        <v>52</v>
      </c>
      <c r="AI361" s="640"/>
      <c r="AJ361" s="641"/>
      <c r="AK361" s="641"/>
      <c r="AL361" s="642"/>
      <c r="AM361" s="576"/>
    </row>
    <row r="362" spans="1:39" ht="25.5" x14ac:dyDescent="0.2">
      <c r="A362" s="576">
        <v>355</v>
      </c>
      <c r="B362" s="1071" t="s">
        <v>1241</v>
      </c>
      <c r="C362" s="478" t="s">
        <v>101</v>
      </c>
      <c r="D362" s="1043" t="s">
        <v>102</v>
      </c>
      <c r="E362" s="1776" t="s">
        <v>43</v>
      </c>
      <c r="F362" s="696" t="s">
        <v>44</v>
      </c>
      <c r="G362" s="640">
        <v>45583</v>
      </c>
      <c r="H362" s="596" t="s">
        <v>1220</v>
      </c>
      <c r="I362" s="575">
        <v>1</v>
      </c>
      <c r="J362" s="575">
        <v>0</v>
      </c>
      <c r="K362" s="851" t="s">
        <v>1242</v>
      </c>
      <c r="L362" s="575">
        <v>1</v>
      </c>
      <c r="M362" s="575">
        <v>0</v>
      </c>
      <c r="N362" s="640">
        <v>45583</v>
      </c>
      <c r="O362" s="631" t="str">
        <f>IF(G362="","",(IF(N362="","Pendiente primera actuación",IF(N362="N.A.","N.A.",IF(NETWORKDAYS((G362+1),N362,'Días No Laborales'!$A$2:$U$145)&lt;=20,"SI","NO")))))</f>
        <v>SI</v>
      </c>
      <c r="Q362" s="630" t="s">
        <v>47</v>
      </c>
      <c r="R362" s="595"/>
      <c r="S362" s="576"/>
      <c r="T362" s="576"/>
      <c r="U362" s="631"/>
      <c r="V362" s="576"/>
      <c r="W362" s="595">
        <v>45678</v>
      </c>
      <c r="X362" s="575"/>
      <c r="Y362" s="576" t="s">
        <v>48</v>
      </c>
      <c r="Z362" s="576">
        <f t="shared" si="5"/>
        <v>93</v>
      </c>
      <c r="AA362" s="576" t="s">
        <v>48</v>
      </c>
      <c r="AB362" s="645" t="s">
        <v>217</v>
      </c>
      <c r="AC362" s="575" t="s">
        <v>66</v>
      </c>
      <c r="AD362" s="645" t="s">
        <v>807</v>
      </c>
      <c r="AE362" s="640">
        <v>45678</v>
      </c>
      <c r="AF362" s="632" t="s">
        <v>161</v>
      </c>
      <c r="AG362" s="580" t="s">
        <v>778</v>
      </c>
      <c r="AH362" s="576" t="s">
        <v>52</v>
      </c>
      <c r="AI362" s="640">
        <v>45747</v>
      </c>
      <c r="AJ362" s="641"/>
      <c r="AK362" s="641"/>
      <c r="AL362" s="642"/>
      <c r="AM362" s="576"/>
    </row>
    <row r="363" spans="1:39" ht="25.5" x14ac:dyDescent="0.2">
      <c r="A363" s="576">
        <v>356</v>
      </c>
      <c r="B363" s="1073" t="s">
        <v>1243</v>
      </c>
      <c r="C363" s="487" t="s">
        <v>101</v>
      </c>
      <c r="D363" s="1043" t="s">
        <v>102</v>
      </c>
      <c r="E363" s="843" t="s">
        <v>84</v>
      </c>
      <c r="F363" s="622" t="s">
        <v>44</v>
      </c>
      <c r="G363" s="640">
        <v>45583</v>
      </c>
      <c r="H363" s="960" t="s">
        <v>509</v>
      </c>
      <c r="I363" s="575">
        <v>0</v>
      </c>
      <c r="J363" s="575">
        <v>0</v>
      </c>
      <c r="K363" s="964" t="s">
        <v>1244</v>
      </c>
      <c r="L363" s="575">
        <v>0</v>
      </c>
      <c r="M363" s="575">
        <v>0</v>
      </c>
      <c r="N363" s="640">
        <v>45583</v>
      </c>
      <c r="O363" s="631" t="str">
        <f>IF(G363="","",(IF(N363="","Pendiente primera actuación",IF(N363="N.A.","N.A.",IF(NETWORKDAYS((G363+1),N363,'Días No Laborales'!$A$2:$U$145)&lt;=20,"SI","NO")))))</f>
        <v>SI</v>
      </c>
      <c r="Q363" s="630" t="s">
        <v>47</v>
      </c>
      <c r="R363" s="595"/>
      <c r="S363" s="576"/>
      <c r="T363" s="576"/>
      <c r="U363" s="631"/>
      <c r="V363" s="576"/>
      <c r="W363" s="595"/>
      <c r="X363" s="575"/>
      <c r="Y363" s="576" t="s">
        <v>48</v>
      </c>
      <c r="Z363" s="576" t="str">
        <f t="shared" si="5"/>
        <v>Pendiente de sentencia</v>
      </c>
      <c r="AA363" s="576" t="s">
        <v>48</v>
      </c>
      <c r="AB363" s="575"/>
      <c r="AC363" s="575"/>
      <c r="AD363" s="623" t="s">
        <v>1245</v>
      </c>
      <c r="AE363" s="640">
        <v>45798</v>
      </c>
      <c r="AF363" s="632" t="s">
        <v>59</v>
      </c>
      <c r="AG363" s="580" t="s">
        <v>778</v>
      </c>
      <c r="AH363" s="576" t="s">
        <v>52</v>
      </c>
      <c r="AI363" s="640"/>
      <c r="AJ363" s="641"/>
      <c r="AK363" s="641"/>
      <c r="AL363" s="642"/>
      <c r="AM363" s="576"/>
    </row>
    <row r="364" spans="1:39" ht="38.25" x14ac:dyDescent="0.2">
      <c r="A364" s="576">
        <v>357</v>
      </c>
      <c r="B364" s="1048" t="s">
        <v>1246</v>
      </c>
      <c r="C364" s="1029" t="s">
        <v>101</v>
      </c>
      <c r="D364" s="1043" t="s">
        <v>102</v>
      </c>
      <c r="E364" s="1776" t="s">
        <v>43</v>
      </c>
      <c r="F364" s="622" t="s">
        <v>44</v>
      </c>
      <c r="G364" s="640">
        <v>45583</v>
      </c>
      <c r="H364" s="596" t="s">
        <v>1247</v>
      </c>
      <c r="I364" s="575">
        <v>2</v>
      </c>
      <c r="J364" s="575">
        <v>1</v>
      </c>
      <c r="K364" s="851" t="s">
        <v>1248</v>
      </c>
      <c r="L364" s="575">
        <v>2</v>
      </c>
      <c r="M364" s="575">
        <v>1</v>
      </c>
      <c r="N364" s="640">
        <v>45583</v>
      </c>
      <c r="O364" s="631" t="str">
        <f>IF(G364="","",(IF(N364="","Pendiente primera actuación",IF(N364="N.A.","N.A.",IF(NETWORKDAYS((G364+1),N364,'Días No Laborales'!$A$2:$U$145)&lt;=20,"SI","NO")))))</f>
        <v>SI</v>
      </c>
      <c r="Q364" s="630" t="s">
        <v>47</v>
      </c>
      <c r="R364" s="595"/>
      <c r="S364" s="576"/>
      <c r="T364" s="576"/>
      <c r="U364" s="631"/>
      <c r="V364" s="576"/>
      <c r="W364" s="595">
        <v>45681</v>
      </c>
      <c r="X364" s="575"/>
      <c r="Y364" s="576" t="s">
        <v>48</v>
      </c>
      <c r="Z364" s="576">
        <f t="shared" si="5"/>
        <v>96</v>
      </c>
      <c r="AA364" s="576" t="s">
        <v>48</v>
      </c>
      <c r="AB364" s="656" t="s">
        <v>121</v>
      </c>
      <c r="AC364" s="575" t="s">
        <v>66</v>
      </c>
      <c r="AD364" s="625" t="s">
        <v>1249</v>
      </c>
      <c r="AE364" s="640">
        <v>45758</v>
      </c>
      <c r="AF364" s="632" t="s">
        <v>122</v>
      </c>
      <c r="AG364" s="580" t="s">
        <v>778</v>
      </c>
      <c r="AH364" s="576" t="s">
        <v>52</v>
      </c>
      <c r="AI364" s="640"/>
      <c r="AJ364" s="641"/>
      <c r="AK364" s="641"/>
      <c r="AL364" s="642"/>
      <c r="AM364" s="576"/>
    </row>
    <row r="365" spans="1:39" ht="38.25" x14ac:dyDescent="0.2">
      <c r="A365" s="576">
        <v>358</v>
      </c>
      <c r="B365" s="1073" t="s">
        <v>1250</v>
      </c>
      <c r="C365" s="1074" t="s">
        <v>1251</v>
      </c>
      <c r="D365" s="960" t="s">
        <v>1251</v>
      </c>
      <c r="E365" s="1779" t="s">
        <v>833</v>
      </c>
      <c r="F365" s="622" t="s">
        <v>44</v>
      </c>
      <c r="G365" s="640">
        <v>45583</v>
      </c>
      <c r="H365" s="960" t="s">
        <v>1252</v>
      </c>
      <c r="I365" s="575">
        <v>1</v>
      </c>
      <c r="J365" s="575">
        <v>0</v>
      </c>
      <c r="K365" s="964" t="s">
        <v>40</v>
      </c>
      <c r="L365" s="575">
        <v>1</v>
      </c>
      <c r="M365" s="575">
        <v>0</v>
      </c>
      <c r="N365" s="640">
        <v>45583</v>
      </c>
      <c r="O365" s="631" t="str">
        <f>IF(G365="","",(IF(N365="","Pendiente primera actuación",IF(N365="N.A.","N.A.",IF(NETWORKDAYS((G365+1),N365,'Días No Laborales'!$A$2:$U$145)&lt;=20,"SI","NO")))))</f>
        <v>SI</v>
      </c>
      <c r="Q365" s="630" t="s">
        <v>47</v>
      </c>
      <c r="R365" s="595"/>
      <c r="S365" s="576"/>
      <c r="T365" s="576"/>
      <c r="U365" s="631"/>
      <c r="V365" s="576"/>
      <c r="W365" s="595">
        <v>45799</v>
      </c>
      <c r="X365" s="575"/>
      <c r="Y365" s="576" t="s">
        <v>48</v>
      </c>
      <c r="Z365" s="576">
        <f t="shared" si="5"/>
        <v>214</v>
      </c>
      <c r="AA365" s="576" t="s">
        <v>48</v>
      </c>
      <c r="AB365" s="575" t="s">
        <v>887</v>
      </c>
      <c r="AC365" s="575" t="s">
        <v>98</v>
      </c>
      <c r="AD365" s="575" t="s">
        <v>1253</v>
      </c>
      <c r="AE365" s="640">
        <v>45756</v>
      </c>
      <c r="AF365" s="632" t="s">
        <v>59</v>
      </c>
      <c r="AG365" s="580" t="s">
        <v>778</v>
      </c>
      <c r="AH365" s="576" t="s">
        <v>52</v>
      </c>
      <c r="AI365" s="640"/>
      <c r="AJ365" s="641"/>
      <c r="AK365" s="641"/>
      <c r="AL365" s="642"/>
      <c r="AM365" s="576" t="s">
        <v>1254</v>
      </c>
    </row>
    <row r="366" spans="1:39" ht="25.5" x14ac:dyDescent="0.2">
      <c r="A366" s="576">
        <v>359</v>
      </c>
      <c r="B366" s="1071" t="s">
        <v>1255</v>
      </c>
      <c r="C366" s="478" t="s">
        <v>101</v>
      </c>
      <c r="D366" s="1043" t="s">
        <v>102</v>
      </c>
      <c r="E366" s="843" t="s">
        <v>84</v>
      </c>
      <c r="F366" s="622" t="s">
        <v>44</v>
      </c>
      <c r="G366" s="640">
        <v>45583</v>
      </c>
      <c r="H366" s="960" t="s">
        <v>399</v>
      </c>
      <c r="I366" s="575">
        <v>0</v>
      </c>
      <c r="J366" s="575">
        <v>1</v>
      </c>
      <c r="K366" s="964" t="s">
        <v>1256</v>
      </c>
      <c r="L366" s="575">
        <v>0</v>
      </c>
      <c r="M366" s="575">
        <v>1</v>
      </c>
      <c r="N366" s="640">
        <v>45583</v>
      </c>
      <c r="O366" s="631" t="str">
        <f>IF(G366="","",(IF(N366="","Pendiente primera actuación",IF(N366="N.A.","N.A.",IF(NETWORKDAYS((G366+1),N366,'Días No Laborales'!$A$2:$U$145)&lt;=20,"SI","NO")))))</f>
        <v>SI</v>
      </c>
      <c r="Q366" s="630" t="s">
        <v>47</v>
      </c>
      <c r="R366" s="595"/>
      <c r="S366" s="576"/>
      <c r="T366" s="576"/>
      <c r="U366" s="631"/>
      <c r="V366" s="576"/>
      <c r="W366" s="595">
        <v>45701</v>
      </c>
      <c r="X366" s="575"/>
      <c r="Y366" s="576" t="s">
        <v>48</v>
      </c>
      <c r="Z366" s="576">
        <f t="shared" si="5"/>
        <v>115</v>
      </c>
      <c r="AA366" s="576" t="s">
        <v>48</v>
      </c>
      <c r="AB366" s="657" t="s">
        <v>110</v>
      </c>
      <c r="AC366" s="623" t="s">
        <v>66</v>
      </c>
      <c r="AD366" s="575" t="s">
        <v>1257</v>
      </c>
      <c r="AE366" s="640">
        <v>45701</v>
      </c>
      <c r="AF366" s="632" t="s">
        <v>50</v>
      </c>
      <c r="AG366" s="580" t="s">
        <v>778</v>
      </c>
      <c r="AH366" s="576" t="s">
        <v>52</v>
      </c>
      <c r="AI366" s="640">
        <v>45747</v>
      </c>
      <c r="AJ366" s="652"/>
      <c r="AK366" s="652"/>
      <c r="AL366" s="642"/>
      <c r="AM366" s="576"/>
    </row>
    <row r="367" spans="1:39" ht="25.5" x14ac:dyDescent="0.2">
      <c r="A367" s="576">
        <v>360</v>
      </c>
      <c r="B367" s="1871" t="s">
        <v>1258</v>
      </c>
      <c r="C367" s="478" t="s">
        <v>101</v>
      </c>
      <c r="D367" s="1030" t="s">
        <v>102</v>
      </c>
      <c r="E367" s="843" t="s">
        <v>84</v>
      </c>
      <c r="F367" s="827" t="s">
        <v>44</v>
      </c>
      <c r="G367" s="857">
        <v>45583</v>
      </c>
      <c r="H367" s="1840" t="s">
        <v>1259</v>
      </c>
      <c r="I367" s="832">
        <v>2</v>
      </c>
      <c r="J367" s="832">
        <v>0</v>
      </c>
      <c r="K367" s="1841" t="s">
        <v>1260</v>
      </c>
      <c r="L367" s="832">
        <v>2</v>
      </c>
      <c r="M367" s="832">
        <v>0</v>
      </c>
      <c r="N367" s="857">
        <v>45583</v>
      </c>
      <c r="O367" s="1143" t="str">
        <f>IF(G367="","",(IF(N367="","Pendiente primera actuación",IF(N367="N.A.","N.A.",IF(NETWORKDAYS((G367+1),N367,'Días No Laborales'!$A$2:$U$145)&lt;=20,"SI","NO")))))</f>
        <v>SI</v>
      </c>
      <c r="P367" s="859"/>
      <c r="Q367" s="860" t="s">
        <v>47</v>
      </c>
      <c r="R367" s="861"/>
      <c r="S367" s="862"/>
      <c r="T367" s="862"/>
      <c r="U367" s="1143"/>
      <c r="V367" s="862"/>
      <c r="W367" s="861">
        <v>45891</v>
      </c>
      <c r="X367" s="832"/>
      <c r="Y367" s="862" t="s">
        <v>48</v>
      </c>
      <c r="Z367" s="862">
        <f t="shared" si="5"/>
        <v>304</v>
      </c>
      <c r="AA367" s="862" t="s">
        <v>48</v>
      </c>
      <c r="AB367" s="1489" t="s">
        <v>1261</v>
      </c>
      <c r="AC367" s="894" t="s">
        <v>358</v>
      </c>
      <c r="AD367" s="894" t="s">
        <v>1262</v>
      </c>
      <c r="AE367" s="857">
        <v>45891</v>
      </c>
      <c r="AF367" s="632" t="s">
        <v>161</v>
      </c>
      <c r="AG367" s="866" t="s">
        <v>778</v>
      </c>
      <c r="AH367" s="862" t="s">
        <v>52</v>
      </c>
      <c r="AI367" s="640"/>
      <c r="AJ367" s="652"/>
      <c r="AK367" s="652"/>
      <c r="AL367" s="642"/>
      <c r="AM367" s="1076" t="s">
        <v>1263</v>
      </c>
    </row>
    <row r="368" spans="1:39" ht="25.5" x14ac:dyDescent="0.2">
      <c r="A368" s="576">
        <v>361</v>
      </c>
      <c r="B368" s="1814" t="s">
        <v>1264</v>
      </c>
      <c r="C368" s="1843" t="s">
        <v>101</v>
      </c>
      <c r="D368" s="1069" t="s">
        <v>102</v>
      </c>
      <c r="E368" s="1778" t="s">
        <v>43</v>
      </c>
      <c r="F368" s="692" t="s">
        <v>44</v>
      </c>
      <c r="G368" s="834">
        <v>45583</v>
      </c>
      <c r="H368" s="962" t="s">
        <v>659</v>
      </c>
      <c r="I368" s="836">
        <v>1</v>
      </c>
      <c r="J368" s="836">
        <v>0</v>
      </c>
      <c r="K368" s="969" t="s">
        <v>1265</v>
      </c>
      <c r="L368" s="836">
        <v>1</v>
      </c>
      <c r="M368" s="836">
        <v>0</v>
      </c>
      <c r="N368" s="834">
        <v>45583</v>
      </c>
      <c r="O368" s="1070" t="str">
        <f>IF(G368="","",(IF(N368="","Pendiente primera actuación",IF(N368="N.A.","N.A.",IF(NETWORKDAYS((G368+1),N368,'Días No Laborales'!$A$2:$U$145)&lt;=20,"SI","NO")))))</f>
        <v>SI</v>
      </c>
      <c r="Q368" s="873" t="s">
        <v>47</v>
      </c>
      <c r="R368" s="874"/>
      <c r="S368" s="583"/>
      <c r="T368" s="583"/>
      <c r="U368" s="1070"/>
      <c r="V368" s="583"/>
      <c r="W368" s="874">
        <v>45632</v>
      </c>
      <c r="X368" s="1146"/>
      <c r="Y368" s="583" t="s">
        <v>48</v>
      </c>
      <c r="Z368" s="583">
        <f t="shared" si="5"/>
        <v>48</v>
      </c>
      <c r="AA368" s="583" t="s">
        <v>48</v>
      </c>
      <c r="AB368" s="877" t="s">
        <v>311</v>
      </c>
      <c r="AC368" s="836" t="s">
        <v>88</v>
      </c>
      <c r="AD368" s="1475" t="s">
        <v>312</v>
      </c>
      <c r="AE368" s="834">
        <v>45632</v>
      </c>
      <c r="AF368" s="671" t="s">
        <v>122</v>
      </c>
      <c r="AG368" s="879" t="s">
        <v>778</v>
      </c>
      <c r="AH368" s="583" t="s">
        <v>52</v>
      </c>
      <c r="AI368" s="640"/>
      <c r="AJ368" s="641"/>
      <c r="AK368" s="641"/>
      <c r="AL368" s="642"/>
      <c r="AM368" s="576"/>
    </row>
    <row r="369" spans="1:39" ht="38.25" x14ac:dyDescent="0.2">
      <c r="A369" s="576">
        <v>362</v>
      </c>
      <c r="B369" s="1048" t="s">
        <v>1266</v>
      </c>
      <c r="C369" s="1029" t="s">
        <v>101</v>
      </c>
      <c r="D369" s="1043" t="s">
        <v>102</v>
      </c>
      <c r="E369" s="1776" t="s">
        <v>43</v>
      </c>
      <c r="F369" s="622" t="s">
        <v>44</v>
      </c>
      <c r="G369" s="640">
        <v>45583</v>
      </c>
      <c r="H369" s="960" t="s">
        <v>405</v>
      </c>
      <c r="I369" s="575">
        <v>0</v>
      </c>
      <c r="J369" s="575">
        <v>1</v>
      </c>
      <c r="K369" s="964" t="s">
        <v>1267</v>
      </c>
      <c r="L369" s="575">
        <v>0</v>
      </c>
      <c r="M369" s="575">
        <v>1</v>
      </c>
      <c r="N369" s="640">
        <v>45583</v>
      </c>
      <c r="O369" s="631" t="str">
        <f>IF(G369="","",(IF(N369="","Pendiente primera actuación",IF(N369="N.A.","N.A.",IF(NETWORKDAYS((G369+1),N369,'Días No Laborales'!$A$2:$U$145)&lt;=20,"SI","NO")))))</f>
        <v>SI</v>
      </c>
      <c r="Q369" s="630" t="s">
        <v>47</v>
      </c>
      <c r="R369" s="595"/>
      <c r="S369" s="576"/>
      <c r="T369" s="576"/>
      <c r="U369" s="631"/>
      <c r="V369" s="576"/>
      <c r="W369" s="595">
        <v>45714</v>
      </c>
      <c r="X369" s="575"/>
      <c r="Y369" s="576" t="s">
        <v>48</v>
      </c>
      <c r="Z369" s="576">
        <f t="shared" si="5"/>
        <v>128</v>
      </c>
      <c r="AA369" s="576" t="s">
        <v>48</v>
      </c>
      <c r="AB369" s="656" t="s">
        <v>121</v>
      </c>
      <c r="AC369" s="575" t="s">
        <v>66</v>
      </c>
      <c r="AD369" s="625" t="s">
        <v>982</v>
      </c>
      <c r="AE369" s="640">
        <v>45849</v>
      </c>
      <c r="AF369" s="632" t="s">
        <v>59</v>
      </c>
      <c r="AG369" s="580" t="s">
        <v>778</v>
      </c>
      <c r="AH369" s="576" t="s">
        <v>52</v>
      </c>
      <c r="AI369" s="640"/>
      <c r="AJ369" s="641"/>
      <c r="AK369" s="641"/>
      <c r="AL369" s="642"/>
      <c r="AM369" s="576"/>
    </row>
    <row r="370" spans="1:39" ht="38.25" x14ac:dyDescent="0.2">
      <c r="A370" s="576">
        <v>363</v>
      </c>
      <c r="B370" s="1073" t="s">
        <v>1268</v>
      </c>
      <c r="C370" s="1040" t="s">
        <v>78</v>
      </c>
      <c r="D370" s="596" t="s">
        <v>62</v>
      </c>
      <c r="E370" s="1776" t="s">
        <v>43</v>
      </c>
      <c r="F370" s="622" t="s">
        <v>44</v>
      </c>
      <c r="G370" s="640">
        <v>45583</v>
      </c>
      <c r="H370" s="960" t="s">
        <v>1269</v>
      </c>
      <c r="I370" s="575">
        <v>0</v>
      </c>
      <c r="J370" s="575">
        <v>1</v>
      </c>
      <c r="K370" s="1003" t="s">
        <v>1270</v>
      </c>
      <c r="L370" s="575">
        <v>0</v>
      </c>
      <c r="M370" s="575">
        <v>1</v>
      </c>
      <c r="N370" s="640">
        <v>45583</v>
      </c>
      <c r="O370" s="631" t="str">
        <f>IF(G370="","",(IF(N370="","Pendiente primera actuación",IF(N370="N.A.","N.A.",IF(NETWORKDAYS((G370+1),N370,'Días No Laborales'!$A$2:$U$145)&lt;=20,"SI","NO")))))</f>
        <v>SI</v>
      </c>
      <c r="Q370" s="630" t="s">
        <v>47</v>
      </c>
      <c r="R370" s="595"/>
      <c r="S370" s="576"/>
      <c r="T370" s="576"/>
      <c r="U370" s="631"/>
      <c r="V370" s="576"/>
      <c r="W370" s="595"/>
      <c r="X370" s="575"/>
      <c r="Y370" s="576" t="s">
        <v>48</v>
      </c>
      <c r="Z370" s="576" t="str">
        <f t="shared" si="5"/>
        <v>Pendiente de sentencia</v>
      </c>
      <c r="AA370" s="576" t="s">
        <v>48</v>
      </c>
      <c r="AB370" s="575"/>
      <c r="AC370" s="575"/>
      <c r="AD370" s="575" t="s">
        <v>228</v>
      </c>
      <c r="AE370" s="640">
        <v>45840</v>
      </c>
      <c r="AF370" s="632" t="s">
        <v>122</v>
      </c>
      <c r="AG370" s="580" t="s">
        <v>778</v>
      </c>
      <c r="AH370" s="576" t="s">
        <v>52</v>
      </c>
      <c r="AI370" s="640"/>
      <c r="AJ370" s="641"/>
      <c r="AK370" s="641"/>
      <c r="AL370" s="642"/>
      <c r="AM370" s="576"/>
    </row>
    <row r="371" spans="1:39" ht="25.5" x14ac:dyDescent="0.2">
      <c r="A371" s="576">
        <v>364</v>
      </c>
      <c r="B371" s="1077" t="s">
        <v>1271</v>
      </c>
      <c r="C371" s="478" t="s">
        <v>101</v>
      </c>
      <c r="D371" s="1043" t="s">
        <v>102</v>
      </c>
      <c r="E371" s="1776" t="s">
        <v>43</v>
      </c>
      <c r="F371" s="622" t="s">
        <v>44</v>
      </c>
      <c r="G371" s="640">
        <v>45583</v>
      </c>
      <c r="H371" s="960" t="s">
        <v>384</v>
      </c>
      <c r="I371" s="575">
        <v>2</v>
      </c>
      <c r="J371" s="575">
        <v>0</v>
      </c>
      <c r="K371" s="964" t="s">
        <v>1272</v>
      </c>
      <c r="L371" s="575">
        <v>2</v>
      </c>
      <c r="M371" s="575">
        <v>0</v>
      </c>
      <c r="N371" s="640">
        <v>45583</v>
      </c>
      <c r="O371" s="631" t="str">
        <f>IF(G371="","",(IF(N371="","Pendiente primera actuación",IF(N371="N.A.","N.A.",IF(NETWORKDAYS((G371+1),N371,'Días No Laborales'!$A$2:$U$145)&lt;=20,"SI","NO")))))</f>
        <v>SI</v>
      </c>
      <c r="Q371" s="630" t="s">
        <v>47</v>
      </c>
      <c r="R371" s="595"/>
      <c r="S371" s="576"/>
      <c r="T371" s="576"/>
      <c r="U371" s="631"/>
      <c r="V371" s="576"/>
      <c r="W371" s="595">
        <v>45628</v>
      </c>
      <c r="X371" s="699"/>
      <c r="Y371" s="576" t="s">
        <v>48</v>
      </c>
      <c r="Z371" s="576">
        <f t="shared" si="5"/>
        <v>44</v>
      </c>
      <c r="AA371" s="576" t="s">
        <v>48</v>
      </c>
      <c r="AB371" s="645" t="s">
        <v>110</v>
      </c>
      <c r="AC371" s="575" t="s">
        <v>88</v>
      </c>
      <c r="AD371" s="645" t="s">
        <v>391</v>
      </c>
      <c r="AE371" s="640">
        <v>45628</v>
      </c>
      <c r="AF371" s="632" t="s">
        <v>50</v>
      </c>
      <c r="AG371" s="580" t="s">
        <v>778</v>
      </c>
      <c r="AH371" s="576" t="s">
        <v>52</v>
      </c>
      <c r="AI371" s="640"/>
      <c r="AJ371" s="641"/>
      <c r="AK371" s="641"/>
      <c r="AL371" s="642"/>
      <c r="AM371" s="576"/>
    </row>
    <row r="372" spans="1:39" ht="25.5" x14ac:dyDescent="0.2">
      <c r="A372" s="576">
        <v>365</v>
      </c>
      <c r="B372" s="1073" t="s">
        <v>1273</v>
      </c>
      <c r="C372" s="487" t="s">
        <v>101</v>
      </c>
      <c r="D372" s="1043" t="s">
        <v>102</v>
      </c>
      <c r="E372" s="843" t="s">
        <v>84</v>
      </c>
      <c r="F372" s="622" t="s">
        <v>44</v>
      </c>
      <c r="G372" s="640">
        <v>45583</v>
      </c>
      <c r="H372" s="960" t="s">
        <v>1274</v>
      </c>
      <c r="I372" s="575">
        <v>1</v>
      </c>
      <c r="J372" s="575">
        <v>0</v>
      </c>
      <c r="K372" s="964" t="s">
        <v>1275</v>
      </c>
      <c r="L372" s="575">
        <v>1</v>
      </c>
      <c r="M372" s="575">
        <v>0</v>
      </c>
      <c r="N372" s="640">
        <v>45583</v>
      </c>
      <c r="O372" s="631" t="str">
        <f>IF(G372="","",(IF(N372="","Pendiente primera actuación",IF(N372="N.A.","N.A.",IF(NETWORKDAYS((G372+1),N372,'Días No Laborales'!$A$2:$U$145)&lt;=20,"SI","NO")))))</f>
        <v>SI</v>
      </c>
      <c r="Q372" s="630" t="s">
        <v>47</v>
      </c>
      <c r="R372" s="595"/>
      <c r="S372" s="576"/>
      <c r="T372" s="576"/>
      <c r="U372" s="631"/>
      <c r="V372" s="576"/>
      <c r="W372" s="595"/>
      <c r="X372" s="575"/>
      <c r="Y372" s="576" t="s">
        <v>48</v>
      </c>
      <c r="Z372" s="576" t="str">
        <f t="shared" si="5"/>
        <v>Pendiente de sentencia</v>
      </c>
      <c r="AA372" s="576" t="s">
        <v>48</v>
      </c>
      <c r="AB372" s="625"/>
      <c r="AC372" s="576"/>
      <c r="AD372" s="575" t="s">
        <v>1276</v>
      </c>
      <c r="AE372" s="640">
        <v>45866</v>
      </c>
      <c r="AF372" s="632" t="s">
        <v>161</v>
      </c>
      <c r="AG372" s="580" t="s">
        <v>778</v>
      </c>
      <c r="AH372" s="576" t="s">
        <v>52</v>
      </c>
      <c r="AI372" s="640"/>
      <c r="AJ372" s="633"/>
      <c r="AK372" s="633"/>
      <c r="AL372" s="634"/>
      <c r="AM372" s="576"/>
    </row>
    <row r="373" spans="1:39" ht="25.5" x14ac:dyDescent="0.2">
      <c r="A373" s="576">
        <v>366</v>
      </c>
      <c r="B373" s="1078" t="s">
        <v>1277</v>
      </c>
      <c r="C373" s="487" t="s">
        <v>101</v>
      </c>
      <c r="D373" s="1043" t="s">
        <v>102</v>
      </c>
      <c r="E373" s="843" t="s">
        <v>84</v>
      </c>
      <c r="F373" s="622" t="s">
        <v>44</v>
      </c>
      <c r="G373" s="640">
        <v>45583</v>
      </c>
      <c r="H373" s="960" t="s">
        <v>1179</v>
      </c>
      <c r="I373" s="575">
        <v>0</v>
      </c>
      <c r="J373" s="575">
        <v>1</v>
      </c>
      <c r="K373" s="964" t="s">
        <v>1278</v>
      </c>
      <c r="L373" s="575">
        <v>0</v>
      </c>
      <c r="M373" s="575">
        <v>1</v>
      </c>
      <c r="N373" s="640">
        <v>45583</v>
      </c>
      <c r="O373" s="631" t="str">
        <f>IF(G373="","",(IF(N373="","Pendiente primera actuación",IF(N373="N.A.","N.A.",IF(NETWORKDAYS((G373+1),N373,'Días No Laborales'!$A$2:$U$145)&lt;=20,"SI","NO")))))</f>
        <v>SI</v>
      </c>
      <c r="Q373" s="630" t="s">
        <v>47</v>
      </c>
      <c r="R373" s="595"/>
      <c r="S373" s="576"/>
      <c r="T373" s="576"/>
      <c r="U373" s="631"/>
      <c r="V373" s="576"/>
      <c r="W373" s="595"/>
      <c r="X373" s="575"/>
      <c r="Y373" s="576" t="s">
        <v>48</v>
      </c>
      <c r="Z373" s="576" t="str">
        <f t="shared" si="5"/>
        <v>Pendiente de sentencia</v>
      </c>
      <c r="AA373" s="576" t="s">
        <v>48</v>
      </c>
      <c r="AB373" s="625"/>
      <c r="AC373" s="575"/>
      <c r="AD373" s="625" t="s">
        <v>1279</v>
      </c>
      <c r="AE373" s="640">
        <v>45839</v>
      </c>
      <c r="AF373" s="632" t="s">
        <v>50</v>
      </c>
      <c r="AG373" s="580" t="s">
        <v>778</v>
      </c>
      <c r="AH373" s="576" t="s">
        <v>52</v>
      </c>
      <c r="AI373" s="640"/>
      <c r="AJ373" s="641"/>
      <c r="AK373" s="641"/>
      <c r="AL373" s="642"/>
      <c r="AM373" s="576"/>
    </row>
    <row r="374" spans="1:39" ht="25.5" x14ac:dyDescent="0.2">
      <c r="A374" s="576">
        <v>367</v>
      </c>
      <c r="B374" s="1073" t="s">
        <v>1280</v>
      </c>
      <c r="C374" s="636" t="s">
        <v>54</v>
      </c>
      <c r="D374" s="716" t="s">
        <v>55</v>
      </c>
      <c r="E374" s="1776" t="s">
        <v>43</v>
      </c>
      <c r="F374" s="622" t="s">
        <v>44</v>
      </c>
      <c r="G374" s="640">
        <v>45583</v>
      </c>
      <c r="H374" s="960" t="s">
        <v>1281</v>
      </c>
      <c r="I374" s="575">
        <v>2</v>
      </c>
      <c r="J374" s="575">
        <v>0</v>
      </c>
      <c r="K374" s="964" t="s">
        <v>1282</v>
      </c>
      <c r="L374" s="575">
        <v>2</v>
      </c>
      <c r="M374" s="575">
        <v>0</v>
      </c>
      <c r="N374" s="640">
        <v>45583</v>
      </c>
      <c r="O374" s="631" t="str">
        <f>IF(G374="","",(IF(N374="","Pendiente primera actuación",IF(N374="N.A.","N.A.",IF(NETWORKDAYS((G374+1),N374,'Días No Laborales'!$A$2:$U$145)&lt;=20,"SI","NO")))))</f>
        <v>SI</v>
      </c>
      <c r="Q374" s="630" t="s">
        <v>47</v>
      </c>
      <c r="R374" s="595"/>
      <c r="S374" s="576"/>
      <c r="T374" s="576"/>
      <c r="U374" s="631"/>
      <c r="V374" s="576"/>
      <c r="W374" s="595"/>
      <c r="X374" s="575"/>
      <c r="Y374" s="576" t="s">
        <v>48</v>
      </c>
      <c r="Z374" s="576" t="str">
        <f t="shared" si="5"/>
        <v>Pendiente de sentencia</v>
      </c>
      <c r="AA374" s="576" t="s">
        <v>48</v>
      </c>
      <c r="AB374" s="575"/>
      <c r="AC374" s="623"/>
      <c r="AD374" s="575" t="s">
        <v>354</v>
      </c>
      <c r="AE374" s="640">
        <v>45854</v>
      </c>
      <c r="AF374" s="632" t="s">
        <v>59</v>
      </c>
      <c r="AG374" s="580" t="s">
        <v>778</v>
      </c>
      <c r="AH374" s="576" t="s">
        <v>52</v>
      </c>
      <c r="AI374" s="640"/>
      <c r="AJ374" s="652"/>
      <c r="AK374" s="652"/>
      <c r="AL374" s="642"/>
      <c r="AM374" s="576"/>
    </row>
    <row r="375" spans="1:39" ht="38.25" x14ac:dyDescent="0.2">
      <c r="A375" s="576">
        <v>368</v>
      </c>
      <c r="B375" s="1048" t="s">
        <v>1283</v>
      </c>
      <c r="C375" s="1029" t="s">
        <v>101</v>
      </c>
      <c r="D375" s="1043" t="s">
        <v>102</v>
      </c>
      <c r="E375" s="843" t="s">
        <v>84</v>
      </c>
      <c r="F375" s="622" t="s">
        <v>44</v>
      </c>
      <c r="G375" s="640">
        <v>45583</v>
      </c>
      <c r="H375" s="960" t="s">
        <v>1284</v>
      </c>
      <c r="I375" s="575">
        <v>1</v>
      </c>
      <c r="J375" s="575">
        <v>0</v>
      </c>
      <c r="K375" s="964" t="s">
        <v>1285</v>
      </c>
      <c r="L375" s="575">
        <v>1</v>
      </c>
      <c r="M375" s="575">
        <v>0</v>
      </c>
      <c r="N375" s="640">
        <v>45583</v>
      </c>
      <c r="O375" s="631" t="str">
        <f>IF(G375="","",(IF(N375="","Pendiente primera actuación",IF(N375="N.A.","N.A.",IF(NETWORKDAYS((G375+1),N375,'Días No Laborales'!$A$2:$U$145)&lt;=20,"SI","NO")))))</f>
        <v>SI</v>
      </c>
      <c r="Q375" s="630" t="s">
        <v>47</v>
      </c>
      <c r="R375" s="595"/>
      <c r="S375" s="576"/>
      <c r="T375" s="576"/>
      <c r="U375" s="631"/>
      <c r="V375" s="576"/>
      <c r="W375" s="595">
        <v>45749</v>
      </c>
      <c r="X375" s="575"/>
      <c r="Y375" s="576" t="s">
        <v>48</v>
      </c>
      <c r="Z375" s="576">
        <f t="shared" si="5"/>
        <v>164</v>
      </c>
      <c r="AA375" s="576" t="s">
        <v>48</v>
      </c>
      <c r="AB375" s="656" t="s">
        <v>121</v>
      </c>
      <c r="AC375" s="576" t="s">
        <v>98</v>
      </c>
      <c r="AD375" s="625" t="s">
        <v>197</v>
      </c>
      <c r="AE375" s="640">
        <v>45749</v>
      </c>
      <c r="AF375" s="632" t="s">
        <v>161</v>
      </c>
      <c r="AG375" s="580" t="s">
        <v>778</v>
      </c>
      <c r="AH375" s="576" t="s">
        <v>52</v>
      </c>
      <c r="AI375" s="640"/>
      <c r="AJ375" s="641"/>
      <c r="AK375" s="641"/>
      <c r="AL375" s="642"/>
      <c r="AM375" s="576"/>
    </row>
    <row r="376" spans="1:39" ht="25.5" x14ac:dyDescent="0.2">
      <c r="A376" s="576">
        <v>369</v>
      </c>
      <c r="B376" s="1077" t="s">
        <v>1286</v>
      </c>
      <c r="C376" s="1079" t="s">
        <v>437</v>
      </c>
      <c r="D376" s="1080" t="s">
        <v>293</v>
      </c>
      <c r="E376" s="1780" t="s">
        <v>113</v>
      </c>
      <c r="F376" s="696" t="s">
        <v>44</v>
      </c>
      <c r="G376" s="640">
        <v>45583</v>
      </c>
      <c r="H376" s="1041" t="s">
        <v>1287</v>
      </c>
      <c r="I376" s="575">
        <v>0</v>
      </c>
      <c r="J376" s="575">
        <v>0</v>
      </c>
      <c r="K376" s="1081" t="s">
        <v>1288</v>
      </c>
      <c r="L376" s="575">
        <v>0</v>
      </c>
      <c r="M376" s="575">
        <v>0</v>
      </c>
      <c r="N376" s="640">
        <v>45583</v>
      </c>
      <c r="O376" s="631" t="str">
        <f>IF(G376="","",(IF(N376="","Pendiente primera actuación",IF(N376="N.A.","N.A.",IF(NETWORKDAYS((G376+1),N376,'Días No Laborales'!$A$2:$U$145)&lt;=20,"SI","NO")))))</f>
        <v>SI</v>
      </c>
      <c r="Q376" s="630" t="s">
        <v>47</v>
      </c>
      <c r="R376" s="595"/>
      <c r="S376" s="576"/>
      <c r="T376" s="576"/>
      <c r="U376" s="631"/>
      <c r="V376" s="576"/>
      <c r="W376" s="595">
        <v>45670</v>
      </c>
      <c r="X376" s="575"/>
      <c r="Y376" s="576" t="s">
        <v>48</v>
      </c>
      <c r="Z376" s="576">
        <f t="shared" si="5"/>
        <v>85</v>
      </c>
      <c r="AA376" s="576" t="s">
        <v>48</v>
      </c>
      <c r="AB376" s="645" t="s">
        <v>311</v>
      </c>
      <c r="AC376" s="575" t="s">
        <v>66</v>
      </c>
      <c r="AD376" s="839" t="s">
        <v>440</v>
      </c>
      <c r="AE376" s="640">
        <v>45670</v>
      </c>
      <c r="AF376" s="632" t="s">
        <v>122</v>
      </c>
      <c r="AG376" s="580" t="s">
        <v>778</v>
      </c>
      <c r="AH376" s="576" t="s">
        <v>52</v>
      </c>
      <c r="AI376" s="640">
        <v>45747</v>
      </c>
      <c r="AJ376" s="641"/>
      <c r="AK376" s="641"/>
      <c r="AL376" s="642"/>
      <c r="AM376" s="576"/>
    </row>
    <row r="377" spans="1:39" ht="38.25" x14ac:dyDescent="0.2">
      <c r="A377" s="576">
        <v>370</v>
      </c>
      <c r="B377" s="1082" t="s">
        <v>1289</v>
      </c>
      <c r="C377" s="1083" t="s">
        <v>61</v>
      </c>
      <c r="D377" s="596" t="s">
        <v>62</v>
      </c>
      <c r="E377" s="1781" t="s">
        <v>113</v>
      </c>
      <c r="F377" s="1084" t="s">
        <v>44</v>
      </c>
      <c r="G377" s="640">
        <v>45583</v>
      </c>
      <c r="H377" s="1085" t="s">
        <v>1290</v>
      </c>
      <c r="I377" s="575">
        <v>2</v>
      </c>
      <c r="J377" s="575">
        <v>1</v>
      </c>
      <c r="K377" s="1003" t="s">
        <v>1291</v>
      </c>
      <c r="L377" s="575">
        <v>2</v>
      </c>
      <c r="M377" s="575">
        <v>1</v>
      </c>
      <c r="N377" s="640">
        <v>45583</v>
      </c>
      <c r="O377" s="631" t="str">
        <f>IF(G377="","",(IF(N377="","Pendiente primera actuación",IF(N377="N.A.","N.A.",IF(NETWORKDAYS((G377+1),N377,'Días No Laborales'!$A$2:$U$145)&lt;=20,"SI","NO")))))</f>
        <v>SI</v>
      </c>
      <c r="Q377" s="630" t="s">
        <v>47</v>
      </c>
      <c r="R377" s="595"/>
      <c r="S377" s="576"/>
      <c r="T377" s="576"/>
      <c r="U377" s="631"/>
      <c r="V377" s="576"/>
      <c r="W377" s="595">
        <v>45603</v>
      </c>
      <c r="X377" s="699"/>
      <c r="Y377" s="576" t="s">
        <v>48</v>
      </c>
      <c r="Z377" s="576">
        <f t="shared" si="5"/>
        <v>19</v>
      </c>
      <c r="AA377" s="576" t="s">
        <v>48</v>
      </c>
      <c r="AB377" s="645" t="s">
        <v>217</v>
      </c>
      <c r="AC377" s="576" t="s">
        <v>88</v>
      </c>
      <c r="AD377" s="645" t="s">
        <v>807</v>
      </c>
      <c r="AE377" s="640">
        <v>45603</v>
      </c>
      <c r="AF377" s="632" t="s">
        <v>59</v>
      </c>
      <c r="AG377" s="580" t="s">
        <v>778</v>
      </c>
      <c r="AH377" s="576" t="s">
        <v>52</v>
      </c>
      <c r="AI377" s="640"/>
      <c r="AJ377" s="641"/>
      <c r="AK377" s="641"/>
      <c r="AL377" s="642"/>
      <c r="AM377" s="576" t="s">
        <v>1292</v>
      </c>
    </row>
    <row r="378" spans="1:39" ht="38.25" x14ac:dyDescent="0.2">
      <c r="A378" s="576">
        <v>371</v>
      </c>
      <c r="B378" s="1048" t="s">
        <v>1293</v>
      </c>
      <c r="C378" s="1029" t="s">
        <v>101</v>
      </c>
      <c r="D378" s="1069" t="s">
        <v>102</v>
      </c>
      <c r="E378" s="843" t="s">
        <v>84</v>
      </c>
      <c r="F378" s="622" t="s">
        <v>44</v>
      </c>
      <c r="G378" s="640">
        <v>45583</v>
      </c>
      <c r="H378" s="960" t="s">
        <v>509</v>
      </c>
      <c r="I378" s="575">
        <v>1</v>
      </c>
      <c r="J378" s="575">
        <v>0</v>
      </c>
      <c r="K378" s="964" t="s">
        <v>1294</v>
      </c>
      <c r="L378" s="575">
        <v>1</v>
      </c>
      <c r="M378" s="575">
        <v>0</v>
      </c>
      <c r="N378" s="640">
        <v>45583</v>
      </c>
      <c r="O378" s="631" t="str">
        <f>IF(G378="","",(IF(N378="","Pendiente primera actuación",IF(N378="N.A.","N.A.",IF(NETWORKDAYS((G378+1),N378,'Días No Laborales'!$A$2:$U$145)&lt;=20,"SI","NO")))))</f>
        <v>SI</v>
      </c>
      <c r="P378" s="630"/>
      <c r="Q378" s="630" t="s">
        <v>47</v>
      </c>
      <c r="R378" s="595"/>
      <c r="S378" s="576"/>
      <c r="T378" s="576"/>
      <c r="U378" s="631"/>
      <c r="V378" s="576"/>
      <c r="W378" s="595">
        <v>45852</v>
      </c>
      <c r="X378" s="575"/>
      <c r="Y378" s="576" t="s">
        <v>48</v>
      </c>
      <c r="Z378" s="576">
        <f t="shared" si="5"/>
        <v>266</v>
      </c>
      <c r="AA378" s="576" t="s">
        <v>48</v>
      </c>
      <c r="AB378" s="656" t="s">
        <v>327</v>
      </c>
      <c r="AC378" s="576" t="s">
        <v>358</v>
      </c>
      <c r="AD378" s="623" t="s">
        <v>197</v>
      </c>
      <c r="AE378" s="640">
        <v>45852</v>
      </c>
      <c r="AF378" s="632" t="s">
        <v>50</v>
      </c>
      <c r="AG378" s="580" t="s">
        <v>778</v>
      </c>
      <c r="AH378" s="576" t="s">
        <v>52</v>
      </c>
      <c r="AI378" s="640"/>
      <c r="AJ378" s="633"/>
      <c r="AK378" s="633"/>
      <c r="AL378" s="634"/>
      <c r="AM378" s="576"/>
    </row>
    <row r="379" spans="1:39" ht="25.5" x14ac:dyDescent="0.2">
      <c r="A379" s="576">
        <v>372</v>
      </c>
      <c r="B379" s="1073" t="s">
        <v>1295</v>
      </c>
      <c r="C379" s="1001" t="s">
        <v>107</v>
      </c>
      <c r="D379" s="1043" t="s">
        <v>102</v>
      </c>
      <c r="E379" s="843" t="s">
        <v>84</v>
      </c>
      <c r="F379" s="622" t="s">
        <v>44</v>
      </c>
      <c r="G379" s="640">
        <v>45583</v>
      </c>
      <c r="H379" s="960" t="s">
        <v>1296</v>
      </c>
      <c r="I379" s="575">
        <v>0</v>
      </c>
      <c r="J379" s="575">
        <v>1</v>
      </c>
      <c r="K379" s="964" t="s">
        <v>1297</v>
      </c>
      <c r="L379" s="575">
        <v>0</v>
      </c>
      <c r="M379" s="575">
        <v>1</v>
      </c>
      <c r="N379" s="640">
        <v>45583</v>
      </c>
      <c r="O379" s="631" t="str">
        <f>IF(G379="","",(IF(N379="","Pendiente primera actuación",IF(N379="N.A.","N.A.",IF(NETWORKDAYS((G379+1),N379,'Días No Laborales'!$A$2:$U$145)&lt;=20,"SI","NO")))))</f>
        <v>SI</v>
      </c>
      <c r="Q379" s="630" t="s">
        <v>47</v>
      </c>
      <c r="R379" s="595"/>
      <c r="S379" s="576"/>
      <c r="T379" s="576"/>
      <c r="U379" s="631"/>
      <c r="V379" s="576"/>
      <c r="W379" s="595"/>
      <c r="X379" s="575"/>
      <c r="Y379" s="576" t="s">
        <v>48</v>
      </c>
      <c r="Z379" s="576" t="str">
        <f t="shared" si="5"/>
        <v>Pendiente de sentencia</v>
      </c>
      <c r="AA379" s="576" t="s">
        <v>48</v>
      </c>
      <c r="AB379" s="575"/>
      <c r="AC379" s="575"/>
      <c r="AD379" s="575" t="s">
        <v>1298</v>
      </c>
      <c r="AE379" s="640">
        <v>45798</v>
      </c>
      <c r="AF379" s="632" t="s">
        <v>161</v>
      </c>
      <c r="AG379" s="580" t="s">
        <v>778</v>
      </c>
      <c r="AH379" s="576" t="s">
        <v>52</v>
      </c>
      <c r="AI379" s="640"/>
      <c r="AJ379" s="641"/>
      <c r="AK379" s="641"/>
      <c r="AL379" s="642"/>
      <c r="AM379" s="576"/>
    </row>
    <row r="380" spans="1:39" ht="38.25" x14ac:dyDescent="0.2">
      <c r="A380" s="576">
        <v>373</v>
      </c>
      <c r="B380" s="1048" t="s">
        <v>1299</v>
      </c>
      <c r="C380" s="1050" t="s">
        <v>101</v>
      </c>
      <c r="D380" s="1043" t="s">
        <v>102</v>
      </c>
      <c r="E380" s="843" t="s">
        <v>84</v>
      </c>
      <c r="F380" s="622" t="s">
        <v>44</v>
      </c>
      <c r="G380" s="988">
        <v>45583</v>
      </c>
      <c r="H380" s="960" t="s">
        <v>491</v>
      </c>
      <c r="I380" s="575">
        <v>2</v>
      </c>
      <c r="J380" s="575">
        <v>0</v>
      </c>
      <c r="K380" s="964" t="s">
        <v>1300</v>
      </c>
      <c r="L380" s="575">
        <v>2</v>
      </c>
      <c r="M380" s="575">
        <v>0</v>
      </c>
      <c r="N380" s="640">
        <v>45583</v>
      </c>
      <c r="O380" s="631" t="str">
        <f>IF(G380="","",(IF(N380="","Pendiente primera actuación",IF(N380="N.A.","N.A.",IF(NETWORKDAYS((G380+1),N380,'Días No Laborales'!$A$2:$U$145)&lt;=20,"SI","NO")))))</f>
        <v>SI</v>
      </c>
      <c r="Q380" s="630" t="s">
        <v>47</v>
      </c>
      <c r="R380" s="595"/>
      <c r="S380" s="576"/>
      <c r="T380" s="576"/>
      <c r="U380" s="631"/>
      <c r="V380" s="576"/>
      <c r="W380" s="595">
        <v>45818</v>
      </c>
      <c r="X380" s="575"/>
      <c r="Y380" s="576" t="s">
        <v>48</v>
      </c>
      <c r="Z380" s="576">
        <f t="shared" si="5"/>
        <v>232</v>
      </c>
      <c r="AA380" s="576" t="s">
        <v>48</v>
      </c>
      <c r="AB380" s="656" t="s">
        <v>121</v>
      </c>
      <c r="AC380" s="575" t="s">
        <v>98</v>
      </c>
      <c r="AD380" s="623" t="s">
        <v>708</v>
      </c>
      <c r="AE380" s="640">
        <v>45818</v>
      </c>
      <c r="AF380" s="632" t="s">
        <v>50</v>
      </c>
      <c r="AG380" s="580" t="s">
        <v>778</v>
      </c>
      <c r="AH380" s="576" t="s">
        <v>52</v>
      </c>
      <c r="AI380" s="640"/>
      <c r="AJ380" s="641"/>
      <c r="AK380" s="641"/>
      <c r="AL380" s="642"/>
      <c r="AM380" s="576"/>
    </row>
    <row r="381" spans="1:39" ht="25.5" x14ac:dyDescent="0.2">
      <c r="A381" s="576">
        <v>374</v>
      </c>
      <c r="B381" s="1086" t="s">
        <v>1301</v>
      </c>
      <c r="C381" s="930" t="s">
        <v>101</v>
      </c>
      <c r="D381" s="1002" t="s">
        <v>102</v>
      </c>
      <c r="E381" s="1782" t="s">
        <v>43</v>
      </c>
      <c r="F381" s="1087" t="s">
        <v>44</v>
      </c>
      <c r="G381" s="1060">
        <v>45583</v>
      </c>
      <c r="H381" s="1088" t="s">
        <v>1216</v>
      </c>
      <c r="I381" s="575">
        <v>1</v>
      </c>
      <c r="J381" s="575">
        <v>0</v>
      </c>
      <c r="K381" s="1088" t="s">
        <v>1302</v>
      </c>
      <c r="L381" s="575">
        <v>1</v>
      </c>
      <c r="M381" s="575">
        <v>0</v>
      </c>
      <c r="N381" s="640">
        <v>45583</v>
      </c>
      <c r="O381" s="631" t="str">
        <f>IF(G381="","",(IF(N381="","Pendiente primera actuación",IF(N381="N.A.","N.A.",IF(NETWORKDAYS((G381+1),N381,'Días No Laborales'!$A$2:$U$145)&lt;=20,"SI","NO")))))</f>
        <v>SI</v>
      </c>
      <c r="P381" s="576"/>
      <c r="Q381" s="630" t="s">
        <v>47</v>
      </c>
      <c r="R381" s="595"/>
      <c r="S381" s="576"/>
      <c r="T381" s="576"/>
      <c r="U381" s="631"/>
      <c r="V381" s="576"/>
      <c r="W381" s="595">
        <v>45678</v>
      </c>
      <c r="X381" s="575"/>
      <c r="Y381" s="576" t="s">
        <v>48</v>
      </c>
      <c r="Z381" s="576">
        <f t="shared" si="5"/>
        <v>93</v>
      </c>
      <c r="AA381" s="576" t="s">
        <v>48</v>
      </c>
      <c r="AB381" s="645" t="s">
        <v>217</v>
      </c>
      <c r="AC381" s="575" t="s">
        <v>66</v>
      </c>
      <c r="AD381" s="645" t="s">
        <v>807</v>
      </c>
      <c r="AE381" s="640">
        <v>45678</v>
      </c>
      <c r="AF381" s="632" t="s">
        <v>161</v>
      </c>
      <c r="AG381" s="580" t="s">
        <v>778</v>
      </c>
      <c r="AH381" s="576" t="s">
        <v>52</v>
      </c>
      <c r="AI381" s="640">
        <v>45747</v>
      </c>
      <c r="AJ381" s="641"/>
      <c r="AK381" s="641"/>
      <c r="AL381" s="642"/>
      <c r="AM381" s="576" t="s">
        <v>1303</v>
      </c>
    </row>
    <row r="382" spans="1:39" s="859" customFormat="1" ht="38.25" x14ac:dyDescent="0.2">
      <c r="A382" s="862">
        <v>375</v>
      </c>
      <c r="B382" s="1839" t="s">
        <v>1304</v>
      </c>
      <c r="C382" s="1068" t="s">
        <v>101</v>
      </c>
      <c r="D382" s="1310" t="s">
        <v>102</v>
      </c>
      <c r="E382" s="843" t="s">
        <v>84</v>
      </c>
      <c r="F382" s="1187" t="s">
        <v>44</v>
      </c>
      <c r="G382" s="1410">
        <v>45583</v>
      </c>
      <c r="H382" s="1840" t="s">
        <v>509</v>
      </c>
      <c r="I382" s="832">
        <v>0</v>
      </c>
      <c r="J382" s="832">
        <v>1</v>
      </c>
      <c r="K382" s="1841" t="s">
        <v>1305</v>
      </c>
      <c r="L382" s="832">
        <v>0</v>
      </c>
      <c r="M382" s="832">
        <v>1</v>
      </c>
      <c r="N382" s="857">
        <v>45583</v>
      </c>
      <c r="O382" s="1143" t="str">
        <f>IF(G382="","",(IF(N382="","Pendiente primera actuación",IF(N382="N.A.","N.A.",IF(NETWORKDAYS((G382+1),N382,'Días No Laborales'!$A$2:$U$145)&lt;=20,"SI","NO")))))</f>
        <v>SI</v>
      </c>
      <c r="Q382" s="860" t="s">
        <v>47</v>
      </c>
      <c r="R382" s="861"/>
      <c r="S382" s="862"/>
      <c r="T382" s="862"/>
      <c r="U382" s="1143"/>
      <c r="V382" s="862"/>
      <c r="W382" s="861">
        <v>45818</v>
      </c>
      <c r="X382" s="832"/>
      <c r="Y382" s="862" t="s">
        <v>48</v>
      </c>
      <c r="Z382" s="862">
        <f t="shared" si="5"/>
        <v>232</v>
      </c>
      <c r="AA382" s="862" t="s">
        <v>48</v>
      </c>
      <c r="AB382" s="1842" t="s">
        <v>121</v>
      </c>
      <c r="AC382" s="895" t="s">
        <v>98</v>
      </c>
      <c r="AD382" s="894" t="s">
        <v>596</v>
      </c>
      <c r="AE382" s="857">
        <v>45818</v>
      </c>
      <c r="AF382" s="632" t="s">
        <v>50</v>
      </c>
      <c r="AG382" s="866" t="s">
        <v>778</v>
      </c>
      <c r="AH382" s="862" t="s">
        <v>52</v>
      </c>
      <c r="AI382" s="857"/>
      <c r="AJ382" s="896"/>
      <c r="AK382" s="896"/>
      <c r="AL382" s="897"/>
      <c r="AM382" s="862"/>
    </row>
    <row r="383" spans="1:39" ht="38.25" x14ac:dyDescent="0.2">
      <c r="A383" s="583">
        <v>376</v>
      </c>
      <c r="B383" s="1067" t="s">
        <v>1306</v>
      </c>
      <c r="C383" s="1068" t="s">
        <v>101</v>
      </c>
      <c r="D383" s="1069" t="s">
        <v>102</v>
      </c>
      <c r="E383" s="1778" t="s">
        <v>43</v>
      </c>
      <c r="F383" s="692" t="s">
        <v>44</v>
      </c>
      <c r="G383" s="834">
        <v>45583</v>
      </c>
      <c r="H383" s="962" t="s">
        <v>384</v>
      </c>
      <c r="I383" s="836">
        <v>0</v>
      </c>
      <c r="J383" s="836">
        <v>1</v>
      </c>
      <c r="K383" s="969" t="s">
        <v>1307</v>
      </c>
      <c r="L383" s="836">
        <v>2</v>
      </c>
      <c r="M383" s="836">
        <v>0</v>
      </c>
      <c r="N383" s="834">
        <v>45583</v>
      </c>
      <c r="O383" s="1070" t="str">
        <f>IF(G383="","",(IF(N383="","Pendiente primera actuación",IF(N383="N.A.","N.A.",IF(NETWORKDAYS((G383+1),N383,'Días No Laborales'!$A$2:$U$145)&lt;=20,"SI","NO")))))</f>
        <v>SI</v>
      </c>
      <c r="Q383" s="873" t="s">
        <v>47</v>
      </c>
      <c r="R383" s="874"/>
      <c r="S383" s="583"/>
      <c r="T383" s="583"/>
      <c r="U383" s="1070"/>
      <c r="V383" s="583"/>
      <c r="W383" s="874">
        <v>45712</v>
      </c>
      <c r="X383" s="836"/>
      <c r="Y383" s="583" t="s">
        <v>48</v>
      </c>
      <c r="Z383" s="583">
        <f t="shared" si="5"/>
        <v>126</v>
      </c>
      <c r="AA383" s="583" t="s">
        <v>48</v>
      </c>
      <c r="AB383" s="1183" t="s">
        <v>121</v>
      </c>
      <c r="AC383" s="1453" t="s">
        <v>66</v>
      </c>
      <c r="AD383" s="871" t="s">
        <v>197</v>
      </c>
      <c r="AE383" s="834">
        <v>45712</v>
      </c>
      <c r="AF383" s="671" t="s">
        <v>161</v>
      </c>
      <c r="AG383" s="879" t="s">
        <v>778</v>
      </c>
      <c r="AH383" s="583" t="s">
        <v>52</v>
      </c>
      <c r="AI383" s="834"/>
      <c r="AJ383" s="902"/>
      <c r="AK383" s="902"/>
      <c r="AL383" s="903"/>
      <c r="AM383" s="583"/>
    </row>
    <row r="384" spans="1:39" ht="38.25" x14ac:dyDescent="0.2">
      <c r="A384" s="576">
        <v>377</v>
      </c>
      <c r="B384" s="1089" t="s">
        <v>1308</v>
      </c>
      <c r="C384" s="1029" t="s">
        <v>101</v>
      </c>
      <c r="D384" s="1043" t="s">
        <v>102</v>
      </c>
      <c r="E384" s="843" t="s">
        <v>84</v>
      </c>
      <c r="F384" s="622" t="s">
        <v>44</v>
      </c>
      <c r="G384" s="640">
        <v>45583</v>
      </c>
      <c r="H384" s="960" t="s">
        <v>332</v>
      </c>
      <c r="I384" s="575">
        <v>2</v>
      </c>
      <c r="J384" s="575">
        <v>0</v>
      </c>
      <c r="K384" s="964" t="s">
        <v>1309</v>
      </c>
      <c r="L384" s="575">
        <v>1</v>
      </c>
      <c r="M384" s="575">
        <v>0</v>
      </c>
      <c r="N384" s="640">
        <v>45583</v>
      </c>
      <c r="O384" s="631" t="str">
        <f>IF(G384="","",(IF(N384="","Pendiente primera actuación",IF(N384="N.A.","N.A.",IF(NETWORKDAYS((G384+1),N384,'Días No Laborales'!$A$2:$U$145)&lt;=20,"SI","NO")))))</f>
        <v>SI</v>
      </c>
      <c r="Q384" s="630" t="s">
        <v>47</v>
      </c>
      <c r="R384" s="595"/>
      <c r="S384" s="576"/>
      <c r="T384" s="576"/>
      <c r="U384" s="631"/>
      <c r="V384" s="576"/>
      <c r="W384" s="595">
        <v>45783</v>
      </c>
      <c r="X384" s="575"/>
      <c r="Y384" s="576" t="s">
        <v>48</v>
      </c>
      <c r="Z384" s="576">
        <f t="shared" si="5"/>
        <v>198</v>
      </c>
      <c r="AA384" s="576" t="s">
        <v>48</v>
      </c>
      <c r="AB384" s="656" t="s">
        <v>121</v>
      </c>
      <c r="AC384" s="575" t="s">
        <v>98</v>
      </c>
      <c r="AD384" s="623" t="s">
        <v>228</v>
      </c>
      <c r="AE384" s="640">
        <v>45807</v>
      </c>
      <c r="AF384" s="632" t="s">
        <v>50</v>
      </c>
      <c r="AG384" s="580" t="s">
        <v>778</v>
      </c>
      <c r="AH384" s="576" t="s">
        <v>52</v>
      </c>
      <c r="AI384" s="640"/>
      <c r="AJ384" s="641"/>
      <c r="AK384" s="641"/>
      <c r="AL384" s="642"/>
      <c r="AM384" s="576"/>
    </row>
    <row r="385" spans="1:39" ht="25.5" x14ac:dyDescent="0.2">
      <c r="A385" s="576">
        <v>378</v>
      </c>
      <c r="B385" s="1090" t="s">
        <v>1310</v>
      </c>
      <c r="C385" s="1091" t="s">
        <v>101</v>
      </c>
      <c r="D385" s="1043" t="s">
        <v>102</v>
      </c>
      <c r="E385" s="1777" t="s">
        <v>43</v>
      </c>
      <c r="F385" s="622" t="s">
        <v>44</v>
      </c>
      <c r="G385" s="640">
        <v>45583</v>
      </c>
      <c r="H385" s="960" t="s">
        <v>332</v>
      </c>
      <c r="I385" s="575">
        <v>1</v>
      </c>
      <c r="J385" s="575">
        <v>0</v>
      </c>
      <c r="K385" s="964" t="s">
        <v>1311</v>
      </c>
      <c r="L385" s="575">
        <v>0</v>
      </c>
      <c r="M385" s="575">
        <v>0</v>
      </c>
      <c r="N385" s="640">
        <v>45583</v>
      </c>
      <c r="O385" s="631" t="str">
        <f>IF(G385="","",(IF(N385="","Pendiente primera actuación",IF(N385="N.A.","N.A.",IF(NETWORKDAYS((G385+1),N385,'Días No Laborales'!$A$2:$U$145)&lt;=20,"SI","NO")))))</f>
        <v>SI</v>
      </c>
      <c r="Q385" s="630" t="s">
        <v>47</v>
      </c>
      <c r="R385" s="595"/>
      <c r="S385" s="576"/>
      <c r="T385" s="576"/>
      <c r="U385" s="631"/>
      <c r="V385" s="576"/>
      <c r="W385" s="595">
        <v>45695</v>
      </c>
      <c r="X385" s="575"/>
      <c r="Y385" s="576" t="s">
        <v>48</v>
      </c>
      <c r="Z385" s="576">
        <f t="shared" si="5"/>
        <v>109</v>
      </c>
      <c r="AA385" s="576" t="s">
        <v>48</v>
      </c>
      <c r="AB385" s="645" t="s">
        <v>217</v>
      </c>
      <c r="AC385" s="575" t="s">
        <v>66</v>
      </c>
      <c r="AD385" s="645" t="s">
        <v>807</v>
      </c>
      <c r="AE385" s="640">
        <v>45698</v>
      </c>
      <c r="AF385" s="632" t="s">
        <v>161</v>
      </c>
      <c r="AG385" s="580" t="s">
        <v>778</v>
      </c>
      <c r="AH385" s="576" t="s">
        <v>52</v>
      </c>
      <c r="AI385" s="640">
        <v>45747</v>
      </c>
      <c r="AJ385" s="641"/>
      <c r="AK385" s="641"/>
      <c r="AL385" s="642"/>
      <c r="AM385" s="576" t="s">
        <v>1044</v>
      </c>
    </row>
    <row r="386" spans="1:39" ht="25.5" x14ac:dyDescent="0.2">
      <c r="A386" s="752">
        <v>379</v>
      </c>
      <c r="B386" s="1058" t="s">
        <v>1312</v>
      </c>
      <c r="C386" s="1059" t="s">
        <v>101</v>
      </c>
      <c r="D386" s="1002" t="s">
        <v>102</v>
      </c>
      <c r="E386" s="843" t="s">
        <v>84</v>
      </c>
      <c r="F386" s="482" t="s">
        <v>44</v>
      </c>
      <c r="G386" s="918">
        <v>45583</v>
      </c>
      <c r="H386" s="960" t="s">
        <v>1313</v>
      </c>
      <c r="I386" s="575">
        <v>0</v>
      </c>
      <c r="J386" s="575">
        <v>1</v>
      </c>
      <c r="K386" s="964" t="s">
        <v>1314</v>
      </c>
      <c r="L386" s="575">
        <v>2</v>
      </c>
      <c r="M386" s="575">
        <v>1</v>
      </c>
      <c r="N386" s="640">
        <v>45583</v>
      </c>
      <c r="O386" s="631" t="str">
        <f>IF(G386="","",(IF(N386="","Pendiente primera actuación",IF(N386="N.A.","N.A.",IF(NETWORKDAYS((G386+1),N386,'Días No Laborales'!$A$2:$U$145)&lt;=20,"SI","NO")))))</f>
        <v>SI</v>
      </c>
      <c r="Q386" s="630" t="s">
        <v>47</v>
      </c>
      <c r="R386" s="595"/>
      <c r="S386" s="576"/>
      <c r="T386" s="576"/>
      <c r="U386" s="631"/>
      <c r="V386" s="576"/>
      <c r="W386" s="595"/>
      <c r="X386" s="575"/>
      <c r="Y386" s="576" t="s">
        <v>48</v>
      </c>
      <c r="Z386" s="576" t="str">
        <f t="shared" si="5"/>
        <v>Pendiente de sentencia</v>
      </c>
      <c r="AA386" s="576" t="s">
        <v>48</v>
      </c>
      <c r="AB386" s="575"/>
      <c r="AC386" s="575"/>
      <c r="AD386" s="623" t="s">
        <v>1076</v>
      </c>
      <c r="AE386" s="640">
        <v>45678</v>
      </c>
      <c r="AF386" s="632" t="s">
        <v>50</v>
      </c>
      <c r="AG386" s="580" t="s">
        <v>778</v>
      </c>
      <c r="AH386" s="576" t="s">
        <v>52</v>
      </c>
      <c r="AI386" s="640"/>
      <c r="AJ386" s="641"/>
      <c r="AK386" s="641"/>
      <c r="AL386" s="642"/>
      <c r="AM386" s="576"/>
    </row>
    <row r="387" spans="1:39" ht="38.25" x14ac:dyDescent="0.2">
      <c r="A387" s="576">
        <v>380</v>
      </c>
      <c r="B387" s="1092" t="s">
        <v>1315</v>
      </c>
      <c r="C387" s="1672" t="s">
        <v>1316</v>
      </c>
      <c r="D387" s="715" t="s">
        <v>72</v>
      </c>
      <c r="E387" s="1783" t="s">
        <v>73</v>
      </c>
      <c r="F387" s="692" t="s">
        <v>44</v>
      </c>
      <c r="G387" s="640">
        <v>45583</v>
      </c>
      <c r="H387" s="960" t="s">
        <v>1317</v>
      </c>
      <c r="I387" s="575">
        <v>2</v>
      </c>
      <c r="J387" s="575">
        <v>0</v>
      </c>
      <c r="K387" s="964" t="s">
        <v>1318</v>
      </c>
      <c r="L387" s="575">
        <v>1</v>
      </c>
      <c r="M387" s="575">
        <v>0</v>
      </c>
      <c r="N387" s="640">
        <v>45583</v>
      </c>
      <c r="O387" s="631" t="str">
        <f>IF(G387="","",(IF(N387="","Pendiente primera actuación",IF(N387="N.A.","N.A.",IF(NETWORKDAYS((G387+1),N387,'Días No Laborales'!$A$2:$U$145)&lt;=20,"SI","NO")))))</f>
        <v>SI</v>
      </c>
      <c r="Q387" s="630" t="s">
        <v>47</v>
      </c>
      <c r="R387" s="595"/>
      <c r="S387" s="576"/>
      <c r="T387" s="576"/>
      <c r="U387" s="631"/>
      <c r="V387" s="576"/>
      <c r="W387" s="595"/>
      <c r="X387" s="575"/>
      <c r="Y387" s="576" t="s">
        <v>48</v>
      </c>
      <c r="Z387" s="576" t="str">
        <f t="shared" si="5"/>
        <v>Pendiente de sentencia</v>
      </c>
      <c r="AA387" s="576" t="s">
        <v>48</v>
      </c>
      <c r="AB387" s="575"/>
      <c r="AC387" s="575"/>
      <c r="AD387" s="575" t="s">
        <v>1319</v>
      </c>
      <c r="AE387" s="640">
        <v>45854</v>
      </c>
      <c r="AF387" s="632" t="s">
        <v>122</v>
      </c>
      <c r="AG387" s="580" t="s">
        <v>778</v>
      </c>
      <c r="AH387" s="576" t="s">
        <v>52</v>
      </c>
      <c r="AI387" s="640"/>
      <c r="AJ387" s="641"/>
      <c r="AK387" s="641"/>
      <c r="AL387" s="642"/>
      <c r="AM387" s="576"/>
    </row>
    <row r="388" spans="1:39" ht="25.5" x14ac:dyDescent="0.2">
      <c r="A388" s="576">
        <v>381</v>
      </c>
      <c r="B388" s="1073" t="s">
        <v>1320</v>
      </c>
      <c r="C388" s="487" t="s">
        <v>101</v>
      </c>
      <c r="D388" s="1043" t="s">
        <v>102</v>
      </c>
      <c r="E388" s="843" t="s">
        <v>84</v>
      </c>
      <c r="F388" s="622" t="s">
        <v>44</v>
      </c>
      <c r="G388" s="640">
        <v>45583</v>
      </c>
      <c r="H388" s="960" t="s">
        <v>509</v>
      </c>
      <c r="I388" s="575">
        <v>1</v>
      </c>
      <c r="J388" s="575">
        <v>0</v>
      </c>
      <c r="K388" s="964" t="s">
        <v>1321</v>
      </c>
      <c r="L388" s="575">
        <v>0</v>
      </c>
      <c r="M388" s="575">
        <v>1</v>
      </c>
      <c r="N388" s="640">
        <v>45583</v>
      </c>
      <c r="O388" s="631" t="str">
        <f>IF(G388="","",(IF(N388="","Pendiente primera actuación",IF(N388="N.A.","N.A.",IF(NETWORKDAYS((G388+1),N388,'Días No Laborales'!$A$2:$U$145)&lt;=20,"SI","NO")))))</f>
        <v>SI</v>
      </c>
      <c r="Q388" s="630" t="s">
        <v>47</v>
      </c>
      <c r="R388" s="595"/>
      <c r="S388" s="576"/>
      <c r="T388" s="576"/>
      <c r="U388" s="631"/>
      <c r="V388" s="576"/>
      <c r="W388" s="595"/>
      <c r="X388" s="575"/>
      <c r="Y388" s="576" t="s">
        <v>48</v>
      </c>
      <c r="Z388" s="576" t="str">
        <f t="shared" si="5"/>
        <v>Pendiente de sentencia</v>
      </c>
      <c r="AA388" s="576" t="s">
        <v>48</v>
      </c>
      <c r="AB388" s="575"/>
      <c r="AC388" s="575"/>
      <c r="AD388" s="575" t="s">
        <v>1322</v>
      </c>
      <c r="AE388" s="640">
        <v>45715</v>
      </c>
      <c r="AF388" s="632" t="s">
        <v>161</v>
      </c>
      <c r="AG388" s="580" t="s">
        <v>778</v>
      </c>
      <c r="AH388" s="576" t="s">
        <v>52</v>
      </c>
      <c r="AI388" s="640"/>
      <c r="AJ388" s="641"/>
      <c r="AK388" s="641"/>
      <c r="AL388" s="642"/>
      <c r="AM388" s="576"/>
    </row>
    <row r="389" spans="1:39" ht="25.5" x14ac:dyDescent="0.2">
      <c r="A389" s="576">
        <v>382</v>
      </c>
      <c r="B389" s="1073" t="s">
        <v>1323</v>
      </c>
      <c r="C389" s="487" t="s">
        <v>101</v>
      </c>
      <c r="D389" s="1043" t="s">
        <v>102</v>
      </c>
      <c r="E389" s="843" t="s">
        <v>84</v>
      </c>
      <c r="F389" s="622" t="s">
        <v>44</v>
      </c>
      <c r="G389" s="640">
        <v>45583</v>
      </c>
      <c r="H389" s="960" t="s">
        <v>692</v>
      </c>
      <c r="I389" s="575">
        <v>0</v>
      </c>
      <c r="J389" s="575">
        <v>0</v>
      </c>
      <c r="K389" s="964" t="s">
        <v>1324</v>
      </c>
      <c r="L389" s="575">
        <v>2</v>
      </c>
      <c r="M389" s="575">
        <v>0</v>
      </c>
      <c r="N389" s="640">
        <v>45583</v>
      </c>
      <c r="O389" s="631" t="str">
        <f>IF(G389="","",(IF(N389="","Pendiente primera actuación",IF(N389="N.A.","N.A.",IF(NETWORKDAYS((G389+1),N389,'Días No Laborales'!$A$2:$U$145)&lt;=20,"SI","NO")))))</f>
        <v>SI</v>
      </c>
      <c r="Q389" s="630" t="s">
        <v>47</v>
      </c>
      <c r="R389" s="595"/>
      <c r="S389" s="576"/>
      <c r="T389" s="576"/>
      <c r="U389" s="631"/>
      <c r="V389" s="576"/>
      <c r="W389" s="595"/>
      <c r="X389" s="575"/>
      <c r="Y389" s="576" t="s">
        <v>48</v>
      </c>
      <c r="Z389" s="576" t="str">
        <f t="shared" si="5"/>
        <v>Pendiente de sentencia</v>
      </c>
      <c r="AA389" s="576" t="s">
        <v>48</v>
      </c>
      <c r="AB389" s="575"/>
      <c r="AC389" s="575"/>
      <c r="AD389" s="623" t="s">
        <v>1076</v>
      </c>
      <c r="AE389" s="640">
        <v>45629</v>
      </c>
      <c r="AF389" s="632" t="s">
        <v>50</v>
      </c>
      <c r="AG389" s="580" t="s">
        <v>778</v>
      </c>
      <c r="AH389" s="576" t="s">
        <v>52</v>
      </c>
      <c r="AI389" s="640"/>
      <c r="AJ389" s="641"/>
      <c r="AK389" s="641"/>
      <c r="AL389" s="642"/>
      <c r="AM389" s="576"/>
    </row>
    <row r="390" spans="1:39" ht="25.5" x14ac:dyDescent="0.2">
      <c r="A390" s="576">
        <v>383</v>
      </c>
      <c r="B390" s="1071" t="s">
        <v>1325</v>
      </c>
      <c r="C390" s="478" t="s">
        <v>101</v>
      </c>
      <c r="D390" s="1043" t="s">
        <v>102</v>
      </c>
      <c r="E390" s="843" t="s">
        <v>84</v>
      </c>
      <c r="F390" s="696" t="s">
        <v>44</v>
      </c>
      <c r="G390" s="640">
        <v>45583</v>
      </c>
      <c r="H390" s="960" t="s">
        <v>375</v>
      </c>
      <c r="I390" s="575">
        <v>2</v>
      </c>
      <c r="J390" s="575">
        <v>1</v>
      </c>
      <c r="K390" s="964" t="s">
        <v>1326</v>
      </c>
      <c r="L390" s="575">
        <v>1</v>
      </c>
      <c r="M390" s="575">
        <v>0</v>
      </c>
      <c r="N390" s="640">
        <v>45583</v>
      </c>
      <c r="O390" s="631" t="str">
        <f>IF(G390="","",(IF(N390="","Pendiente primera actuación",IF(N390="N.A.","N.A.",IF(NETWORKDAYS((G390+1),N390,'Días No Laborales'!$A$2:$U$145)&lt;=20,"SI","NO")))))</f>
        <v>SI</v>
      </c>
      <c r="Q390" s="630" t="s">
        <v>47</v>
      </c>
      <c r="R390" s="595"/>
      <c r="S390" s="576"/>
      <c r="T390" s="576"/>
      <c r="U390" s="631"/>
      <c r="V390" s="576"/>
      <c r="W390" s="595">
        <v>45841</v>
      </c>
      <c r="X390" s="575"/>
      <c r="Y390" s="576" t="s">
        <v>48</v>
      </c>
      <c r="Z390" s="576">
        <f t="shared" si="5"/>
        <v>255</v>
      </c>
      <c r="AA390" s="576" t="s">
        <v>48</v>
      </c>
      <c r="AB390" s="645" t="s">
        <v>391</v>
      </c>
      <c r="AC390" s="575" t="s">
        <v>358</v>
      </c>
      <c r="AD390" s="623" t="s">
        <v>391</v>
      </c>
      <c r="AE390" s="640">
        <v>45841</v>
      </c>
      <c r="AF390" s="632" t="s">
        <v>161</v>
      </c>
      <c r="AG390" s="580" t="s">
        <v>778</v>
      </c>
      <c r="AH390" s="576" t="s">
        <v>52</v>
      </c>
      <c r="AI390" s="640"/>
      <c r="AJ390" s="641"/>
      <c r="AK390" s="641"/>
      <c r="AL390" s="642"/>
      <c r="AM390" s="576"/>
    </row>
    <row r="391" spans="1:39" ht="25.5" x14ac:dyDescent="0.2">
      <c r="A391" s="576">
        <v>384</v>
      </c>
      <c r="B391" s="1071" t="s">
        <v>1327</v>
      </c>
      <c r="C391" s="841" t="s">
        <v>83</v>
      </c>
      <c r="D391" s="1094" t="s">
        <v>42</v>
      </c>
      <c r="E391" s="1776" t="s">
        <v>43</v>
      </c>
      <c r="F391" s="622" t="s">
        <v>44</v>
      </c>
      <c r="G391" s="640">
        <v>45583</v>
      </c>
      <c r="H391" s="960" t="s">
        <v>540</v>
      </c>
      <c r="I391" s="575">
        <v>1</v>
      </c>
      <c r="J391" s="575">
        <v>0</v>
      </c>
      <c r="K391" s="964" t="s">
        <v>1328</v>
      </c>
      <c r="L391" s="575">
        <v>0</v>
      </c>
      <c r="M391" s="575">
        <v>1</v>
      </c>
      <c r="N391" s="640">
        <v>45583</v>
      </c>
      <c r="O391" s="631" t="str">
        <f>IF(G391="","",(IF(N391="","Pendiente primera actuación",IF(N391="N.A.","N.A.",IF(NETWORKDAYS((G391+1),N391,'Días No Laborales'!$A$2:$U$145)&lt;=20,"SI","NO")))))</f>
        <v>SI</v>
      </c>
      <c r="Q391" s="630" t="s">
        <v>47</v>
      </c>
      <c r="R391" s="595"/>
      <c r="S391" s="576"/>
      <c r="T391" s="576"/>
      <c r="U391" s="631"/>
      <c r="V391" s="576"/>
      <c r="W391" s="595">
        <v>45629</v>
      </c>
      <c r="X391" s="699"/>
      <c r="Y391" s="576" t="s">
        <v>48</v>
      </c>
      <c r="Z391" s="576">
        <f t="shared" ref="Z391:Z433" si="6">IF(B391="","",IF(W391="","Pendiente de sentencia",IF(W391="N.A.","N.A.",DAYS360(G391,W391))))</f>
        <v>45</v>
      </c>
      <c r="AA391" s="576" t="s">
        <v>48</v>
      </c>
      <c r="AB391" s="645" t="s">
        <v>217</v>
      </c>
      <c r="AC391" s="575" t="s">
        <v>88</v>
      </c>
      <c r="AD391" s="645" t="s">
        <v>1143</v>
      </c>
      <c r="AE391" s="640">
        <v>45629</v>
      </c>
      <c r="AF391" s="632" t="s">
        <v>50</v>
      </c>
      <c r="AG391" s="580" t="s">
        <v>778</v>
      </c>
      <c r="AH391" s="576" t="s">
        <v>52</v>
      </c>
      <c r="AI391" s="640"/>
      <c r="AJ391" s="641"/>
      <c r="AK391" s="641"/>
      <c r="AL391" s="642"/>
      <c r="AM391" s="576"/>
    </row>
    <row r="392" spans="1:39" ht="25.5" x14ac:dyDescent="0.2">
      <c r="A392" s="576">
        <v>385</v>
      </c>
      <c r="B392" s="1095" t="s">
        <v>1329</v>
      </c>
      <c r="C392" s="487" t="s">
        <v>101</v>
      </c>
      <c r="D392" s="1043" t="s">
        <v>102</v>
      </c>
      <c r="E392" s="843" t="s">
        <v>84</v>
      </c>
      <c r="F392" s="622" t="s">
        <v>44</v>
      </c>
      <c r="G392" s="640">
        <v>45583</v>
      </c>
      <c r="H392" s="960" t="s">
        <v>540</v>
      </c>
      <c r="I392" s="575">
        <v>0</v>
      </c>
      <c r="J392" s="575">
        <v>1</v>
      </c>
      <c r="K392" s="964" t="s">
        <v>1328</v>
      </c>
      <c r="L392" s="575">
        <v>2</v>
      </c>
      <c r="M392" s="575">
        <v>0</v>
      </c>
      <c r="N392" s="640">
        <v>45583</v>
      </c>
      <c r="O392" s="631" t="str">
        <f>IF(G392="","",(IF(N392="","Pendiente primera actuación",IF(N392="N.A.","N.A.",IF(NETWORKDAYS((G392+1),N392,'Días No Laborales'!$A$2:$U$145)&lt;=20,"SI","NO")))))</f>
        <v>SI</v>
      </c>
      <c r="Q392" s="630" t="s">
        <v>47</v>
      </c>
      <c r="R392" s="595"/>
      <c r="S392" s="576"/>
      <c r="T392" s="576"/>
      <c r="U392" s="631"/>
      <c r="V392" s="576"/>
      <c r="W392" s="595"/>
      <c r="X392" s="575"/>
      <c r="Y392" s="576" t="s">
        <v>48</v>
      </c>
      <c r="Z392" s="576" t="str">
        <f t="shared" si="6"/>
        <v>Pendiente de sentencia</v>
      </c>
      <c r="AA392" s="576" t="s">
        <v>48</v>
      </c>
      <c r="AB392" s="575"/>
      <c r="AC392" s="575"/>
      <c r="AD392" s="623" t="s">
        <v>1076</v>
      </c>
      <c r="AE392" s="640">
        <v>45621</v>
      </c>
      <c r="AF392" s="632" t="s">
        <v>161</v>
      </c>
      <c r="AG392" s="580" t="s">
        <v>778</v>
      </c>
      <c r="AH392" s="576" t="s">
        <v>52</v>
      </c>
      <c r="AI392" s="640"/>
      <c r="AJ392" s="641"/>
      <c r="AK392" s="641"/>
      <c r="AL392" s="642"/>
      <c r="AM392" s="576"/>
    </row>
    <row r="393" spans="1:39" ht="25.5" x14ac:dyDescent="0.2">
      <c r="A393" s="576">
        <v>386</v>
      </c>
      <c r="B393" s="1096" t="s">
        <v>1330</v>
      </c>
      <c r="C393" s="487" t="s">
        <v>101</v>
      </c>
      <c r="D393" s="1043" t="s">
        <v>102</v>
      </c>
      <c r="E393" s="843" t="s">
        <v>84</v>
      </c>
      <c r="F393" s="622" t="s">
        <v>44</v>
      </c>
      <c r="G393" s="640">
        <v>45583</v>
      </c>
      <c r="H393" s="960" t="s">
        <v>1296</v>
      </c>
      <c r="I393" s="575">
        <v>2</v>
      </c>
      <c r="J393" s="575">
        <v>0</v>
      </c>
      <c r="K393" s="964" t="s">
        <v>1331</v>
      </c>
      <c r="L393" s="575">
        <v>1</v>
      </c>
      <c r="M393" s="575">
        <v>0</v>
      </c>
      <c r="N393" s="640">
        <v>45583</v>
      </c>
      <c r="O393" s="631" t="str">
        <f>IF(G393="","",(IF(N393="","Pendiente primera actuación",IF(N393="N.A.","N.A.",IF(NETWORKDAYS((G393+1),N393,'Días No Laborales'!$A$2:$U$145)&lt;=20,"SI","NO")))))</f>
        <v>SI</v>
      </c>
      <c r="Q393" s="630" t="s">
        <v>47</v>
      </c>
      <c r="R393" s="595"/>
      <c r="S393" s="576"/>
      <c r="T393" s="576"/>
      <c r="U393" s="631"/>
      <c r="V393" s="576"/>
      <c r="W393" s="595"/>
      <c r="X393" s="575"/>
      <c r="Y393" s="576" t="s">
        <v>48</v>
      </c>
      <c r="Z393" s="576" t="str">
        <f t="shared" si="6"/>
        <v>Pendiente de sentencia</v>
      </c>
      <c r="AA393" s="576" t="s">
        <v>48</v>
      </c>
      <c r="AB393" s="575"/>
      <c r="AC393" s="575"/>
      <c r="AD393" s="575" t="s">
        <v>1332</v>
      </c>
      <c r="AE393" s="640">
        <v>45743</v>
      </c>
      <c r="AF393" s="632" t="s">
        <v>50</v>
      </c>
      <c r="AG393" s="580" t="s">
        <v>778</v>
      </c>
      <c r="AH393" s="576" t="s">
        <v>52</v>
      </c>
      <c r="AI393" s="640"/>
      <c r="AJ393" s="641"/>
      <c r="AK393" s="641"/>
      <c r="AL393" s="642"/>
      <c r="AM393" s="576" t="s">
        <v>1333</v>
      </c>
    </row>
    <row r="394" spans="1:39" ht="25.5" x14ac:dyDescent="0.2">
      <c r="A394" s="576">
        <v>387</v>
      </c>
      <c r="B394" s="1097" t="s">
        <v>1334</v>
      </c>
      <c r="C394" s="478" t="s">
        <v>101</v>
      </c>
      <c r="D394" s="1043" t="s">
        <v>102</v>
      </c>
      <c r="E394" s="843" t="s">
        <v>84</v>
      </c>
      <c r="F394" s="622" t="s">
        <v>44</v>
      </c>
      <c r="G394" s="640">
        <v>45583</v>
      </c>
      <c r="H394" s="960" t="s">
        <v>1335</v>
      </c>
      <c r="I394" s="575">
        <v>1</v>
      </c>
      <c r="J394" s="575">
        <v>0</v>
      </c>
      <c r="K394" s="964" t="s">
        <v>710</v>
      </c>
      <c r="L394" s="575">
        <v>0</v>
      </c>
      <c r="M394" s="575">
        <v>0</v>
      </c>
      <c r="N394" s="640">
        <v>45583</v>
      </c>
      <c r="O394" s="631" t="str">
        <f>IF(G394="","",(IF(N394="","Pendiente primera actuación",IF(N394="N.A.","N.A.",IF(NETWORKDAYS((G394+1),N394,'Días No Laborales'!$A$2:$U$145)&lt;=20,"SI","NO")))))</f>
        <v>SI</v>
      </c>
      <c r="Q394" s="630" t="s">
        <v>47</v>
      </c>
      <c r="R394" s="595"/>
      <c r="S394" s="576"/>
      <c r="T394" s="576"/>
      <c r="U394" s="631"/>
      <c r="V394" s="576"/>
      <c r="W394" s="595">
        <v>45771</v>
      </c>
      <c r="X394" s="575"/>
      <c r="Y394" s="576" t="s">
        <v>48</v>
      </c>
      <c r="Z394" s="576">
        <f t="shared" si="6"/>
        <v>186</v>
      </c>
      <c r="AA394" s="576" t="s">
        <v>48</v>
      </c>
      <c r="AB394" s="645" t="s">
        <v>571</v>
      </c>
      <c r="AC394" s="576" t="s">
        <v>98</v>
      </c>
      <c r="AD394" s="645" t="s">
        <v>992</v>
      </c>
      <c r="AE394" s="640">
        <v>45771</v>
      </c>
      <c r="AF394" s="632" t="s">
        <v>161</v>
      </c>
      <c r="AG394" s="580" t="s">
        <v>778</v>
      </c>
      <c r="AH394" s="576" t="s">
        <v>52</v>
      </c>
      <c r="AI394" s="640">
        <v>45777</v>
      </c>
      <c r="AJ394" s="641"/>
      <c r="AK394" s="641"/>
      <c r="AL394" s="642"/>
      <c r="AM394" s="576"/>
    </row>
    <row r="395" spans="1:39" ht="25.5" x14ac:dyDescent="0.2">
      <c r="A395" s="576">
        <v>388</v>
      </c>
      <c r="B395" s="1098" t="s">
        <v>1336</v>
      </c>
      <c r="C395" s="478" t="s">
        <v>1337</v>
      </c>
      <c r="D395" s="1043" t="s">
        <v>1337</v>
      </c>
      <c r="E395" s="1776" t="s">
        <v>43</v>
      </c>
      <c r="F395" s="696" t="s">
        <v>44</v>
      </c>
      <c r="G395" s="640">
        <v>45583</v>
      </c>
      <c r="H395" s="960" t="s">
        <v>384</v>
      </c>
      <c r="I395" s="575">
        <v>0</v>
      </c>
      <c r="J395" s="575">
        <v>1</v>
      </c>
      <c r="K395" s="964" t="s">
        <v>1338</v>
      </c>
      <c r="L395" s="575">
        <v>2</v>
      </c>
      <c r="M395" s="575">
        <v>1</v>
      </c>
      <c r="N395" s="640">
        <v>45583</v>
      </c>
      <c r="O395" s="631" t="str">
        <f>IF(G395="","",(IF(N395="","Pendiente primera actuación",IF(N395="N.A.","N.A.",IF(NETWORKDAYS((G395+1),N395,'Días No Laborales'!$A$2:$U$145)&lt;=20,"SI","NO")))))</f>
        <v>SI</v>
      </c>
      <c r="Q395" s="630" t="s">
        <v>47</v>
      </c>
      <c r="R395" s="595"/>
      <c r="S395" s="576"/>
      <c r="T395" s="576"/>
      <c r="U395" s="631"/>
      <c r="V395" s="576"/>
      <c r="W395" s="595">
        <v>45800</v>
      </c>
      <c r="X395" s="575"/>
      <c r="Y395" s="576" t="s">
        <v>48</v>
      </c>
      <c r="Z395" s="576">
        <f t="shared" si="6"/>
        <v>215</v>
      </c>
      <c r="AA395" s="576" t="s">
        <v>48</v>
      </c>
      <c r="AB395" s="664" t="s">
        <v>887</v>
      </c>
      <c r="AC395" s="576" t="s">
        <v>98</v>
      </c>
      <c r="AD395" s="645" t="s">
        <v>887</v>
      </c>
      <c r="AE395" s="640">
        <v>45800</v>
      </c>
      <c r="AF395" s="632" t="s">
        <v>161</v>
      </c>
      <c r="AG395" s="580" t="s">
        <v>778</v>
      </c>
      <c r="AH395" s="576" t="s">
        <v>52</v>
      </c>
      <c r="AI395" s="640"/>
      <c r="AJ395" s="641"/>
      <c r="AK395" s="641"/>
      <c r="AL395" s="642"/>
      <c r="AM395" s="576"/>
    </row>
    <row r="396" spans="1:39" ht="38.25" x14ac:dyDescent="0.2">
      <c r="A396" s="576">
        <v>389</v>
      </c>
      <c r="B396" s="1099" t="s">
        <v>1339</v>
      </c>
      <c r="C396" s="1100" t="s">
        <v>1127</v>
      </c>
      <c r="D396" s="776" t="s">
        <v>62</v>
      </c>
      <c r="E396" s="1776" t="s">
        <v>43</v>
      </c>
      <c r="F396" s="622" t="s">
        <v>44</v>
      </c>
      <c r="G396" s="640">
        <v>45583</v>
      </c>
      <c r="H396" s="964" t="s">
        <v>1340</v>
      </c>
      <c r="I396" s="575">
        <v>0</v>
      </c>
      <c r="J396" s="575">
        <v>1</v>
      </c>
      <c r="K396" s="1101" t="s">
        <v>1341</v>
      </c>
      <c r="L396" s="575">
        <v>1</v>
      </c>
      <c r="M396" s="575">
        <v>0</v>
      </c>
      <c r="N396" s="640">
        <v>45583</v>
      </c>
      <c r="O396" s="631" t="str">
        <f>IF(G396="","",(IF(N396="","Pendiente primera actuación",IF(N396="N.A.","N.A.",IF(NETWORKDAYS((G396+1),N396,'Días No Laborales'!$A$2:$U$145)&lt;=20,"SI","NO")))))</f>
        <v>SI</v>
      </c>
      <c r="Q396" s="630" t="s">
        <v>47</v>
      </c>
      <c r="R396" s="595"/>
      <c r="S396" s="576"/>
      <c r="T396" s="576"/>
      <c r="U396" s="631"/>
      <c r="V396" s="576"/>
      <c r="W396" s="595"/>
      <c r="X396" s="575"/>
      <c r="Y396" s="576" t="s">
        <v>48</v>
      </c>
      <c r="Z396" s="576" t="str">
        <f t="shared" si="6"/>
        <v>Pendiente de sentencia</v>
      </c>
      <c r="AA396" s="576" t="s">
        <v>48</v>
      </c>
      <c r="AB396" s="575"/>
      <c r="AC396" s="575"/>
      <c r="AD396" s="575" t="s">
        <v>58</v>
      </c>
      <c r="AE396" s="640">
        <v>45854</v>
      </c>
      <c r="AF396" s="632" t="s">
        <v>59</v>
      </c>
      <c r="AG396" s="580" t="s">
        <v>778</v>
      </c>
      <c r="AH396" s="576" t="s">
        <v>52</v>
      </c>
      <c r="AI396" s="640"/>
      <c r="AJ396" s="641"/>
      <c r="AK396" s="641"/>
      <c r="AL396" s="642"/>
      <c r="AM396" s="576"/>
    </row>
    <row r="397" spans="1:39" ht="25.5" x14ac:dyDescent="0.2">
      <c r="A397" s="576">
        <v>390</v>
      </c>
      <c r="B397" s="1098" t="s">
        <v>1342</v>
      </c>
      <c r="C397" s="478" t="s">
        <v>101</v>
      </c>
      <c r="D397" s="1043" t="s">
        <v>102</v>
      </c>
      <c r="E397" s="1776" t="s">
        <v>43</v>
      </c>
      <c r="F397" s="622" t="s">
        <v>44</v>
      </c>
      <c r="G397" s="640">
        <v>45583</v>
      </c>
      <c r="H397" s="960" t="s">
        <v>384</v>
      </c>
      <c r="I397" s="575">
        <v>2</v>
      </c>
      <c r="J397" s="575">
        <v>0</v>
      </c>
      <c r="K397" s="964" t="s">
        <v>1343</v>
      </c>
      <c r="L397" s="575">
        <v>0</v>
      </c>
      <c r="M397" s="575">
        <v>1</v>
      </c>
      <c r="N397" s="640">
        <v>45583</v>
      </c>
      <c r="O397" s="631" t="str">
        <f>IF(G397="","",(IF(N397="","Pendiente primera actuación",IF(N397="N.A.","N.A.",IF(NETWORKDAYS((G397+1),N397,'Días No Laborales'!$A$2:$U$145)&lt;=20,"SI","NO")))))</f>
        <v>SI</v>
      </c>
      <c r="Q397" s="630" t="s">
        <v>47</v>
      </c>
      <c r="R397" s="595"/>
      <c r="S397" s="576"/>
      <c r="T397" s="576"/>
      <c r="U397" s="631"/>
      <c r="V397" s="576"/>
      <c r="W397" s="595">
        <v>45678</v>
      </c>
      <c r="X397" s="575"/>
      <c r="Y397" s="576" t="s">
        <v>48</v>
      </c>
      <c r="Z397" s="576">
        <f t="shared" si="6"/>
        <v>93</v>
      </c>
      <c r="AA397" s="576" t="s">
        <v>48</v>
      </c>
      <c r="AB397" s="657" t="s">
        <v>110</v>
      </c>
      <c r="AC397" s="575" t="s">
        <v>66</v>
      </c>
      <c r="AD397" s="576" t="s">
        <v>170</v>
      </c>
      <c r="AE397" s="640">
        <v>45678</v>
      </c>
      <c r="AF397" s="632" t="s">
        <v>50</v>
      </c>
      <c r="AG397" s="580" t="s">
        <v>778</v>
      </c>
      <c r="AH397" s="576" t="s">
        <v>52</v>
      </c>
      <c r="AI397" s="640">
        <v>45747</v>
      </c>
      <c r="AJ397" s="641"/>
      <c r="AK397" s="641"/>
      <c r="AL397" s="642"/>
      <c r="AM397" s="576"/>
    </row>
    <row r="398" spans="1:39" ht="38.25" x14ac:dyDescent="0.2">
      <c r="A398" s="576">
        <v>391</v>
      </c>
      <c r="B398" s="1102" t="s">
        <v>1344</v>
      </c>
      <c r="C398" s="1029" t="s">
        <v>101</v>
      </c>
      <c r="D398" s="1043" t="s">
        <v>102</v>
      </c>
      <c r="E398" s="1776" t="s">
        <v>43</v>
      </c>
      <c r="F398" s="622" t="s">
        <v>44</v>
      </c>
      <c r="G398" s="640">
        <v>45583</v>
      </c>
      <c r="H398" s="960" t="s">
        <v>433</v>
      </c>
      <c r="I398" s="575">
        <v>1</v>
      </c>
      <c r="J398" s="575">
        <v>0</v>
      </c>
      <c r="K398" s="964" t="s">
        <v>1345</v>
      </c>
      <c r="L398" s="575">
        <v>2</v>
      </c>
      <c r="M398" s="575">
        <v>0</v>
      </c>
      <c r="N398" s="640">
        <v>45583</v>
      </c>
      <c r="O398" s="631" t="str">
        <f>IF(G398="","",(IF(N398="","Pendiente primera actuación",IF(N398="N.A.","N.A.",IF(NETWORKDAYS((G398+1),N398,'Días No Laborales'!$A$2:$U$145)&lt;=20,"SI","NO")))))</f>
        <v>SI</v>
      </c>
      <c r="Q398" s="630" t="s">
        <v>47</v>
      </c>
      <c r="R398" s="595"/>
      <c r="S398" s="576"/>
      <c r="T398" s="576"/>
      <c r="U398" s="631"/>
      <c r="V398" s="576"/>
      <c r="W398" s="595">
        <v>45729</v>
      </c>
      <c r="X398" s="575"/>
      <c r="Y398" s="576" t="s">
        <v>48</v>
      </c>
      <c r="Z398" s="576">
        <f t="shared" si="6"/>
        <v>145</v>
      </c>
      <c r="AA398" s="576" t="s">
        <v>48</v>
      </c>
      <c r="AB398" s="656" t="s">
        <v>121</v>
      </c>
      <c r="AC398" s="575" t="s">
        <v>66</v>
      </c>
      <c r="AD398" s="625" t="s">
        <v>708</v>
      </c>
      <c r="AE398" s="640">
        <v>45729</v>
      </c>
      <c r="AF398" s="632" t="s">
        <v>161</v>
      </c>
      <c r="AG398" s="580" t="s">
        <v>778</v>
      </c>
      <c r="AH398" s="576" t="s">
        <v>52</v>
      </c>
      <c r="AI398" s="640"/>
      <c r="AJ398" s="641"/>
      <c r="AK398" s="641"/>
      <c r="AL398" s="642"/>
      <c r="AM398" s="576"/>
    </row>
    <row r="399" spans="1:39" ht="38.25" x14ac:dyDescent="0.2">
      <c r="A399" s="576">
        <v>392</v>
      </c>
      <c r="B399" s="1102" t="s">
        <v>1346</v>
      </c>
      <c r="C399" s="1029" t="s">
        <v>101</v>
      </c>
      <c r="D399" s="1043" t="s">
        <v>102</v>
      </c>
      <c r="E399" s="1779" t="s">
        <v>73</v>
      </c>
      <c r="F399" s="622" t="s">
        <v>44</v>
      </c>
      <c r="G399" s="640">
        <v>45583</v>
      </c>
      <c r="H399" s="960" t="s">
        <v>332</v>
      </c>
      <c r="I399" s="575">
        <v>0</v>
      </c>
      <c r="J399" s="575">
        <v>1</v>
      </c>
      <c r="K399" s="964" t="s">
        <v>1347</v>
      </c>
      <c r="L399" s="575">
        <v>1</v>
      </c>
      <c r="M399" s="575">
        <v>0</v>
      </c>
      <c r="N399" s="640">
        <v>45583</v>
      </c>
      <c r="O399" s="631" t="str">
        <f>IF(G399="","",(IF(N399="","Pendiente primera actuación",IF(N399="N.A.","N.A.",IF(NETWORKDAYS((G399+1),N399,'Días No Laborales'!$A$2:$U$145)&lt;=20,"SI","NO")))))</f>
        <v>SI</v>
      </c>
      <c r="Q399" s="630" t="s">
        <v>47</v>
      </c>
      <c r="R399" s="595"/>
      <c r="S399" s="576"/>
      <c r="T399" s="576"/>
      <c r="U399" s="631"/>
      <c r="V399" s="576"/>
      <c r="W399" s="595"/>
      <c r="X399" s="575"/>
      <c r="Y399" s="576" t="s">
        <v>48</v>
      </c>
      <c r="Z399" s="576" t="str">
        <f t="shared" si="6"/>
        <v>Pendiente de sentencia</v>
      </c>
      <c r="AA399" s="576" t="s">
        <v>48</v>
      </c>
      <c r="AB399" s="656" t="s">
        <v>121</v>
      </c>
      <c r="AC399" s="575" t="s">
        <v>98</v>
      </c>
      <c r="AD399" s="625" t="s">
        <v>1348</v>
      </c>
      <c r="AE399" s="640">
        <v>45840</v>
      </c>
      <c r="AF399" s="632" t="s">
        <v>50</v>
      </c>
      <c r="AG399" s="580" t="s">
        <v>778</v>
      </c>
      <c r="AH399" s="576" t="s">
        <v>52</v>
      </c>
      <c r="AI399" s="640"/>
      <c r="AJ399" s="641"/>
      <c r="AK399" s="641"/>
      <c r="AL399" s="642"/>
      <c r="AM399" s="578"/>
    </row>
    <row r="400" spans="1:39" ht="25.5" x14ac:dyDescent="0.2">
      <c r="A400" s="576">
        <v>393</v>
      </c>
      <c r="B400" s="1096" t="s">
        <v>1349</v>
      </c>
      <c r="C400" s="487" t="s">
        <v>101</v>
      </c>
      <c r="D400" s="1043" t="s">
        <v>102</v>
      </c>
      <c r="E400" s="843" t="s">
        <v>84</v>
      </c>
      <c r="F400" s="622" t="s">
        <v>44</v>
      </c>
      <c r="G400" s="640">
        <v>45583</v>
      </c>
      <c r="H400" s="960" t="s">
        <v>419</v>
      </c>
      <c r="I400" s="575">
        <v>2</v>
      </c>
      <c r="J400" s="575">
        <v>0</v>
      </c>
      <c r="K400" s="964" t="s">
        <v>1350</v>
      </c>
      <c r="L400" s="575">
        <v>0</v>
      </c>
      <c r="M400" s="575">
        <v>1</v>
      </c>
      <c r="N400" s="640">
        <v>45583</v>
      </c>
      <c r="O400" s="631" t="str">
        <f>IF(G400="","",(IF(N400="","Pendiente primera actuación",IF(N400="N.A.","N.A.",IF(NETWORKDAYS((G400+1),N400,'Días No Laborales'!$A$2:$U$145)&lt;=20,"SI","NO")))))</f>
        <v>SI</v>
      </c>
      <c r="Q400" s="630" t="s">
        <v>47</v>
      </c>
      <c r="R400" s="595"/>
      <c r="S400" s="576"/>
      <c r="T400" s="576"/>
      <c r="U400" s="631"/>
      <c r="V400" s="576"/>
      <c r="W400" s="595"/>
      <c r="X400" s="575"/>
      <c r="Y400" s="576" t="s">
        <v>48</v>
      </c>
      <c r="Z400" s="576" t="str">
        <f t="shared" si="6"/>
        <v>Pendiente de sentencia</v>
      </c>
      <c r="AA400" s="576" t="s">
        <v>48</v>
      </c>
      <c r="AB400" s="575"/>
      <c r="AC400" s="575"/>
      <c r="AD400" s="623" t="s">
        <v>1076</v>
      </c>
      <c r="AE400" s="640">
        <v>45616</v>
      </c>
      <c r="AF400" s="632" t="s">
        <v>161</v>
      </c>
      <c r="AG400" s="580" t="s">
        <v>778</v>
      </c>
      <c r="AH400" s="576" t="s">
        <v>52</v>
      </c>
      <c r="AI400" s="640"/>
      <c r="AJ400" s="641"/>
      <c r="AK400" s="641"/>
      <c r="AL400" s="642"/>
      <c r="AM400" s="576"/>
    </row>
    <row r="401" spans="1:39" ht="25.5" x14ac:dyDescent="0.2">
      <c r="A401" s="576">
        <v>394</v>
      </c>
      <c r="B401" s="1093" t="s">
        <v>1351</v>
      </c>
      <c r="C401" s="487" t="s">
        <v>101</v>
      </c>
      <c r="D401" s="1043" t="s">
        <v>102</v>
      </c>
      <c r="E401" s="843" t="s">
        <v>84</v>
      </c>
      <c r="F401" s="622" t="s">
        <v>44</v>
      </c>
      <c r="G401" s="640">
        <v>45583</v>
      </c>
      <c r="H401" s="960" t="s">
        <v>1352</v>
      </c>
      <c r="I401" s="575">
        <v>1</v>
      </c>
      <c r="J401" s="575">
        <v>0</v>
      </c>
      <c r="K401" s="964" t="s">
        <v>1353</v>
      </c>
      <c r="L401" s="575">
        <v>2</v>
      </c>
      <c r="M401" s="575">
        <v>0</v>
      </c>
      <c r="N401" s="640">
        <v>45583</v>
      </c>
      <c r="O401" s="631" t="str">
        <f>IF(G401="","",(IF(N401="","Pendiente primera actuación",IF(N401="N.A.","N.A.",IF(NETWORKDAYS((G401+1),N401,'Días No Laborales'!$A$2:$U$145)&lt;=20,"SI","NO")))))</f>
        <v>SI</v>
      </c>
      <c r="Q401" s="630" t="s">
        <v>47</v>
      </c>
      <c r="R401" s="595"/>
      <c r="S401" s="576"/>
      <c r="T401" s="576"/>
      <c r="U401" s="631"/>
      <c r="V401" s="576"/>
      <c r="W401" s="595"/>
      <c r="X401" s="575"/>
      <c r="Y401" s="576" t="s">
        <v>48</v>
      </c>
      <c r="Z401" s="576" t="str">
        <f t="shared" si="6"/>
        <v>Pendiente de sentencia</v>
      </c>
      <c r="AA401" s="576" t="s">
        <v>48</v>
      </c>
      <c r="AB401" s="575"/>
      <c r="AC401" s="575"/>
      <c r="AD401" s="623" t="s">
        <v>1076</v>
      </c>
      <c r="AE401" s="640">
        <v>45679</v>
      </c>
      <c r="AF401" s="632" t="s">
        <v>50</v>
      </c>
      <c r="AG401" s="580" t="s">
        <v>778</v>
      </c>
      <c r="AH401" s="576" t="s">
        <v>52</v>
      </c>
      <c r="AI401" s="640"/>
      <c r="AJ401" s="641"/>
      <c r="AK401" s="641"/>
      <c r="AL401" s="642"/>
      <c r="AM401" s="576"/>
    </row>
    <row r="402" spans="1:39" ht="38.25" x14ac:dyDescent="0.2">
      <c r="A402" s="576">
        <v>395</v>
      </c>
      <c r="B402" s="1748" t="s">
        <v>1354</v>
      </c>
      <c r="C402" s="1029" t="s">
        <v>101</v>
      </c>
      <c r="D402" s="1043" t="s">
        <v>102</v>
      </c>
      <c r="E402" s="843" t="s">
        <v>84</v>
      </c>
      <c r="F402" s="622" t="s">
        <v>44</v>
      </c>
      <c r="G402" s="640">
        <v>45583</v>
      </c>
      <c r="H402" s="960" t="s">
        <v>336</v>
      </c>
      <c r="I402" s="575">
        <v>0</v>
      </c>
      <c r="J402" s="575">
        <v>0</v>
      </c>
      <c r="K402" s="964" t="s">
        <v>1355</v>
      </c>
      <c r="L402" s="575">
        <v>1</v>
      </c>
      <c r="M402" s="575">
        <v>0</v>
      </c>
      <c r="N402" s="640">
        <v>45583</v>
      </c>
      <c r="O402" s="631" t="str">
        <f>IF(G402="","",(IF(N402="","Pendiente primera actuación",IF(N402="N.A.","N.A.",IF(NETWORKDAYS((G402+1),N402,'Días No Laborales'!$A$2:$U$145)&lt;=20,"SI","NO")))))</f>
        <v>SI</v>
      </c>
      <c r="Q402" s="630" t="s">
        <v>47</v>
      </c>
      <c r="R402" s="595"/>
      <c r="S402" s="576"/>
      <c r="T402" s="576"/>
      <c r="U402" s="631"/>
      <c r="V402" s="576"/>
      <c r="W402" s="595">
        <v>45866</v>
      </c>
      <c r="X402" s="575"/>
      <c r="Y402" s="576" t="s">
        <v>48</v>
      </c>
      <c r="Z402" s="576">
        <f t="shared" si="6"/>
        <v>280</v>
      </c>
      <c r="AA402" s="576" t="s">
        <v>48</v>
      </c>
      <c r="AB402" s="657" t="s">
        <v>193</v>
      </c>
      <c r="AC402" s="575" t="s">
        <v>358</v>
      </c>
      <c r="AD402" s="623" t="s">
        <v>197</v>
      </c>
      <c r="AE402" s="640">
        <v>45866</v>
      </c>
      <c r="AF402" s="632" t="s">
        <v>161</v>
      </c>
      <c r="AG402" s="580" t="s">
        <v>778</v>
      </c>
      <c r="AH402" s="576" t="s">
        <v>52</v>
      </c>
      <c r="AI402" s="640"/>
      <c r="AJ402" s="641"/>
      <c r="AK402" s="641"/>
      <c r="AL402" s="642"/>
      <c r="AM402" s="576"/>
    </row>
    <row r="403" spans="1:39" ht="25.5" x14ac:dyDescent="0.2">
      <c r="A403" s="576">
        <v>396</v>
      </c>
      <c r="B403" s="1103" t="s">
        <v>1356</v>
      </c>
      <c r="C403" s="478" t="s">
        <v>1337</v>
      </c>
      <c r="D403" s="1043" t="s">
        <v>1337</v>
      </c>
      <c r="E403" s="1777" t="s">
        <v>43</v>
      </c>
      <c r="F403" s="622" t="s">
        <v>44</v>
      </c>
      <c r="G403" s="640">
        <v>45583</v>
      </c>
      <c r="H403" s="960" t="s">
        <v>384</v>
      </c>
      <c r="I403" s="575">
        <v>2</v>
      </c>
      <c r="J403" s="575">
        <v>1</v>
      </c>
      <c r="K403" s="964" t="s">
        <v>1357</v>
      </c>
      <c r="L403" s="575">
        <v>0</v>
      </c>
      <c r="M403" s="575">
        <v>0</v>
      </c>
      <c r="N403" s="640">
        <v>45583</v>
      </c>
      <c r="O403" s="631" t="str">
        <f>IF(G403="","",(IF(N403="","Pendiente primera actuación",IF(N403="N.A.","N.A.",IF(NETWORKDAYS((G403+1),N403,'Días No Laborales'!$A$2:$U$145)&lt;=20,"SI","NO")))))</f>
        <v>SI</v>
      </c>
      <c r="Q403" s="630" t="s">
        <v>47</v>
      </c>
      <c r="R403" s="595"/>
      <c r="S403" s="576"/>
      <c r="T403" s="576"/>
      <c r="U403" s="631"/>
      <c r="V403" s="576"/>
      <c r="W403" s="595">
        <v>45615</v>
      </c>
      <c r="X403" s="699"/>
      <c r="Y403" s="576" t="s">
        <v>48</v>
      </c>
      <c r="Z403" s="576">
        <f t="shared" si="6"/>
        <v>31</v>
      </c>
      <c r="AA403" s="576" t="s">
        <v>48</v>
      </c>
      <c r="AB403" s="745" t="s">
        <v>311</v>
      </c>
      <c r="AC403" s="575" t="s">
        <v>88</v>
      </c>
      <c r="AD403" s="645" t="s">
        <v>312</v>
      </c>
      <c r="AE403" s="640">
        <v>45615</v>
      </c>
      <c r="AF403" s="632" t="s">
        <v>122</v>
      </c>
      <c r="AG403" s="580" t="s">
        <v>778</v>
      </c>
      <c r="AH403" s="576" t="s">
        <v>52</v>
      </c>
      <c r="AI403" s="640"/>
      <c r="AJ403" s="641"/>
      <c r="AK403" s="641"/>
      <c r="AL403" s="642"/>
      <c r="AM403" s="576"/>
    </row>
    <row r="404" spans="1:39" ht="25.5" x14ac:dyDescent="0.2">
      <c r="A404" s="576">
        <v>397</v>
      </c>
      <c r="B404" s="1097" t="s">
        <v>1358</v>
      </c>
      <c r="C404" s="1104" t="s">
        <v>101</v>
      </c>
      <c r="D404" s="1105" t="s">
        <v>102</v>
      </c>
      <c r="E404" s="1784" t="s">
        <v>43</v>
      </c>
      <c r="F404" s="622" t="s">
        <v>44</v>
      </c>
      <c r="G404" s="640">
        <v>45583</v>
      </c>
      <c r="H404" s="960" t="s">
        <v>730</v>
      </c>
      <c r="I404" s="575">
        <v>1</v>
      </c>
      <c r="J404" s="575">
        <v>0</v>
      </c>
      <c r="K404" s="964" t="s">
        <v>1359</v>
      </c>
      <c r="L404" s="575">
        <v>2</v>
      </c>
      <c r="M404" s="575">
        <v>1</v>
      </c>
      <c r="N404" s="640">
        <v>45583</v>
      </c>
      <c r="O404" s="631" t="str">
        <f>IF(G404="","",(IF(N404="","Pendiente primera actuación",IF(N404="N.A.","N.A.",IF(NETWORKDAYS((G404+1),N404,'Días No Laborales'!$A$2:$U$145)&lt;=20,"SI","NO")))))</f>
        <v>SI</v>
      </c>
      <c r="Q404" s="630" t="s">
        <v>47</v>
      </c>
      <c r="R404" s="595"/>
      <c r="S404" s="576"/>
      <c r="T404" s="576"/>
      <c r="U404" s="631"/>
      <c r="V404" s="576"/>
      <c r="W404" s="595">
        <v>45590</v>
      </c>
      <c r="X404" s="699"/>
      <c r="Y404" s="576" t="s">
        <v>48</v>
      </c>
      <c r="Z404" s="576">
        <f t="shared" si="6"/>
        <v>7</v>
      </c>
      <c r="AA404" s="576" t="s">
        <v>48</v>
      </c>
      <c r="AB404" s="745" t="s">
        <v>311</v>
      </c>
      <c r="AC404" s="645" t="s">
        <v>88</v>
      </c>
      <c r="AD404" s="839" t="s">
        <v>440</v>
      </c>
      <c r="AE404" s="640">
        <v>45590</v>
      </c>
      <c r="AF404" s="632" t="s">
        <v>50</v>
      </c>
      <c r="AG404" s="580" t="s">
        <v>778</v>
      </c>
      <c r="AH404" s="576" t="s">
        <v>52</v>
      </c>
      <c r="AI404" s="640"/>
      <c r="AJ404" s="641"/>
      <c r="AK404" s="641"/>
      <c r="AL404" s="642"/>
      <c r="AM404" s="576"/>
    </row>
    <row r="405" spans="1:39" ht="38.25" x14ac:dyDescent="0.2">
      <c r="A405" s="576">
        <v>398</v>
      </c>
      <c r="B405" s="1102" t="s">
        <v>1360</v>
      </c>
      <c r="C405" s="1107" t="s">
        <v>101</v>
      </c>
      <c r="D405" s="1105" t="s">
        <v>102</v>
      </c>
      <c r="E405" s="1784" t="s">
        <v>43</v>
      </c>
      <c r="F405" s="827" t="s">
        <v>44</v>
      </c>
      <c r="G405" s="640">
        <v>45583</v>
      </c>
      <c r="H405" s="960" t="s">
        <v>433</v>
      </c>
      <c r="I405" s="575">
        <v>0</v>
      </c>
      <c r="J405" s="575">
        <v>1</v>
      </c>
      <c r="K405" s="964" t="s">
        <v>1361</v>
      </c>
      <c r="L405" s="575">
        <v>1</v>
      </c>
      <c r="M405" s="575">
        <v>0</v>
      </c>
      <c r="N405" s="640">
        <v>45583</v>
      </c>
      <c r="O405" s="631" t="str">
        <f>IF(G405="","",(IF(N405="","Pendiente primera actuación",IF(N405="N.A.","N.A.",IF(NETWORKDAYS((G405+1),N405,'Días No Laborales'!$A$2:$U$145)&lt;=20,"SI","NO")))))</f>
        <v>SI</v>
      </c>
      <c r="Q405" s="630" t="s">
        <v>47</v>
      </c>
      <c r="R405" s="595"/>
      <c r="S405" s="576"/>
      <c r="T405" s="576"/>
      <c r="U405" s="631"/>
      <c r="V405" s="576"/>
      <c r="W405" s="595">
        <v>45729</v>
      </c>
      <c r="X405" s="575"/>
      <c r="Y405" s="576" t="s">
        <v>48</v>
      </c>
      <c r="Z405" s="576">
        <f t="shared" si="6"/>
        <v>145</v>
      </c>
      <c r="AA405" s="576" t="str">
        <f>IF(C405="","",IF(X405="","Pendiente de sentencia",IF(X405="N.A.","N.A.",DAYS360(H405,X405))))</f>
        <v>Pendiente de sentencia</v>
      </c>
      <c r="AB405" s="656" t="s">
        <v>121</v>
      </c>
      <c r="AC405" s="575" t="s">
        <v>66</v>
      </c>
      <c r="AD405" s="625" t="s">
        <v>708</v>
      </c>
      <c r="AE405" s="640">
        <v>45729</v>
      </c>
      <c r="AF405" s="632" t="s">
        <v>161</v>
      </c>
      <c r="AG405" s="580" t="s">
        <v>778</v>
      </c>
      <c r="AH405" s="576" t="s">
        <v>52</v>
      </c>
      <c r="AI405" s="640"/>
      <c r="AJ405" s="641"/>
      <c r="AK405" s="641"/>
      <c r="AL405" s="642"/>
      <c r="AM405" s="576"/>
    </row>
    <row r="406" spans="1:39" ht="38.25" x14ac:dyDescent="0.2">
      <c r="A406" s="576">
        <v>399</v>
      </c>
      <c r="B406" s="1102" t="s">
        <v>1362</v>
      </c>
      <c r="C406" s="1107" t="s">
        <v>101</v>
      </c>
      <c r="D406" s="1105" t="s">
        <v>102</v>
      </c>
      <c r="E406" s="1784" t="s">
        <v>43</v>
      </c>
      <c r="F406" s="692" t="s">
        <v>44</v>
      </c>
      <c r="G406" s="640">
        <v>45583</v>
      </c>
      <c r="H406" s="960" t="s">
        <v>336</v>
      </c>
      <c r="I406" s="575">
        <v>2</v>
      </c>
      <c r="J406" s="575">
        <v>0</v>
      </c>
      <c r="K406" s="964" t="s">
        <v>1363</v>
      </c>
      <c r="L406" s="575">
        <v>0</v>
      </c>
      <c r="M406" s="575">
        <v>1</v>
      </c>
      <c r="N406" s="640">
        <v>45583</v>
      </c>
      <c r="O406" s="631" t="str">
        <f>IF(G406="","",(IF(N406="","Pendiente primera actuación",IF(N406="N.A.","N.A.",IF(NETWORKDAYS((G406+1),N406,'Días No Laborales'!$A$2:$U$145)&lt;=20,"SI","NO")))))</f>
        <v>SI</v>
      </c>
      <c r="Q406" s="630" t="s">
        <v>47</v>
      </c>
      <c r="R406" s="595"/>
      <c r="S406" s="576"/>
      <c r="T406" s="576"/>
      <c r="U406" s="631"/>
      <c r="V406" s="576"/>
      <c r="W406" s="595">
        <v>45684</v>
      </c>
      <c r="X406" s="575"/>
      <c r="Y406" s="576" t="s">
        <v>48</v>
      </c>
      <c r="Z406" s="576">
        <f t="shared" si="6"/>
        <v>99</v>
      </c>
      <c r="AA406" s="576" t="s">
        <v>48</v>
      </c>
      <c r="AB406" s="656" t="s">
        <v>121</v>
      </c>
      <c r="AC406" s="575" t="s">
        <v>66</v>
      </c>
      <c r="AD406" s="625" t="s">
        <v>1364</v>
      </c>
      <c r="AE406" s="640">
        <v>45849</v>
      </c>
      <c r="AF406" s="1058" t="s">
        <v>59</v>
      </c>
      <c r="AG406" s="580" t="s">
        <v>778</v>
      </c>
      <c r="AH406" s="576" t="s">
        <v>52</v>
      </c>
      <c r="AI406" s="640"/>
      <c r="AJ406" s="641"/>
      <c r="AK406" s="641"/>
      <c r="AL406" s="642"/>
      <c r="AM406" s="576"/>
    </row>
    <row r="407" spans="1:39" ht="25.5" x14ac:dyDescent="0.2">
      <c r="A407" s="576">
        <v>400</v>
      </c>
      <c r="B407" s="1098" t="s">
        <v>1365</v>
      </c>
      <c r="C407" s="1104" t="s">
        <v>101</v>
      </c>
      <c r="D407" s="1108" t="s">
        <v>102</v>
      </c>
      <c r="E407" s="1785" t="s">
        <v>43</v>
      </c>
      <c r="F407" s="622" t="s">
        <v>44</v>
      </c>
      <c r="G407" s="640">
        <v>45583</v>
      </c>
      <c r="H407" s="596" t="s">
        <v>1366</v>
      </c>
      <c r="I407" s="575">
        <v>1</v>
      </c>
      <c r="J407" s="575">
        <v>0</v>
      </c>
      <c r="K407" s="851" t="s">
        <v>1367</v>
      </c>
      <c r="L407" s="575">
        <v>2</v>
      </c>
      <c r="M407" s="575">
        <v>0</v>
      </c>
      <c r="N407" s="640">
        <v>45583</v>
      </c>
      <c r="O407" s="631" t="str">
        <f>IF(G407="","",(IF(N407="","Pendiente primera actuación",IF(N407="N.A.","N.A.",IF(NETWORKDAYS((G407+1),N407,'Días No Laborales'!$A$2:$U$145)&lt;=20,"SI","NO")))))</f>
        <v>SI</v>
      </c>
      <c r="Q407" s="630" t="s">
        <v>47</v>
      </c>
      <c r="R407" s="595"/>
      <c r="S407" s="576"/>
      <c r="T407" s="576"/>
      <c r="U407" s="631"/>
      <c r="V407" s="576"/>
      <c r="W407" s="595">
        <v>45616</v>
      </c>
      <c r="X407" s="699"/>
      <c r="Y407" s="576" t="s">
        <v>48</v>
      </c>
      <c r="Z407" s="576">
        <f t="shared" si="6"/>
        <v>32</v>
      </c>
      <c r="AA407" s="576" t="s">
        <v>48</v>
      </c>
      <c r="AB407" s="745" t="s">
        <v>311</v>
      </c>
      <c r="AC407" s="645" t="s">
        <v>88</v>
      </c>
      <c r="AD407" s="839" t="s">
        <v>440</v>
      </c>
      <c r="AE407" s="640">
        <v>45616</v>
      </c>
      <c r="AF407" s="1109" t="s">
        <v>68</v>
      </c>
      <c r="AG407" s="580" t="s">
        <v>778</v>
      </c>
      <c r="AH407" s="576" t="s">
        <v>52</v>
      </c>
      <c r="AI407" s="640"/>
      <c r="AJ407" s="641"/>
      <c r="AK407" s="641"/>
      <c r="AL407" s="642"/>
      <c r="AM407" s="576"/>
    </row>
    <row r="408" spans="1:39" ht="38.25" x14ac:dyDescent="0.2">
      <c r="A408" s="576">
        <v>401</v>
      </c>
      <c r="B408" s="1110" t="s">
        <v>1368</v>
      </c>
      <c r="C408" s="1091" t="s">
        <v>54</v>
      </c>
      <c r="D408" s="680" t="s">
        <v>55</v>
      </c>
      <c r="E408" s="1786" t="s">
        <v>73</v>
      </c>
      <c r="F408" s="622" t="s">
        <v>44</v>
      </c>
      <c r="G408" s="640">
        <v>45583</v>
      </c>
      <c r="H408" s="696" t="s">
        <v>1369</v>
      </c>
      <c r="I408" s="575">
        <v>0</v>
      </c>
      <c r="J408" s="575">
        <v>1</v>
      </c>
      <c r="K408" s="1112" t="s">
        <v>1370</v>
      </c>
      <c r="L408" s="575">
        <v>1</v>
      </c>
      <c r="M408" s="575">
        <v>0</v>
      </c>
      <c r="N408" s="640">
        <v>45583</v>
      </c>
      <c r="O408" s="631" t="str">
        <f>IF(G408="","",(IF(N408="","Pendiente primera actuación",IF(N408="N.A.","N.A.",IF(NETWORKDAYS((G408+1),N408,'Días No Laborales'!$A$2:$U$145)&lt;=20,"SI","NO")))))</f>
        <v>SI</v>
      </c>
      <c r="Q408" s="630" t="s">
        <v>47</v>
      </c>
      <c r="R408" s="595"/>
      <c r="S408" s="576"/>
      <c r="T408" s="576"/>
      <c r="U408" s="631"/>
      <c r="V408" s="576"/>
      <c r="W408" s="595">
        <v>45608</v>
      </c>
      <c r="X408" s="699"/>
      <c r="Y408" s="576" t="s">
        <v>48</v>
      </c>
      <c r="Z408" s="576">
        <f t="shared" si="6"/>
        <v>24</v>
      </c>
      <c r="AA408" s="576" t="s">
        <v>48</v>
      </c>
      <c r="AB408" s="645" t="s">
        <v>217</v>
      </c>
      <c r="AC408" s="575" t="s">
        <v>88</v>
      </c>
      <c r="AD408" s="645" t="s">
        <v>807</v>
      </c>
      <c r="AE408" s="640">
        <v>45583</v>
      </c>
      <c r="AF408" s="1058" t="s">
        <v>235</v>
      </c>
      <c r="AG408" s="580" t="s">
        <v>778</v>
      </c>
      <c r="AH408" s="576" t="s">
        <v>52</v>
      </c>
      <c r="AI408" s="640"/>
      <c r="AJ408" s="641"/>
      <c r="AK408" s="641"/>
      <c r="AL408" s="642"/>
      <c r="AM408" s="576" t="s">
        <v>1371</v>
      </c>
    </row>
    <row r="409" spans="1:39" ht="38.25" x14ac:dyDescent="0.2">
      <c r="A409" s="576">
        <v>402</v>
      </c>
      <c r="B409" s="1048" t="s">
        <v>1372</v>
      </c>
      <c r="C409" s="1107" t="s">
        <v>101</v>
      </c>
      <c r="D409" s="1105" t="s">
        <v>102</v>
      </c>
      <c r="E409" s="843" t="s">
        <v>84</v>
      </c>
      <c r="F409" s="622" t="s">
        <v>44</v>
      </c>
      <c r="G409" s="640">
        <v>45583</v>
      </c>
      <c r="H409" s="959" t="s">
        <v>384</v>
      </c>
      <c r="I409" s="575">
        <v>1</v>
      </c>
      <c r="J409" s="575">
        <v>0</v>
      </c>
      <c r="K409" s="959" t="s">
        <v>1373</v>
      </c>
      <c r="L409" s="575">
        <v>0</v>
      </c>
      <c r="M409" s="575">
        <v>1</v>
      </c>
      <c r="N409" s="640">
        <v>45583</v>
      </c>
      <c r="O409" s="631" t="str">
        <f>IF(G409="","",(IF(N409="","Pendiente primera actuación",IF(N409="N.A.","N.A.",IF(NETWORKDAYS((G409+1),N409,'Días No Laborales'!$A$2:$U$145)&lt;=20,"SI","NO")))))</f>
        <v>SI</v>
      </c>
      <c r="Q409" s="630" t="s">
        <v>47</v>
      </c>
      <c r="R409" s="595"/>
      <c r="S409" s="576"/>
      <c r="T409" s="576"/>
      <c r="U409" s="631"/>
      <c r="V409" s="576"/>
      <c r="W409" s="595"/>
      <c r="X409" s="575"/>
      <c r="Y409" s="576" t="s">
        <v>48</v>
      </c>
      <c r="Z409" s="576" t="str">
        <f t="shared" si="6"/>
        <v>Pendiente de sentencia</v>
      </c>
      <c r="AA409" s="576" t="s">
        <v>48</v>
      </c>
      <c r="AB409" s="656" t="s">
        <v>121</v>
      </c>
      <c r="AC409" s="575" t="s">
        <v>98</v>
      </c>
      <c r="AD409" s="650" t="s">
        <v>1374</v>
      </c>
      <c r="AE409" s="640">
        <v>45751</v>
      </c>
      <c r="AF409" s="632" t="s">
        <v>50</v>
      </c>
      <c r="AG409" s="580" t="s">
        <v>778</v>
      </c>
      <c r="AH409" s="576" t="s">
        <v>52</v>
      </c>
      <c r="AI409" s="640"/>
      <c r="AJ409" s="641"/>
      <c r="AK409" s="641"/>
      <c r="AL409" s="642"/>
      <c r="AM409" s="576"/>
    </row>
    <row r="410" spans="1:39" ht="25.5" x14ac:dyDescent="0.2">
      <c r="A410" s="576">
        <v>403</v>
      </c>
      <c r="B410" s="1073" t="s">
        <v>1375</v>
      </c>
      <c r="C410" s="1113" t="s">
        <v>442</v>
      </c>
      <c r="D410" s="1105" t="s">
        <v>55</v>
      </c>
      <c r="E410" s="1786" t="s">
        <v>73</v>
      </c>
      <c r="F410" s="696" t="s">
        <v>44</v>
      </c>
      <c r="G410" s="640">
        <v>45583</v>
      </c>
      <c r="H410" s="959" t="s">
        <v>1376</v>
      </c>
      <c r="I410" s="575">
        <v>0</v>
      </c>
      <c r="J410" s="575">
        <v>1</v>
      </c>
      <c r="K410" s="1003" t="s">
        <v>1377</v>
      </c>
      <c r="L410" s="575">
        <v>0</v>
      </c>
      <c r="M410" s="575">
        <v>1</v>
      </c>
      <c r="N410" s="640">
        <v>45583</v>
      </c>
      <c r="O410" s="631" t="str">
        <f>IF(G410="","",(IF(N410="","Pendiente primera actuación",IF(N410="N.A.","N.A.",IF(NETWORKDAYS((G410+1),N410,'Días No Laborales'!$A$2:$U$145)&lt;=20,"SI","NO")))))</f>
        <v>SI</v>
      </c>
      <c r="Q410" s="630" t="s">
        <v>47</v>
      </c>
      <c r="R410" s="595"/>
      <c r="S410" s="576"/>
      <c r="T410" s="576"/>
      <c r="U410" s="631"/>
      <c r="V410" s="576"/>
      <c r="W410" s="595"/>
      <c r="X410" s="575"/>
      <c r="Y410" s="576" t="s">
        <v>48</v>
      </c>
      <c r="Z410" s="576" t="str">
        <f t="shared" si="6"/>
        <v>Pendiente de sentencia</v>
      </c>
      <c r="AA410" s="576" t="s">
        <v>48</v>
      </c>
      <c r="AB410" s="575"/>
      <c r="AC410" s="575"/>
      <c r="AD410" s="575" t="s">
        <v>1378</v>
      </c>
      <c r="AE410" s="640">
        <v>45863</v>
      </c>
      <c r="AF410" s="1058" t="s">
        <v>68</v>
      </c>
      <c r="AG410" s="580" t="s">
        <v>778</v>
      </c>
      <c r="AH410" s="576" t="s">
        <v>52</v>
      </c>
      <c r="AI410" s="640"/>
      <c r="AJ410" s="641"/>
      <c r="AK410" s="641"/>
      <c r="AL410" s="642"/>
      <c r="AM410" s="576" t="s">
        <v>1379</v>
      </c>
    </row>
    <row r="411" spans="1:39" ht="25.5" x14ac:dyDescent="0.2">
      <c r="A411" s="576">
        <v>404</v>
      </c>
      <c r="B411" s="1114" t="s">
        <v>1380</v>
      </c>
      <c r="C411" s="1115" t="s">
        <v>101</v>
      </c>
      <c r="D411" s="1105" t="s">
        <v>102</v>
      </c>
      <c r="E411" s="843" t="s">
        <v>84</v>
      </c>
      <c r="F411" s="622" t="s">
        <v>44</v>
      </c>
      <c r="G411" s="640">
        <v>45583</v>
      </c>
      <c r="H411" s="960" t="s">
        <v>1381</v>
      </c>
      <c r="I411" s="575">
        <v>1</v>
      </c>
      <c r="J411" s="575">
        <v>0</v>
      </c>
      <c r="K411" s="964" t="s">
        <v>1382</v>
      </c>
      <c r="L411" s="575">
        <v>1</v>
      </c>
      <c r="M411" s="575">
        <v>0</v>
      </c>
      <c r="N411" s="640">
        <v>45583</v>
      </c>
      <c r="O411" s="631" t="str">
        <f>IF(G411="","",(IF(N411="","Pendiente primera actuación",IF(N411="N.A.","N.A.",IF(NETWORKDAYS((G411+1),N411,'Días No Laborales'!$A$2:$U$145)&lt;=20,"SI","NO")))))</f>
        <v>SI</v>
      </c>
      <c r="Q411" s="630" t="s">
        <v>47</v>
      </c>
      <c r="R411" s="595"/>
      <c r="S411" s="576"/>
      <c r="T411" s="576"/>
      <c r="U411" s="631"/>
      <c r="V411" s="576"/>
      <c r="W411" s="595"/>
      <c r="X411" s="575"/>
      <c r="Y411" s="576" t="s">
        <v>48</v>
      </c>
      <c r="Z411" s="576" t="str">
        <f t="shared" si="6"/>
        <v>Pendiente de sentencia</v>
      </c>
      <c r="AA411" s="576" t="s">
        <v>48</v>
      </c>
      <c r="AB411" s="575"/>
      <c r="AC411" s="575"/>
      <c r="AD411" s="575" t="s">
        <v>354</v>
      </c>
      <c r="AE411" s="640">
        <v>45747</v>
      </c>
      <c r="AF411" s="632" t="s">
        <v>161</v>
      </c>
      <c r="AG411" s="580" t="s">
        <v>778</v>
      </c>
      <c r="AH411" s="576" t="s">
        <v>52</v>
      </c>
      <c r="AI411" s="640"/>
      <c r="AJ411" s="641"/>
      <c r="AK411" s="641"/>
      <c r="AL411" s="642"/>
      <c r="AM411" s="576"/>
    </row>
    <row r="412" spans="1:39" ht="25.5" x14ac:dyDescent="0.2">
      <c r="A412" s="576">
        <v>405</v>
      </c>
      <c r="B412" s="1114" t="s">
        <v>1383</v>
      </c>
      <c r="C412" s="1115" t="s">
        <v>101</v>
      </c>
      <c r="D412" s="1105" t="s">
        <v>102</v>
      </c>
      <c r="E412" s="843" t="s">
        <v>84</v>
      </c>
      <c r="F412" s="622" t="s">
        <v>44</v>
      </c>
      <c r="G412" s="640">
        <v>45583</v>
      </c>
      <c r="H412" s="960" t="s">
        <v>1384</v>
      </c>
      <c r="I412" s="575">
        <v>1</v>
      </c>
      <c r="J412" s="575">
        <v>0</v>
      </c>
      <c r="K412" s="964" t="s">
        <v>1385</v>
      </c>
      <c r="L412" s="575">
        <v>1</v>
      </c>
      <c r="M412" s="575">
        <v>0</v>
      </c>
      <c r="N412" s="640">
        <v>45583</v>
      </c>
      <c r="O412" s="631" t="str">
        <f>IF(G412="","",(IF(N412="","Pendiente primera actuación",IF(N412="N.A.","N.A.",IF(NETWORKDAYS((G412+1),N412,'Días No Laborales'!$A$2:$U$145)&lt;=20,"SI","NO")))))</f>
        <v>SI</v>
      </c>
      <c r="Q412" s="630" t="s">
        <v>47</v>
      </c>
      <c r="R412" s="595"/>
      <c r="S412" s="576"/>
      <c r="T412" s="576"/>
      <c r="U412" s="631"/>
      <c r="V412" s="576"/>
      <c r="W412" s="595"/>
      <c r="X412" s="575"/>
      <c r="Y412" s="576" t="s">
        <v>48</v>
      </c>
      <c r="Z412" s="576" t="str">
        <f t="shared" si="6"/>
        <v>Pendiente de sentencia</v>
      </c>
      <c r="AA412" s="576" t="s">
        <v>48</v>
      </c>
      <c r="AB412" s="650"/>
      <c r="AC412" s="650"/>
      <c r="AD412" s="575" t="s">
        <v>1348</v>
      </c>
      <c r="AE412" s="640">
        <v>45603</v>
      </c>
      <c r="AF412" s="632" t="s">
        <v>50</v>
      </c>
      <c r="AG412" s="580" t="s">
        <v>778</v>
      </c>
      <c r="AH412" s="576" t="s">
        <v>52</v>
      </c>
      <c r="AI412" s="640"/>
      <c r="AJ412" s="652"/>
      <c r="AK412" s="652"/>
      <c r="AL412" s="642"/>
      <c r="AM412" s="576"/>
    </row>
    <row r="413" spans="1:39" ht="38.25" x14ac:dyDescent="0.2">
      <c r="A413" s="576">
        <v>406</v>
      </c>
      <c r="B413" s="1089" t="s">
        <v>1386</v>
      </c>
      <c r="C413" s="1107" t="s">
        <v>101</v>
      </c>
      <c r="D413" s="1105" t="s">
        <v>102</v>
      </c>
      <c r="E413" s="1784" t="s">
        <v>43</v>
      </c>
      <c r="F413" s="622" t="s">
        <v>44</v>
      </c>
      <c r="G413" s="640">
        <v>45583</v>
      </c>
      <c r="H413" s="960" t="s">
        <v>1387</v>
      </c>
      <c r="I413" s="575">
        <v>2</v>
      </c>
      <c r="J413" s="575">
        <v>1</v>
      </c>
      <c r="K413" s="964" t="s">
        <v>1388</v>
      </c>
      <c r="L413" s="575">
        <v>2</v>
      </c>
      <c r="M413" s="575">
        <v>1</v>
      </c>
      <c r="N413" s="640">
        <v>45583</v>
      </c>
      <c r="O413" s="631" t="str">
        <f>IF(G413="","",(IF(N413="","Pendiente primera actuación",IF(N413="N.A.","N.A.",IF(NETWORKDAYS((G413+1),N413,'Días No Laborales'!$A$2:$U$145)&lt;=20,"SI","NO")))))</f>
        <v>SI</v>
      </c>
      <c r="Q413" s="630" t="s">
        <v>47</v>
      </c>
      <c r="R413" s="595"/>
      <c r="S413" s="576"/>
      <c r="T413" s="576"/>
      <c r="U413" s="631"/>
      <c r="V413" s="576"/>
      <c r="W413" s="595">
        <v>45712</v>
      </c>
      <c r="X413" s="575"/>
      <c r="Y413" s="576" t="s">
        <v>48</v>
      </c>
      <c r="Z413" s="576">
        <f t="shared" si="6"/>
        <v>126</v>
      </c>
      <c r="AA413" s="576" t="s">
        <v>48</v>
      </c>
      <c r="AB413" s="656" t="s">
        <v>121</v>
      </c>
      <c r="AC413" s="575" t="s">
        <v>66</v>
      </c>
      <c r="AD413" s="625" t="s">
        <v>635</v>
      </c>
      <c r="AE413" s="640">
        <v>45712</v>
      </c>
      <c r="AF413" s="632" t="s">
        <v>161</v>
      </c>
      <c r="AG413" s="580" t="s">
        <v>778</v>
      </c>
      <c r="AH413" s="576" t="s">
        <v>52</v>
      </c>
      <c r="AI413" s="640"/>
      <c r="AJ413" s="641"/>
      <c r="AK413" s="641"/>
      <c r="AL413" s="642"/>
      <c r="AM413" s="576"/>
    </row>
    <row r="414" spans="1:39" ht="25.5" x14ac:dyDescent="0.2">
      <c r="A414" s="576">
        <v>407</v>
      </c>
      <c r="B414" s="1077" t="s">
        <v>1389</v>
      </c>
      <c r="C414" s="1104" t="s">
        <v>101</v>
      </c>
      <c r="D414" s="1105" t="s">
        <v>102</v>
      </c>
      <c r="E414" s="1787" t="s">
        <v>73</v>
      </c>
      <c r="F414" s="622" t="s">
        <v>44</v>
      </c>
      <c r="G414" s="640">
        <v>45583</v>
      </c>
      <c r="H414" s="960" t="s">
        <v>363</v>
      </c>
      <c r="I414" s="575">
        <v>1</v>
      </c>
      <c r="J414" s="575">
        <v>0</v>
      </c>
      <c r="K414" s="964" t="s">
        <v>1390</v>
      </c>
      <c r="L414" s="575">
        <v>1</v>
      </c>
      <c r="M414" s="575">
        <v>0</v>
      </c>
      <c r="N414" s="640">
        <v>45583</v>
      </c>
      <c r="O414" s="631" t="str">
        <f>IF(G414="","",(IF(N414="","Pendiente primera actuación",IF(N414="N.A.","N.A.",IF(NETWORKDAYS((G414+1),N414,'Días No Laborales'!$A$2:$U$145)&lt;=20,"SI","NO")))))</f>
        <v>SI</v>
      </c>
      <c r="Q414" s="630" t="s">
        <v>47</v>
      </c>
      <c r="R414" s="595"/>
      <c r="S414" s="576"/>
      <c r="T414" s="576"/>
      <c r="U414" s="631"/>
      <c r="V414" s="576"/>
      <c r="W414" s="595">
        <v>45629</v>
      </c>
      <c r="X414" s="699"/>
      <c r="Y414" s="576" t="s">
        <v>48</v>
      </c>
      <c r="Z414" s="576">
        <f t="shared" si="6"/>
        <v>45</v>
      </c>
      <c r="AA414" s="576" t="s">
        <v>48</v>
      </c>
      <c r="AB414" s="745" t="s">
        <v>311</v>
      </c>
      <c r="AC414" s="645" t="s">
        <v>88</v>
      </c>
      <c r="AD414" s="839" t="s">
        <v>440</v>
      </c>
      <c r="AE414" s="640">
        <v>45629</v>
      </c>
      <c r="AF414" s="632" t="s">
        <v>50</v>
      </c>
      <c r="AG414" s="580" t="s">
        <v>778</v>
      </c>
      <c r="AH414" s="576" t="s">
        <v>52</v>
      </c>
      <c r="AI414" s="640"/>
      <c r="AJ414" s="641"/>
      <c r="AK414" s="641"/>
      <c r="AL414" s="642"/>
      <c r="AM414" s="576"/>
    </row>
    <row r="415" spans="1:39" ht="38.25" x14ac:dyDescent="0.2">
      <c r="A415" s="576">
        <v>408</v>
      </c>
      <c r="B415" s="1071" t="s">
        <v>1391</v>
      </c>
      <c r="C415" s="1695" t="s">
        <v>101</v>
      </c>
      <c r="D415" s="1105" t="s">
        <v>102</v>
      </c>
      <c r="E415" s="1784" t="s">
        <v>43</v>
      </c>
      <c r="F415" s="622" t="s">
        <v>44</v>
      </c>
      <c r="G415" s="640">
        <v>45583</v>
      </c>
      <c r="H415" s="960" t="s">
        <v>332</v>
      </c>
      <c r="I415" s="575">
        <v>0</v>
      </c>
      <c r="J415" s="575">
        <v>1</v>
      </c>
      <c r="K415" s="964" t="s">
        <v>1392</v>
      </c>
      <c r="L415" s="575">
        <v>0</v>
      </c>
      <c r="M415" s="575">
        <v>1</v>
      </c>
      <c r="N415" s="640">
        <v>45583</v>
      </c>
      <c r="O415" s="631" t="str">
        <f>IF(G415="","",(IF(N415="","Pendiente primera actuación",IF(N415="N.A.","N.A.",IF(NETWORKDAYS((G415+1),N415,'Días No Laborales'!$A$2:$U$145)&lt;=20,"SI","NO")))))</f>
        <v>SI</v>
      </c>
      <c r="Q415" s="630" t="s">
        <v>47</v>
      </c>
      <c r="R415" s="595"/>
      <c r="S415" s="576"/>
      <c r="T415" s="576"/>
      <c r="U415" s="631"/>
      <c r="V415" s="576"/>
      <c r="W415" s="595">
        <v>45707</v>
      </c>
      <c r="X415" s="575"/>
      <c r="Y415" s="576" t="s">
        <v>48</v>
      </c>
      <c r="Z415" s="576">
        <f t="shared" si="6"/>
        <v>121</v>
      </c>
      <c r="AA415" s="576" t="s">
        <v>48</v>
      </c>
      <c r="AB415" s="656" t="s">
        <v>121</v>
      </c>
      <c r="AC415" s="575" t="s">
        <v>66</v>
      </c>
      <c r="AD415" s="751" t="s">
        <v>1393</v>
      </c>
      <c r="AE415" s="640">
        <v>45849</v>
      </c>
      <c r="AF415" s="632" t="s">
        <v>161</v>
      </c>
      <c r="AG415" s="580" t="s">
        <v>778</v>
      </c>
      <c r="AH415" s="576" t="s">
        <v>52</v>
      </c>
      <c r="AI415" s="640">
        <v>45856</v>
      </c>
      <c r="AJ415" s="641"/>
      <c r="AK415" s="641"/>
      <c r="AL415" s="642"/>
      <c r="AM415" s="576"/>
    </row>
    <row r="416" spans="1:39" ht="38.25" x14ac:dyDescent="0.2">
      <c r="A416" s="576">
        <v>409</v>
      </c>
      <c r="B416" s="1071" t="s">
        <v>1394</v>
      </c>
      <c r="C416" s="1718" t="s">
        <v>1395</v>
      </c>
      <c r="D416" s="1105" t="s">
        <v>102</v>
      </c>
      <c r="E416" s="1786" t="s">
        <v>73</v>
      </c>
      <c r="F416" s="622" t="s">
        <v>44</v>
      </c>
      <c r="G416" s="640">
        <v>45583</v>
      </c>
      <c r="H416" s="960" t="s">
        <v>1396</v>
      </c>
      <c r="I416" s="575">
        <v>2</v>
      </c>
      <c r="J416" s="575">
        <v>0</v>
      </c>
      <c r="K416" s="1118"/>
      <c r="L416" s="575">
        <v>2</v>
      </c>
      <c r="M416" s="575">
        <v>0</v>
      </c>
      <c r="N416" s="640">
        <v>45583</v>
      </c>
      <c r="O416" s="631" t="str">
        <f>IF(G416="","",(IF(N416="","Pendiente primera actuación",IF(N416="N.A.","N.A.",IF(NETWORKDAYS((G416+1),N416,'Días No Laborales'!$A$2:$U$145)&lt;=20,"SI","NO")))))</f>
        <v>SI</v>
      </c>
      <c r="Q416" s="630" t="s">
        <v>47</v>
      </c>
      <c r="R416" s="595"/>
      <c r="S416" s="576"/>
      <c r="T416" s="576"/>
      <c r="U416" s="631"/>
      <c r="V416" s="576"/>
      <c r="W416" s="595">
        <v>45979</v>
      </c>
      <c r="X416" s="575"/>
      <c r="Y416" s="576" t="s">
        <v>48</v>
      </c>
      <c r="Z416" s="576">
        <f t="shared" si="6"/>
        <v>390</v>
      </c>
      <c r="AA416" s="576" t="s">
        <v>48</v>
      </c>
      <c r="AB416" s="645" t="s">
        <v>1397</v>
      </c>
      <c r="AC416" s="575" t="s">
        <v>358</v>
      </c>
      <c r="AD416" s="575" t="s">
        <v>1398</v>
      </c>
      <c r="AE416" s="640">
        <v>45614</v>
      </c>
      <c r="AF416" s="1058" t="s">
        <v>235</v>
      </c>
      <c r="AG416" s="580" t="s">
        <v>778</v>
      </c>
      <c r="AH416" s="576" t="s">
        <v>52</v>
      </c>
      <c r="AI416" s="640">
        <v>45867</v>
      </c>
      <c r="AJ416" s="641"/>
      <c r="AK416" s="641"/>
      <c r="AL416" s="642"/>
      <c r="AM416" s="576" t="s">
        <v>1399</v>
      </c>
    </row>
    <row r="417" spans="1:39" ht="25.5" x14ac:dyDescent="0.2">
      <c r="A417" s="576">
        <v>410</v>
      </c>
      <c r="B417" s="1073" t="s">
        <v>1400</v>
      </c>
      <c r="C417" s="1117" t="s">
        <v>101</v>
      </c>
      <c r="D417" s="1105" t="s">
        <v>102</v>
      </c>
      <c r="E417" s="843" t="s">
        <v>84</v>
      </c>
      <c r="F417" s="622" t="s">
        <v>44</v>
      </c>
      <c r="G417" s="640">
        <v>45583</v>
      </c>
      <c r="H417" s="596" t="s">
        <v>363</v>
      </c>
      <c r="I417" s="575">
        <v>1</v>
      </c>
      <c r="J417" s="575">
        <v>0</v>
      </c>
      <c r="K417" s="851" t="s">
        <v>1401</v>
      </c>
      <c r="L417" s="575">
        <v>1</v>
      </c>
      <c r="M417" s="575">
        <v>0</v>
      </c>
      <c r="N417" s="640">
        <v>45583</v>
      </c>
      <c r="O417" s="631" t="str">
        <f>IF(G417="","",(IF(N417="","Pendiente primera actuación",IF(N417="N.A.","N.A.",IF(NETWORKDAYS((G417+1),N417,'Días No Laborales'!$A$2:$U$145)&lt;=20,"SI","NO")))))</f>
        <v>SI</v>
      </c>
      <c r="Q417" s="630" t="s">
        <v>47</v>
      </c>
      <c r="R417" s="595"/>
      <c r="S417" s="576"/>
      <c r="T417" s="576"/>
      <c r="U417" s="631"/>
      <c r="V417" s="576"/>
      <c r="W417" s="595"/>
      <c r="X417" s="575"/>
      <c r="Y417" s="576" t="s">
        <v>48</v>
      </c>
      <c r="Z417" s="576" t="str">
        <f t="shared" si="6"/>
        <v>Pendiente de sentencia</v>
      </c>
      <c r="AA417" s="576" t="s">
        <v>48</v>
      </c>
      <c r="AB417" s="575"/>
      <c r="AC417" s="575"/>
      <c r="AD417" s="575" t="s">
        <v>1402</v>
      </c>
      <c r="AE417" s="640">
        <v>45685</v>
      </c>
      <c r="AF417" s="632" t="s">
        <v>50</v>
      </c>
      <c r="AG417" s="580" t="s">
        <v>778</v>
      </c>
      <c r="AH417" s="576" t="s">
        <v>52</v>
      </c>
      <c r="AI417" s="640"/>
      <c r="AJ417" s="641"/>
      <c r="AK417" s="641"/>
      <c r="AL417" s="642"/>
      <c r="AM417" s="576"/>
    </row>
    <row r="418" spans="1:39" ht="25.5" x14ac:dyDescent="0.2">
      <c r="A418" s="576">
        <v>411</v>
      </c>
      <c r="B418" s="1073" t="s">
        <v>1403</v>
      </c>
      <c r="C418" s="1117" t="s">
        <v>101</v>
      </c>
      <c r="D418" s="1105" t="s">
        <v>102</v>
      </c>
      <c r="E418" s="1786" t="s">
        <v>113</v>
      </c>
      <c r="F418" s="622" t="s">
        <v>44</v>
      </c>
      <c r="G418" s="640">
        <v>45583</v>
      </c>
      <c r="H418" s="596" t="s">
        <v>336</v>
      </c>
      <c r="I418" s="575">
        <v>0</v>
      </c>
      <c r="J418" s="575">
        <v>1</v>
      </c>
      <c r="K418" s="851" t="s">
        <v>1136</v>
      </c>
      <c r="L418" s="575">
        <v>0</v>
      </c>
      <c r="M418" s="575">
        <v>1</v>
      </c>
      <c r="N418" s="640">
        <v>45583</v>
      </c>
      <c r="O418" s="631" t="str">
        <f>IF(G418="","",(IF(N418="","Pendiente primera actuación",IF(N418="N.A.","N.A.",IF(NETWORKDAYS((G418+1),N418,'Días No Laborales'!$A$2:$U$145)&lt;=20,"SI","NO")))))</f>
        <v>SI</v>
      </c>
      <c r="Q418" s="630" t="s">
        <v>47</v>
      </c>
      <c r="R418" s="595"/>
      <c r="S418" s="576"/>
      <c r="T418" s="576"/>
      <c r="U418" s="631"/>
      <c r="V418" s="576"/>
      <c r="W418" s="595"/>
      <c r="X418" s="575"/>
      <c r="Y418" s="576" t="s">
        <v>48</v>
      </c>
      <c r="Z418" s="576" t="str">
        <f t="shared" si="6"/>
        <v>Pendiente de sentencia</v>
      </c>
      <c r="AA418" s="576" t="s">
        <v>48</v>
      </c>
      <c r="AB418" s="575"/>
      <c r="AC418" s="575"/>
      <c r="AD418" s="575" t="s">
        <v>1404</v>
      </c>
      <c r="AE418" s="640">
        <v>45692</v>
      </c>
      <c r="AF418" s="632" t="s">
        <v>161</v>
      </c>
      <c r="AG418" s="580" t="s">
        <v>778</v>
      </c>
      <c r="AH418" s="576" t="s">
        <v>52</v>
      </c>
      <c r="AI418" s="640"/>
      <c r="AJ418" s="641"/>
      <c r="AK418" s="641"/>
      <c r="AL418" s="642"/>
      <c r="AM418" s="576"/>
    </row>
    <row r="419" spans="1:39" ht="25.5" x14ac:dyDescent="0.2">
      <c r="A419" s="576">
        <v>412</v>
      </c>
      <c r="B419" s="1073" t="s">
        <v>1405</v>
      </c>
      <c r="C419" s="1117" t="s">
        <v>101</v>
      </c>
      <c r="D419" s="1105" t="s">
        <v>102</v>
      </c>
      <c r="E419" s="843" t="s">
        <v>84</v>
      </c>
      <c r="F419" s="622" t="s">
        <v>44</v>
      </c>
      <c r="G419" s="640">
        <v>45583</v>
      </c>
      <c r="H419" s="696" t="s">
        <v>137</v>
      </c>
      <c r="I419" s="575">
        <v>1</v>
      </c>
      <c r="J419" s="575">
        <v>0</v>
      </c>
      <c r="K419" s="1112" t="s">
        <v>1406</v>
      </c>
      <c r="L419" s="575">
        <v>1</v>
      </c>
      <c r="M419" s="575">
        <v>0</v>
      </c>
      <c r="N419" s="640">
        <v>45583</v>
      </c>
      <c r="O419" s="631" t="str">
        <f>IF(G419="","",(IF(N419="","Pendiente primera actuación",IF(N419="N.A.","N.A.",IF(NETWORKDAYS((G419+1),N419,'Días No Laborales'!$A$2:$U$145)&lt;=20,"SI","NO")))))</f>
        <v>SI</v>
      </c>
      <c r="Q419" s="630" t="s">
        <v>47</v>
      </c>
      <c r="R419" s="595"/>
      <c r="S419" s="576"/>
      <c r="T419" s="576"/>
      <c r="U419" s="631"/>
      <c r="V419" s="576"/>
      <c r="W419" s="595"/>
      <c r="X419" s="575"/>
      <c r="Y419" s="576" t="s">
        <v>48</v>
      </c>
      <c r="Z419" s="576" t="str">
        <f t="shared" si="6"/>
        <v>Pendiente de sentencia</v>
      </c>
      <c r="AA419" s="576" t="s">
        <v>48</v>
      </c>
      <c r="AB419" s="575"/>
      <c r="AC419" s="575"/>
      <c r="AD419" s="575" t="s">
        <v>334</v>
      </c>
      <c r="AE419" s="640">
        <v>45743</v>
      </c>
      <c r="AF419" s="632" t="s">
        <v>50</v>
      </c>
      <c r="AG419" s="580" t="s">
        <v>778</v>
      </c>
      <c r="AH419" s="576" t="s">
        <v>52</v>
      </c>
      <c r="AI419" s="640"/>
      <c r="AJ419" s="641"/>
      <c r="AK419" s="641"/>
      <c r="AL419" s="642"/>
      <c r="AM419" s="576"/>
    </row>
    <row r="420" spans="1:39" ht="25.5" x14ac:dyDescent="0.2">
      <c r="A420" s="576">
        <v>413</v>
      </c>
      <c r="B420" s="1073" t="s">
        <v>1407</v>
      </c>
      <c r="C420" s="1115" t="s">
        <v>101</v>
      </c>
      <c r="D420" s="1105" t="s">
        <v>102</v>
      </c>
      <c r="E420" s="843" t="s">
        <v>84</v>
      </c>
      <c r="F420" s="696" t="s">
        <v>44</v>
      </c>
      <c r="G420" s="640">
        <v>45583</v>
      </c>
      <c r="H420" s="1087" t="s">
        <v>336</v>
      </c>
      <c r="I420" s="575">
        <v>0</v>
      </c>
      <c r="J420" s="575">
        <v>1</v>
      </c>
      <c r="K420" s="1087" t="s">
        <v>1408</v>
      </c>
      <c r="L420" s="575">
        <v>0</v>
      </c>
      <c r="M420" s="575">
        <v>1</v>
      </c>
      <c r="N420" s="640">
        <v>45583</v>
      </c>
      <c r="O420" s="631" t="str">
        <f>IF(G420="","",(IF(N420="","Pendiente primera actuación",IF(N420="N.A.","N.A.",IF(NETWORKDAYS((G420+1),N420,'Días No Laborales'!$A$2:$U$145)&lt;=20,"SI","NO")))))</f>
        <v>SI</v>
      </c>
      <c r="Q420" s="630" t="s">
        <v>47</v>
      </c>
      <c r="R420" s="595"/>
      <c r="S420" s="576"/>
      <c r="T420" s="576"/>
      <c r="U420" s="631"/>
      <c r="V420" s="576"/>
      <c r="W420" s="595"/>
      <c r="X420" s="575"/>
      <c r="Y420" s="576" t="s">
        <v>48</v>
      </c>
      <c r="Z420" s="576" t="str">
        <f t="shared" si="6"/>
        <v>Pendiente de sentencia</v>
      </c>
      <c r="AA420" s="576" t="s">
        <v>48</v>
      </c>
      <c r="AB420" s="576"/>
      <c r="AC420" s="576"/>
      <c r="AD420" s="575" t="s">
        <v>623</v>
      </c>
      <c r="AE420" s="640">
        <v>45583</v>
      </c>
      <c r="AF420" s="632" t="s">
        <v>161</v>
      </c>
      <c r="AG420" s="580" t="s">
        <v>778</v>
      </c>
      <c r="AH420" s="576" t="s">
        <v>52</v>
      </c>
      <c r="AI420" s="640"/>
      <c r="AJ420" s="641"/>
      <c r="AK420" s="641"/>
      <c r="AL420" s="642"/>
      <c r="AM420" s="576"/>
    </row>
    <row r="421" spans="1:39" ht="25.5" x14ac:dyDescent="0.2">
      <c r="A421" s="576">
        <v>414</v>
      </c>
      <c r="B421" s="1119" t="s">
        <v>1409</v>
      </c>
      <c r="C421" s="1115" t="s">
        <v>101</v>
      </c>
      <c r="D421" s="1105" t="s">
        <v>102</v>
      </c>
      <c r="E421" s="843" t="s">
        <v>84</v>
      </c>
      <c r="F421" s="622" t="s">
        <v>44</v>
      </c>
      <c r="G421" s="640">
        <v>45583</v>
      </c>
      <c r="H421" s="1087" t="s">
        <v>1410</v>
      </c>
      <c r="I421" s="575">
        <v>2</v>
      </c>
      <c r="J421" s="575">
        <v>0</v>
      </c>
      <c r="K421" s="1087" t="s">
        <v>1411</v>
      </c>
      <c r="L421" s="575">
        <v>2</v>
      </c>
      <c r="M421" s="575">
        <v>0</v>
      </c>
      <c r="N421" s="640">
        <v>45583</v>
      </c>
      <c r="O421" s="631" t="str">
        <f>IF(G421="","",(IF(N421="","Pendiente primera actuación",IF(N421="N.A.","N.A.",IF(NETWORKDAYS((G421+1),N421,'Días No Laborales'!$A$2:$U$145)&lt;=20,"SI","NO")))))</f>
        <v>SI</v>
      </c>
      <c r="P421" s="578"/>
      <c r="Q421" s="630" t="s">
        <v>47</v>
      </c>
      <c r="R421" s="595"/>
      <c r="S421" s="576"/>
      <c r="T421" s="576"/>
      <c r="U421" s="631"/>
      <c r="V421" s="576"/>
      <c r="W421" s="595"/>
      <c r="X421" s="575"/>
      <c r="Y421" s="576" t="s">
        <v>48</v>
      </c>
      <c r="Z421" s="576" t="str">
        <f t="shared" si="6"/>
        <v>Pendiente de sentencia</v>
      </c>
      <c r="AA421" s="576" t="s">
        <v>48</v>
      </c>
      <c r="AB421" s="576"/>
      <c r="AC421" s="576"/>
      <c r="AD421" s="623" t="s">
        <v>1076</v>
      </c>
      <c r="AE421" s="640">
        <v>45628</v>
      </c>
      <c r="AF421" s="632" t="s">
        <v>156</v>
      </c>
      <c r="AG421" s="580" t="s">
        <v>778</v>
      </c>
      <c r="AH421" s="576" t="s">
        <v>52</v>
      </c>
      <c r="AI421" s="640"/>
      <c r="AJ421" s="641"/>
      <c r="AK421" s="641"/>
      <c r="AL421" s="642"/>
      <c r="AM421" s="576"/>
    </row>
    <row r="422" spans="1:39" ht="25.5" x14ac:dyDescent="0.2">
      <c r="A422" s="576">
        <v>415</v>
      </c>
      <c r="B422" s="1098" t="s">
        <v>1412</v>
      </c>
      <c r="C422" s="1120" t="s">
        <v>101</v>
      </c>
      <c r="D422" s="1105" t="s">
        <v>102</v>
      </c>
      <c r="E422" s="1784" t="s">
        <v>43</v>
      </c>
      <c r="F422" s="622" t="s">
        <v>44</v>
      </c>
      <c r="G422" s="640">
        <v>45583</v>
      </c>
      <c r="H422" s="1087" t="s">
        <v>1413</v>
      </c>
      <c r="I422" s="575">
        <v>0</v>
      </c>
      <c r="J422" s="575">
        <v>1</v>
      </c>
      <c r="K422" s="1087" t="s">
        <v>1367</v>
      </c>
      <c r="L422" s="575">
        <v>0</v>
      </c>
      <c r="M422" s="575">
        <v>1</v>
      </c>
      <c r="N422" s="640">
        <v>45583</v>
      </c>
      <c r="O422" s="631" t="str">
        <f>IF(G422="","",(IF(N422="","Pendiente primera actuación",IF(N422="N.A.","N.A.",IF(NETWORKDAYS((G422+1),N422,'Días No Laborales'!$A$2:$U$145)&lt;=20,"SI","NO")))))</f>
        <v>SI</v>
      </c>
      <c r="Q422" s="630" t="s">
        <v>47</v>
      </c>
      <c r="R422" s="595"/>
      <c r="S422" s="576"/>
      <c r="T422" s="576"/>
      <c r="U422" s="631"/>
      <c r="V422" s="576"/>
      <c r="W422" s="595">
        <v>45709</v>
      </c>
      <c r="X422" s="575"/>
      <c r="Y422" s="576" t="s">
        <v>48</v>
      </c>
      <c r="Z422" s="576">
        <f t="shared" si="6"/>
        <v>123</v>
      </c>
      <c r="AA422" s="576" t="s">
        <v>48</v>
      </c>
      <c r="AB422" s="992" t="s">
        <v>311</v>
      </c>
      <c r="AC422" s="576" t="s">
        <v>66</v>
      </c>
      <c r="AD422" s="645" t="s">
        <v>1414</v>
      </c>
      <c r="AE422" s="640">
        <v>45742</v>
      </c>
      <c r="AF422" s="632" t="s">
        <v>161</v>
      </c>
      <c r="AG422" s="580" t="s">
        <v>778</v>
      </c>
      <c r="AH422" s="576" t="s">
        <v>52</v>
      </c>
      <c r="AI422" s="640"/>
      <c r="AJ422" s="641"/>
      <c r="AK422" s="641"/>
      <c r="AL422" s="642"/>
      <c r="AM422" s="576" t="s">
        <v>1415</v>
      </c>
    </row>
    <row r="423" spans="1:39" ht="25.5" x14ac:dyDescent="0.2">
      <c r="A423" s="576">
        <v>416</v>
      </c>
      <c r="B423" s="1121" t="s">
        <v>1416</v>
      </c>
      <c r="C423" s="1115" t="s">
        <v>101</v>
      </c>
      <c r="D423" s="1105" t="s">
        <v>102</v>
      </c>
      <c r="E423" s="843" t="s">
        <v>84</v>
      </c>
      <c r="F423" s="622" t="s">
        <v>44</v>
      </c>
      <c r="G423" s="640">
        <v>45583</v>
      </c>
      <c r="H423" s="596" t="s">
        <v>375</v>
      </c>
      <c r="I423" s="575">
        <v>1</v>
      </c>
      <c r="J423" s="575">
        <v>0</v>
      </c>
      <c r="K423" s="851" t="s">
        <v>1417</v>
      </c>
      <c r="L423" s="575">
        <v>1</v>
      </c>
      <c r="M423" s="575">
        <v>0</v>
      </c>
      <c r="N423" s="640">
        <v>45583</v>
      </c>
      <c r="O423" s="631" t="str">
        <f>IF(G423="","",(IF(N423="","Pendiente primera actuación",IF(N423="N.A.","N.A.",IF(NETWORKDAYS((G423+1),N423,'Días No Laborales'!$A$2:$U$145)&lt;=20,"SI","NO")))))</f>
        <v>SI</v>
      </c>
      <c r="Q423" s="630" t="s">
        <v>47</v>
      </c>
      <c r="R423" s="595"/>
      <c r="S423" s="576"/>
      <c r="T423" s="576"/>
      <c r="U423" s="631"/>
      <c r="V423" s="576"/>
      <c r="W423" s="595"/>
      <c r="X423" s="575"/>
      <c r="Y423" s="576" t="s">
        <v>48</v>
      </c>
      <c r="Z423" s="576" t="str">
        <f t="shared" si="6"/>
        <v>Pendiente de sentencia</v>
      </c>
      <c r="AA423" s="576" t="s">
        <v>48</v>
      </c>
      <c r="AB423" s="575"/>
      <c r="AC423" s="575"/>
      <c r="AD423" s="623" t="s">
        <v>1076</v>
      </c>
      <c r="AE423" s="640">
        <v>45631</v>
      </c>
      <c r="AF423" s="632" t="s">
        <v>156</v>
      </c>
      <c r="AG423" s="580" t="s">
        <v>778</v>
      </c>
      <c r="AH423" s="576" t="s">
        <v>52</v>
      </c>
      <c r="AI423" s="640"/>
      <c r="AJ423" s="641"/>
      <c r="AK423" s="641"/>
      <c r="AL423" s="642"/>
      <c r="AM423" s="576"/>
    </row>
    <row r="424" spans="1:39" ht="25.5" x14ac:dyDescent="0.2">
      <c r="A424" s="576">
        <v>417</v>
      </c>
      <c r="B424" s="1098" t="s">
        <v>1418</v>
      </c>
      <c r="C424" s="1122" t="s">
        <v>83</v>
      </c>
      <c r="D424" s="1105" t="s">
        <v>446</v>
      </c>
      <c r="E424" s="1786" t="s">
        <v>43</v>
      </c>
      <c r="F424" s="622" t="s">
        <v>44</v>
      </c>
      <c r="G424" s="640">
        <v>45583</v>
      </c>
      <c r="H424" s="578" t="s">
        <v>659</v>
      </c>
      <c r="I424" s="575">
        <v>0</v>
      </c>
      <c r="J424" s="575">
        <v>1</v>
      </c>
      <c r="K424" s="851" t="s">
        <v>1419</v>
      </c>
      <c r="L424" s="575">
        <v>0</v>
      </c>
      <c r="M424" s="575">
        <v>1</v>
      </c>
      <c r="N424" s="640">
        <v>45583</v>
      </c>
      <c r="O424" s="631" t="str">
        <f>IF(G424="","",(IF(N424="","Pendiente primera actuación",IF(N424="N.A.","N.A.",IF(NETWORKDAYS((G424+1),N424,'Días No Laborales'!$A$2:$U$145)&lt;=20,"SI","NO")))))</f>
        <v>SI</v>
      </c>
      <c r="Q424" s="630" t="s">
        <v>47</v>
      </c>
      <c r="R424" s="595"/>
      <c r="S424" s="576"/>
      <c r="T424" s="576"/>
      <c r="U424" s="631"/>
      <c r="V424" s="576"/>
      <c r="W424" s="595">
        <v>45771</v>
      </c>
      <c r="X424" s="575"/>
      <c r="Y424" s="576" t="s">
        <v>48</v>
      </c>
      <c r="Z424" s="576">
        <f t="shared" si="6"/>
        <v>186</v>
      </c>
      <c r="AA424" s="576" t="s">
        <v>48</v>
      </c>
      <c r="AB424" s="645" t="s">
        <v>887</v>
      </c>
      <c r="AC424" s="575" t="s">
        <v>98</v>
      </c>
      <c r="AD424" s="645" t="s">
        <v>1420</v>
      </c>
      <c r="AE424" s="640">
        <v>45771</v>
      </c>
      <c r="AF424" s="632" t="s">
        <v>161</v>
      </c>
      <c r="AG424" s="580" t="s">
        <v>778</v>
      </c>
      <c r="AH424" s="576" t="s">
        <v>52</v>
      </c>
      <c r="AI424" s="640"/>
      <c r="AJ424" s="641"/>
      <c r="AK424" s="641"/>
      <c r="AL424" s="642"/>
      <c r="AM424" s="576"/>
    </row>
    <row r="425" spans="1:39" ht="25.5" x14ac:dyDescent="0.2">
      <c r="A425" s="576">
        <v>418</v>
      </c>
      <c r="B425" s="1123" t="s">
        <v>1421</v>
      </c>
      <c r="C425" s="1115" t="s">
        <v>101</v>
      </c>
      <c r="D425" s="1105" t="s">
        <v>102</v>
      </c>
      <c r="E425" s="843" t="s">
        <v>84</v>
      </c>
      <c r="F425" s="696" t="s">
        <v>44</v>
      </c>
      <c r="G425" s="640">
        <v>45583</v>
      </c>
      <c r="H425" s="596" t="s">
        <v>1422</v>
      </c>
      <c r="I425" s="575">
        <v>1</v>
      </c>
      <c r="J425" s="575">
        <v>0</v>
      </c>
      <c r="K425" s="851" t="s">
        <v>1423</v>
      </c>
      <c r="L425" s="575">
        <v>1</v>
      </c>
      <c r="M425" s="575">
        <v>0</v>
      </c>
      <c r="N425" s="640">
        <v>45583</v>
      </c>
      <c r="O425" s="631" t="str">
        <f>IF(G425="","",(IF(N425="","Pendiente primera actuación",IF(N425="N.A.","N.A.",IF(NETWORKDAYS((G425+1),N425,'Días No Laborales'!$A$2:$U$145)&lt;=20,"SI","NO")))))</f>
        <v>SI</v>
      </c>
      <c r="Q425" s="630" t="s">
        <v>47</v>
      </c>
      <c r="R425" s="595"/>
      <c r="S425" s="576"/>
      <c r="T425" s="576"/>
      <c r="U425" s="631"/>
      <c r="V425" s="576"/>
      <c r="W425" s="595"/>
      <c r="X425" s="575"/>
      <c r="Y425" s="576" t="s">
        <v>48</v>
      </c>
      <c r="Z425" s="576" t="str">
        <f t="shared" si="6"/>
        <v>Pendiente de sentencia</v>
      </c>
      <c r="AA425" s="576" t="s">
        <v>48</v>
      </c>
      <c r="AB425" s="575"/>
      <c r="AC425" s="575"/>
      <c r="AD425" s="623" t="s">
        <v>116</v>
      </c>
      <c r="AE425" s="640">
        <v>45805</v>
      </c>
      <c r="AF425" s="632" t="s">
        <v>50</v>
      </c>
      <c r="AG425" s="580" t="s">
        <v>778</v>
      </c>
      <c r="AH425" s="576" t="s">
        <v>52</v>
      </c>
      <c r="AI425" s="640"/>
      <c r="AJ425" s="641"/>
      <c r="AK425" s="641"/>
      <c r="AL425" s="642"/>
      <c r="AM425" s="576"/>
    </row>
    <row r="426" spans="1:39" ht="25.5" x14ac:dyDescent="0.2">
      <c r="A426" s="576">
        <v>419</v>
      </c>
      <c r="B426" s="1071" t="s">
        <v>1424</v>
      </c>
      <c r="C426" s="1124" t="s">
        <v>178</v>
      </c>
      <c r="D426" s="744" t="s">
        <v>178</v>
      </c>
      <c r="E426" s="1786" t="s">
        <v>43</v>
      </c>
      <c r="F426" s="622" t="s">
        <v>44</v>
      </c>
      <c r="G426" s="640">
        <v>45583</v>
      </c>
      <c r="H426" s="596" t="s">
        <v>1425</v>
      </c>
      <c r="I426" s="575">
        <v>2</v>
      </c>
      <c r="J426" s="575">
        <v>0</v>
      </c>
      <c r="K426" s="851" t="s">
        <v>1426</v>
      </c>
      <c r="L426" s="575">
        <v>2</v>
      </c>
      <c r="M426" s="575">
        <v>0</v>
      </c>
      <c r="N426" s="640">
        <v>45583</v>
      </c>
      <c r="O426" s="631" t="str">
        <f>IF(G426="","",(IF(N426="","Pendiente primera actuación",IF(N426="N.A.","N.A.",IF(NETWORKDAYS((G426+1),N426,'Días No Laborales'!$A$2:$U$145)&lt;=20,"SI","NO")))))</f>
        <v>SI</v>
      </c>
      <c r="Q426" s="630" t="s">
        <v>47</v>
      </c>
      <c r="R426" s="595"/>
      <c r="S426" s="576"/>
      <c r="T426" s="576"/>
      <c r="U426" s="631"/>
      <c r="V426" s="576"/>
      <c r="W426" s="595">
        <v>45635</v>
      </c>
      <c r="X426" s="699"/>
      <c r="Y426" s="576" t="s">
        <v>48</v>
      </c>
      <c r="Z426" s="576">
        <f t="shared" si="6"/>
        <v>51</v>
      </c>
      <c r="AA426" s="576" t="s">
        <v>48</v>
      </c>
      <c r="AB426" s="745" t="s">
        <v>311</v>
      </c>
      <c r="AC426" s="650" t="s">
        <v>88</v>
      </c>
      <c r="AD426" s="645" t="s">
        <v>312</v>
      </c>
      <c r="AE426" s="640">
        <v>45635</v>
      </c>
      <c r="AF426" s="1058" t="s">
        <v>68</v>
      </c>
      <c r="AG426" s="580" t="s">
        <v>778</v>
      </c>
      <c r="AH426" s="576" t="s">
        <v>52</v>
      </c>
      <c r="AI426" s="640"/>
      <c r="AJ426" s="652"/>
      <c r="AK426" s="652"/>
      <c r="AL426" s="642"/>
      <c r="AM426" s="576" t="s">
        <v>1427</v>
      </c>
    </row>
    <row r="427" spans="1:39" ht="25.5" x14ac:dyDescent="0.2">
      <c r="A427" s="576">
        <v>420</v>
      </c>
      <c r="B427" s="1071" t="s">
        <v>1428</v>
      </c>
      <c r="C427" s="1104" t="s">
        <v>101</v>
      </c>
      <c r="D427" s="1108" t="s">
        <v>102</v>
      </c>
      <c r="E427" s="1788" t="s">
        <v>43</v>
      </c>
      <c r="F427" s="696" t="s">
        <v>44</v>
      </c>
      <c r="G427" s="646">
        <v>45583</v>
      </c>
      <c r="H427" s="596" t="s">
        <v>1429</v>
      </c>
      <c r="I427" s="625">
        <v>1</v>
      </c>
      <c r="J427" s="625">
        <v>0</v>
      </c>
      <c r="K427" s="851" t="s">
        <v>1430</v>
      </c>
      <c r="L427" s="575">
        <v>1</v>
      </c>
      <c r="M427" s="575">
        <v>0</v>
      </c>
      <c r="N427" s="640">
        <v>45583</v>
      </c>
      <c r="O427" s="631" t="str">
        <f>IF(G427="","",(IF(N427="","Pendiente primera actuación",IF(N427="N.A.","N.A.",IF(NETWORKDAYS((G427+1),N427,'Días No Laborales'!$A$2:$U$145)&lt;=20,"SI","NO")))))</f>
        <v>SI</v>
      </c>
      <c r="Q427" s="630" t="s">
        <v>47</v>
      </c>
      <c r="R427" s="595"/>
      <c r="S427" s="576"/>
      <c r="T427" s="576"/>
      <c r="U427" s="631"/>
      <c r="V427" s="576"/>
      <c r="W427" s="595">
        <v>45590</v>
      </c>
      <c r="X427" s="699"/>
      <c r="Y427" s="576" t="s">
        <v>48</v>
      </c>
      <c r="Z427" s="576">
        <f t="shared" si="6"/>
        <v>7</v>
      </c>
      <c r="AA427" s="576" t="s">
        <v>48</v>
      </c>
      <c r="AB427" s="745" t="s">
        <v>311</v>
      </c>
      <c r="AC427" s="664" t="s">
        <v>88</v>
      </c>
      <c r="AD427" s="839" t="s">
        <v>440</v>
      </c>
      <c r="AE427" s="640">
        <v>45590</v>
      </c>
      <c r="AF427" s="1109" t="s">
        <v>235</v>
      </c>
      <c r="AG427" s="580" t="s">
        <v>778</v>
      </c>
      <c r="AH427" s="576" t="s">
        <v>52</v>
      </c>
      <c r="AI427" s="640"/>
      <c r="AJ427" s="641"/>
      <c r="AK427" s="641"/>
      <c r="AL427" s="642"/>
      <c r="AM427" s="576"/>
    </row>
    <row r="428" spans="1:39" ht="25.5" x14ac:dyDescent="0.2">
      <c r="A428" s="576">
        <v>421</v>
      </c>
      <c r="B428" s="1071" t="s">
        <v>1431</v>
      </c>
      <c r="C428" s="1104" t="s">
        <v>101</v>
      </c>
      <c r="D428" s="1105" t="s">
        <v>102</v>
      </c>
      <c r="E428" s="1786" t="s">
        <v>43</v>
      </c>
      <c r="F428" s="622" t="s">
        <v>44</v>
      </c>
      <c r="G428" s="640">
        <v>45583</v>
      </c>
      <c r="H428" s="596" t="s">
        <v>1220</v>
      </c>
      <c r="I428" s="575">
        <v>0</v>
      </c>
      <c r="J428" s="575">
        <v>1</v>
      </c>
      <c r="K428" s="851" t="s">
        <v>1432</v>
      </c>
      <c r="L428" s="575">
        <v>0</v>
      </c>
      <c r="M428" s="575">
        <v>1</v>
      </c>
      <c r="N428" s="640">
        <v>45583</v>
      </c>
      <c r="O428" s="631" t="str">
        <f>IF(G428="","",(IF(N428="","Pendiente primera actuación",IF(N428="N.A.","N.A.",IF(NETWORKDAYS((G428+1),N428,'Días No Laborales'!$A$2:$U$145)&lt;=20,"SI","NO")))))</f>
        <v>SI</v>
      </c>
      <c r="Q428" s="630" t="s">
        <v>47</v>
      </c>
      <c r="R428" s="595"/>
      <c r="S428" s="576"/>
      <c r="T428" s="576"/>
      <c r="U428" s="631"/>
      <c r="V428" s="576"/>
      <c r="W428" s="595">
        <v>45693</v>
      </c>
      <c r="X428" s="575"/>
      <c r="Y428" s="576" t="s">
        <v>48</v>
      </c>
      <c r="Z428" s="576">
        <f t="shared" si="6"/>
        <v>107</v>
      </c>
      <c r="AA428" s="576" t="s">
        <v>48</v>
      </c>
      <c r="AB428" s="645" t="s">
        <v>217</v>
      </c>
      <c r="AC428" s="575" t="s">
        <v>66</v>
      </c>
      <c r="AD428" s="645" t="s">
        <v>807</v>
      </c>
      <c r="AE428" s="640">
        <v>45693</v>
      </c>
      <c r="AF428" s="632" t="s">
        <v>161</v>
      </c>
      <c r="AG428" s="580" t="s">
        <v>778</v>
      </c>
      <c r="AH428" s="576" t="s">
        <v>52</v>
      </c>
      <c r="AI428" s="640">
        <v>45747</v>
      </c>
      <c r="AJ428" s="641"/>
      <c r="AK428" s="641"/>
      <c r="AL428" s="642"/>
      <c r="AM428" s="576"/>
    </row>
    <row r="429" spans="1:39" ht="38.25" x14ac:dyDescent="0.2">
      <c r="A429" s="576">
        <v>422</v>
      </c>
      <c r="B429" s="1048" t="s">
        <v>1433</v>
      </c>
      <c r="C429" s="1107" t="s">
        <v>101</v>
      </c>
      <c r="D429" s="1105" t="s">
        <v>102</v>
      </c>
      <c r="E429" s="843" t="s">
        <v>84</v>
      </c>
      <c r="F429" s="622" t="s">
        <v>44</v>
      </c>
      <c r="G429" s="640">
        <v>45583</v>
      </c>
      <c r="H429" s="596" t="s">
        <v>137</v>
      </c>
      <c r="I429" s="575">
        <v>1</v>
      </c>
      <c r="J429" s="575">
        <v>0</v>
      </c>
      <c r="K429" s="851" t="s">
        <v>1434</v>
      </c>
      <c r="L429" s="575">
        <v>1</v>
      </c>
      <c r="M429" s="575">
        <v>0</v>
      </c>
      <c r="N429" s="640">
        <v>45583</v>
      </c>
      <c r="O429" s="631" t="str">
        <f>IF(G429="","",(IF(N429="","Pendiente primera actuación",IF(N429="N.A.","N.A.",IF(NETWORKDAYS((G429+1),N429,'Días No Laborales'!$A$2:$U$145)&lt;=20,"SI","NO")))))</f>
        <v>SI</v>
      </c>
      <c r="Q429" s="630" t="s">
        <v>47</v>
      </c>
      <c r="R429" s="595"/>
      <c r="S429" s="576"/>
      <c r="T429" s="576"/>
      <c r="U429" s="631"/>
      <c r="V429" s="576"/>
      <c r="W429" s="595">
        <v>45840</v>
      </c>
      <c r="X429" s="575"/>
      <c r="Y429" s="576" t="s">
        <v>48</v>
      </c>
      <c r="Z429" s="576">
        <f t="shared" si="6"/>
        <v>254</v>
      </c>
      <c r="AA429" s="576" t="s">
        <v>48</v>
      </c>
      <c r="AB429" s="656" t="s">
        <v>121</v>
      </c>
      <c r="AC429" s="575" t="s">
        <v>358</v>
      </c>
      <c r="AD429" s="623" t="s">
        <v>116</v>
      </c>
      <c r="AE429" s="640">
        <v>45867</v>
      </c>
      <c r="AF429" s="632" t="s">
        <v>50</v>
      </c>
      <c r="AG429" s="580" t="s">
        <v>778</v>
      </c>
      <c r="AH429" s="576" t="s">
        <v>52</v>
      </c>
      <c r="AI429" s="640"/>
      <c r="AJ429" s="641"/>
      <c r="AK429" s="641"/>
      <c r="AL429" s="642"/>
      <c r="AM429" s="576"/>
    </row>
    <row r="430" spans="1:39" ht="38.25" x14ac:dyDescent="0.2">
      <c r="A430" s="576">
        <v>423</v>
      </c>
      <c r="B430" s="1048" t="s">
        <v>1435</v>
      </c>
      <c r="C430" s="1107" t="s">
        <v>101</v>
      </c>
      <c r="D430" s="1105" t="s">
        <v>102</v>
      </c>
      <c r="E430" s="1786" t="s">
        <v>43</v>
      </c>
      <c r="F430" s="622" t="s">
        <v>44</v>
      </c>
      <c r="G430" s="640">
        <v>45583</v>
      </c>
      <c r="H430" s="596" t="s">
        <v>384</v>
      </c>
      <c r="I430" s="575">
        <v>0</v>
      </c>
      <c r="J430" s="575">
        <v>1</v>
      </c>
      <c r="K430" s="851" t="s">
        <v>1436</v>
      </c>
      <c r="L430" s="575">
        <v>0</v>
      </c>
      <c r="M430" s="575">
        <v>1</v>
      </c>
      <c r="N430" s="640">
        <v>45583</v>
      </c>
      <c r="O430" s="631" t="str">
        <f>IF(G430="","",(IF(N430="","Pendiente primera actuación",IF(N430="N.A.","N.A.",IF(NETWORKDAYS((G430+1),N430,'Días No Laborales'!$A$2:$U$145)&lt;=20,"SI","NO")))))</f>
        <v>SI</v>
      </c>
      <c r="Q430" s="630" t="s">
        <v>47</v>
      </c>
      <c r="R430" s="595"/>
      <c r="S430" s="576"/>
      <c r="T430" s="576"/>
      <c r="U430" s="631"/>
      <c r="V430" s="576"/>
      <c r="W430" s="595">
        <v>45734</v>
      </c>
      <c r="X430" s="575"/>
      <c r="Y430" s="576" t="s">
        <v>48</v>
      </c>
      <c r="Z430" s="576">
        <f t="shared" si="6"/>
        <v>150</v>
      </c>
      <c r="AA430" s="576" t="s">
        <v>48</v>
      </c>
      <c r="AB430" s="656" t="s">
        <v>121</v>
      </c>
      <c r="AC430" s="575" t="s">
        <v>66</v>
      </c>
      <c r="AD430" s="625" t="s">
        <v>1437</v>
      </c>
      <c r="AE430" s="640">
        <v>45734</v>
      </c>
      <c r="AF430" s="632" t="s">
        <v>161</v>
      </c>
      <c r="AG430" s="580" t="s">
        <v>778</v>
      </c>
      <c r="AH430" s="576" t="s">
        <v>52</v>
      </c>
      <c r="AI430" s="640"/>
      <c r="AJ430" s="641"/>
      <c r="AK430" s="641"/>
      <c r="AL430" s="642"/>
      <c r="AM430" s="576"/>
    </row>
    <row r="431" spans="1:39" ht="25.5" x14ac:dyDescent="0.2">
      <c r="A431" s="576">
        <v>424</v>
      </c>
      <c r="B431" s="1075" t="s">
        <v>1438</v>
      </c>
      <c r="C431" s="1115" t="s">
        <v>101</v>
      </c>
      <c r="D431" s="1105" t="s">
        <v>102</v>
      </c>
      <c r="E431" s="843" t="s">
        <v>84</v>
      </c>
      <c r="F431" s="622" t="s">
        <v>44</v>
      </c>
      <c r="G431" s="640">
        <v>45583</v>
      </c>
      <c r="H431" s="596" t="s">
        <v>348</v>
      </c>
      <c r="I431" s="575">
        <v>1</v>
      </c>
      <c r="J431" s="575">
        <v>0</v>
      </c>
      <c r="K431" s="851" t="s">
        <v>1439</v>
      </c>
      <c r="L431" s="575">
        <v>1</v>
      </c>
      <c r="M431" s="575">
        <v>0</v>
      </c>
      <c r="N431" s="640">
        <v>45583</v>
      </c>
      <c r="O431" s="631" t="str">
        <f>IF(G431="","",(IF(N431="","Pendiente primera actuación",IF(N431="N.A.","N.A.",IF(NETWORKDAYS((G431+1),N431,'Días No Laborales'!$A$2:$U$145)&lt;=20,"SI","NO")))))</f>
        <v>SI</v>
      </c>
      <c r="Q431" s="630" t="s">
        <v>47</v>
      </c>
      <c r="R431" s="595"/>
      <c r="S431" s="576"/>
      <c r="T431" s="576"/>
      <c r="U431" s="631"/>
      <c r="V431" s="576"/>
      <c r="W431" s="595"/>
      <c r="X431" s="575"/>
      <c r="Y431" s="576" t="s">
        <v>48</v>
      </c>
      <c r="Z431" s="576" t="str">
        <f t="shared" si="6"/>
        <v>Pendiente de sentencia</v>
      </c>
      <c r="AA431" s="576" t="s">
        <v>48</v>
      </c>
      <c r="AB431" s="575"/>
      <c r="AC431" s="575"/>
      <c r="AD431" s="623" t="s">
        <v>1076</v>
      </c>
      <c r="AE431" s="640">
        <v>45631</v>
      </c>
      <c r="AF431" s="632" t="s">
        <v>156</v>
      </c>
      <c r="AG431" s="580" t="s">
        <v>778</v>
      </c>
      <c r="AH431" s="576" t="s">
        <v>52</v>
      </c>
      <c r="AI431" s="640"/>
      <c r="AJ431" s="641"/>
      <c r="AK431" s="641"/>
      <c r="AL431" s="642"/>
      <c r="AM431" s="576"/>
    </row>
    <row r="432" spans="1:39" ht="25.5" x14ac:dyDescent="0.2">
      <c r="A432" s="576">
        <v>425</v>
      </c>
      <c r="B432" s="1071" t="s">
        <v>1440</v>
      </c>
      <c r="C432" s="1104" t="s">
        <v>101</v>
      </c>
      <c r="D432" s="1105" t="s">
        <v>102</v>
      </c>
      <c r="E432" s="1786" t="s">
        <v>43</v>
      </c>
      <c r="F432" s="622" t="s">
        <v>44</v>
      </c>
      <c r="G432" s="640">
        <v>45583</v>
      </c>
      <c r="H432" s="578" t="s">
        <v>841</v>
      </c>
      <c r="I432" s="575">
        <v>0</v>
      </c>
      <c r="J432" s="575">
        <v>1</v>
      </c>
      <c r="K432" s="851" t="s">
        <v>1441</v>
      </c>
      <c r="L432" s="575">
        <v>0</v>
      </c>
      <c r="M432" s="575">
        <v>1</v>
      </c>
      <c r="N432" s="640">
        <v>45583</v>
      </c>
      <c r="O432" s="631" t="str">
        <f>IF(G432="","",(IF(N432="","Pendiente primera actuación",IF(N432="N.A.","N.A.",IF(NETWORKDAYS((G432+1),N432,'Días No Laborales'!$A$2:$U$145)&lt;=20,"SI","NO")))))</f>
        <v>SI</v>
      </c>
      <c r="P432" s="576" t="s">
        <v>47</v>
      </c>
      <c r="Q432" s="630" t="s">
        <v>47</v>
      </c>
      <c r="R432" s="595"/>
      <c r="S432" s="576"/>
      <c r="T432" s="576"/>
      <c r="U432" s="631"/>
      <c r="V432" s="576"/>
      <c r="W432" s="595">
        <v>45693</v>
      </c>
      <c r="X432" s="575"/>
      <c r="Y432" s="576" t="s">
        <v>48</v>
      </c>
      <c r="Z432" s="576">
        <f t="shared" si="6"/>
        <v>107</v>
      </c>
      <c r="AA432" s="576" t="s">
        <v>48</v>
      </c>
      <c r="AB432" s="645" t="s">
        <v>217</v>
      </c>
      <c r="AC432" s="575" t="s">
        <v>66</v>
      </c>
      <c r="AD432" s="645" t="s">
        <v>807</v>
      </c>
      <c r="AE432" s="640">
        <v>45693</v>
      </c>
      <c r="AF432" s="632" t="s">
        <v>161</v>
      </c>
      <c r="AG432" s="580" t="s">
        <v>778</v>
      </c>
      <c r="AH432" s="576" t="s">
        <v>52</v>
      </c>
      <c r="AI432" s="640">
        <v>45712</v>
      </c>
      <c r="AJ432" s="641"/>
      <c r="AK432" s="641"/>
      <c r="AL432" s="642"/>
      <c r="AM432" s="576" t="s">
        <v>1442</v>
      </c>
    </row>
    <row r="433" spans="1:40" ht="25.5" x14ac:dyDescent="0.2">
      <c r="A433" s="576">
        <v>426</v>
      </c>
      <c r="B433" s="1071" t="s">
        <v>1443</v>
      </c>
      <c r="C433" s="1104" t="s">
        <v>101</v>
      </c>
      <c r="D433" s="1105" t="s">
        <v>102</v>
      </c>
      <c r="E433" s="1786" t="s">
        <v>43</v>
      </c>
      <c r="F433" s="622" t="s">
        <v>44</v>
      </c>
      <c r="G433" s="640">
        <v>45583</v>
      </c>
      <c r="H433" s="596" t="s">
        <v>841</v>
      </c>
      <c r="I433" s="575">
        <v>1</v>
      </c>
      <c r="J433" s="575">
        <v>0</v>
      </c>
      <c r="K433" s="851" t="s">
        <v>1444</v>
      </c>
      <c r="L433" s="575">
        <v>1</v>
      </c>
      <c r="M433" s="575">
        <v>0</v>
      </c>
      <c r="N433" s="640">
        <v>45583</v>
      </c>
      <c r="O433" s="631" t="str">
        <f>IF(G433="","",(IF(N433="","Pendiente primera actuación",IF(N433="N.A.","N.A.",IF(NETWORKDAYS((G433+1),N433,'Días No Laborales'!$A$2:$U$145)&lt;=20,"SI","NO")))))</f>
        <v>SI</v>
      </c>
      <c r="Q433" s="630" t="s">
        <v>47</v>
      </c>
      <c r="R433" s="595"/>
      <c r="S433" s="576"/>
      <c r="T433" s="576"/>
      <c r="U433" s="631"/>
      <c r="V433" s="576"/>
      <c r="W433" s="595">
        <v>45631</v>
      </c>
      <c r="X433" s="699"/>
      <c r="Y433" s="576" t="s">
        <v>48</v>
      </c>
      <c r="Z433" s="576">
        <f t="shared" si="6"/>
        <v>47</v>
      </c>
      <c r="AA433" s="576" t="s">
        <v>48</v>
      </c>
      <c r="AB433" s="645" t="s">
        <v>217</v>
      </c>
      <c r="AC433" s="650" t="s">
        <v>88</v>
      </c>
      <c r="AD433" s="645" t="s">
        <v>807</v>
      </c>
      <c r="AE433" s="640">
        <v>45631</v>
      </c>
      <c r="AF433" s="632" t="s">
        <v>50</v>
      </c>
      <c r="AG433" s="580" t="s">
        <v>778</v>
      </c>
      <c r="AH433" s="576" t="s">
        <v>52</v>
      </c>
      <c r="AI433" s="640"/>
      <c r="AJ433" s="652"/>
      <c r="AK433" s="652"/>
      <c r="AL433" s="642"/>
      <c r="AM433" s="576"/>
    </row>
    <row r="434" spans="1:40" ht="25.5" x14ac:dyDescent="0.2">
      <c r="A434" s="576">
        <v>427</v>
      </c>
      <c r="B434" s="1077" t="s">
        <v>1445</v>
      </c>
      <c r="C434" s="1104" t="s">
        <v>101</v>
      </c>
      <c r="D434" s="1105" t="s">
        <v>102</v>
      </c>
      <c r="E434" s="843" t="s">
        <v>84</v>
      </c>
      <c r="F434" s="622" t="s">
        <v>44</v>
      </c>
      <c r="G434" s="640">
        <v>45583</v>
      </c>
      <c r="H434" s="596" t="s">
        <v>1446</v>
      </c>
      <c r="I434" s="575">
        <v>0</v>
      </c>
      <c r="J434" s="575">
        <v>1</v>
      </c>
      <c r="K434" s="851" t="s">
        <v>1447</v>
      </c>
      <c r="L434" s="575">
        <v>0</v>
      </c>
      <c r="M434" s="575">
        <v>1</v>
      </c>
      <c r="N434" s="640">
        <v>45583</v>
      </c>
      <c r="O434" s="631" t="str">
        <f>IF(G434="","",(IF(N434="","Pendiente primera actuación",IF(N434="N.A.","N.A.",IF(NETWORKDAYS((G434+1),N434,'Días No Laborales'!$A$2:$U$145)&lt;=20,"SI","NO")))))</f>
        <v>SI</v>
      </c>
      <c r="Q434" s="630" t="s">
        <v>47</v>
      </c>
      <c r="R434" s="595"/>
      <c r="S434" s="576"/>
      <c r="T434" s="576"/>
      <c r="U434" s="631"/>
      <c r="V434" s="576"/>
      <c r="W434" s="595">
        <v>45797</v>
      </c>
      <c r="X434" s="575"/>
      <c r="Y434" s="576" t="s">
        <v>48</v>
      </c>
      <c r="AA434" s="576" t="s">
        <v>48</v>
      </c>
      <c r="AB434" s="645" t="s">
        <v>821</v>
      </c>
      <c r="AC434" s="575" t="s">
        <v>98</v>
      </c>
      <c r="AD434" s="745" t="s">
        <v>1448</v>
      </c>
      <c r="AE434" s="640">
        <v>45797</v>
      </c>
      <c r="AF434" s="632" t="s">
        <v>161</v>
      </c>
      <c r="AG434" s="580" t="s">
        <v>778</v>
      </c>
      <c r="AH434" s="576" t="s">
        <v>52</v>
      </c>
      <c r="AI434" s="640">
        <v>45804</v>
      </c>
      <c r="AJ434" s="641"/>
      <c r="AK434" s="641"/>
      <c r="AL434" s="642"/>
      <c r="AM434" s="576" t="s">
        <v>1449</v>
      </c>
    </row>
    <row r="435" spans="1:40" ht="25.5" x14ac:dyDescent="0.2">
      <c r="A435" s="576">
        <v>428</v>
      </c>
      <c r="B435" s="1077" t="s">
        <v>1450</v>
      </c>
      <c r="C435" s="1104" t="s">
        <v>101</v>
      </c>
      <c r="D435" s="1105" t="s">
        <v>102</v>
      </c>
      <c r="E435" s="1786" t="s">
        <v>43</v>
      </c>
      <c r="F435" s="696" t="s">
        <v>44</v>
      </c>
      <c r="G435" s="640">
        <v>45583</v>
      </c>
      <c r="H435" s="596" t="s">
        <v>1451</v>
      </c>
      <c r="I435" s="575">
        <v>1</v>
      </c>
      <c r="J435" s="575">
        <v>0</v>
      </c>
      <c r="K435" s="851" t="s">
        <v>1452</v>
      </c>
      <c r="L435" s="575">
        <v>1</v>
      </c>
      <c r="M435" s="575">
        <v>0</v>
      </c>
      <c r="N435" s="640">
        <v>45583</v>
      </c>
      <c r="O435" s="631" t="str">
        <f>IF(G435="","",(IF(N435="","Pendiente primera actuación",IF(N435="N.A.","N.A.",IF(NETWORKDAYS((G435+1),N435,'Días No Laborales'!$A$2:$U$145)&lt;=20,"SI","NO")))))</f>
        <v>SI</v>
      </c>
      <c r="Q435" s="630" t="s">
        <v>47</v>
      </c>
      <c r="R435" s="595"/>
      <c r="S435" s="576"/>
      <c r="T435" s="576"/>
      <c r="U435" s="631"/>
      <c r="V435" s="576"/>
      <c r="W435" s="595">
        <v>45670</v>
      </c>
      <c r="X435" s="575"/>
      <c r="Y435" s="576" t="s">
        <v>48</v>
      </c>
      <c r="Z435" s="576">
        <f t="shared" ref="Z435:Z498" si="7">IF(B435="","",IF(W435="","Pendiente de sentencia",IF(W435="N.A.","N.A.",DAYS360(G435,W435))))</f>
        <v>85</v>
      </c>
      <c r="AA435" s="576" t="s">
        <v>48</v>
      </c>
      <c r="AB435" s="645" t="s">
        <v>571</v>
      </c>
      <c r="AC435" s="576" t="s">
        <v>66</v>
      </c>
      <c r="AD435" s="645" t="s">
        <v>992</v>
      </c>
      <c r="AE435" s="640">
        <v>45670</v>
      </c>
      <c r="AF435" s="632" t="s">
        <v>50</v>
      </c>
      <c r="AG435" s="580" t="s">
        <v>778</v>
      </c>
      <c r="AH435" s="576" t="s">
        <v>52</v>
      </c>
      <c r="AI435" s="640"/>
      <c r="AJ435" s="641"/>
      <c r="AK435" s="641"/>
      <c r="AL435" s="642"/>
      <c r="AM435" s="576"/>
    </row>
    <row r="436" spans="1:40" ht="38.25" x14ac:dyDescent="0.2">
      <c r="A436" s="576">
        <v>429</v>
      </c>
      <c r="B436" s="1048" t="s">
        <v>1453</v>
      </c>
      <c r="C436" s="1107" t="s">
        <v>101</v>
      </c>
      <c r="D436" s="1105" t="s">
        <v>102</v>
      </c>
      <c r="E436" s="1786" t="s">
        <v>43</v>
      </c>
      <c r="F436" s="622" t="s">
        <v>44</v>
      </c>
      <c r="G436" s="640">
        <v>45583</v>
      </c>
      <c r="H436" s="596" t="s">
        <v>336</v>
      </c>
      <c r="I436" s="575">
        <v>0</v>
      </c>
      <c r="J436" s="575">
        <v>1</v>
      </c>
      <c r="K436" s="851" t="s">
        <v>1454</v>
      </c>
      <c r="L436" s="575">
        <v>0</v>
      </c>
      <c r="M436" s="575">
        <v>1</v>
      </c>
      <c r="N436" s="640">
        <v>45583</v>
      </c>
      <c r="O436" s="631" t="str">
        <f>IF(G436="","",(IF(N436="","Pendiente primera actuación",IF(N436="N.A.","N.A.",IF(NETWORKDAYS((G436+1),N436,'Días No Laborales'!$A$2:$U$145)&lt;=20,"SI","NO")))))</f>
        <v>SI</v>
      </c>
      <c r="Q436" s="630" t="s">
        <v>47</v>
      </c>
      <c r="R436" s="595"/>
      <c r="S436" s="576"/>
      <c r="T436" s="576"/>
      <c r="U436" s="631"/>
      <c r="V436" s="576"/>
      <c r="W436" s="595">
        <v>45720</v>
      </c>
      <c r="X436" s="575"/>
      <c r="Y436" s="576" t="s">
        <v>48</v>
      </c>
      <c r="Z436" s="576">
        <f t="shared" si="7"/>
        <v>136</v>
      </c>
      <c r="AA436" s="576" t="s">
        <v>48</v>
      </c>
      <c r="AB436" s="656" t="s">
        <v>121</v>
      </c>
      <c r="AC436" s="575" t="s">
        <v>66</v>
      </c>
      <c r="AD436" s="625" t="s">
        <v>197</v>
      </c>
      <c r="AE436" s="640">
        <v>45720</v>
      </c>
      <c r="AF436" s="632" t="s">
        <v>161</v>
      </c>
      <c r="AG436" s="580" t="s">
        <v>778</v>
      </c>
      <c r="AH436" s="576" t="s">
        <v>52</v>
      </c>
      <c r="AI436" s="640"/>
      <c r="AJ436" s="641"/>
      <c r="AK436" s="641"/>
      <c r="AL436" s="642"/>
      <c r="AM436" s="576"/>
    </row>
    <row r="437" spans="1:40" ht="25.5" x14ac:dyDescent="0.2">
      <c r="A437" s="576">
        <v>430</v>
      </c>
      <c r="B437" s="1073" t="s">
        <v>1455</v>
      </c>
      <c r="C437" s="1115" t="s">
        <v>101</v>
      </c>
      <c r="D437" s="1105" t="s">
        <v>102</v>
      </c>
      <c r="E437" s="843" t="s">
        <v>84</v>
      </c>
      <c r="F437" s="622" t="s">
        <v>44</v>
      </c>
      <c r="G437" s="640">
        <v>45583</v>
      </c>
      <c r="H437" s="596" t="s">
        <v>1191</v>
      </c>
      <c r="I437" s="575">
        <v>1</v>
      </c>
      <c r="J437" s="575">
        <v>0</v>
      </c>
      <c r="K437" s="851" t="s">
        <v>1456</v>
      </c>
      <c r="L437" s="575">
        <v>1</v>
      </c>
      <c r="M437" s="575">
        <v>0</v>
      </c>
      <c r="N437" s="640">
        <v>45583</v>
      </c>
      <c r="O437" s="631" t="str">
        <f>IF(G437="","",(IF(N437="","Pendiente primera actuación",IF(N437="N.A.","N.A.",IF(NETWORKDAYS((G437+1),N437,'Días No Laborales'!$A$2:$U$145)&lt;=20,"SI","NO")))))</f>
        <v>SI</v>
      </c>
      <c r="Q437" s="630" t="s">
        <v>47</v>
      </c>
      <c r="R437" s="595"/>
      <c r="S437" s="576"/>
      <c r="T437" s="576"/>
      <c r="U437" s="631"/>
      <c r="V437" s="576"/>
      <c r="W437" s="595"/>
      <c r="X437" s="575"/>
      <c r="Y437" s="576" t="s">
        <v>48</v>
      </c>
      <c r="Z437" s="576" t="str">
        <f t="shared" si="7"/>
        <v>Pendiente de sentencia</v>
      </c>
      <c r="AA437" s="576" t="s">
        <v>48</v>
      </c>
      <c r="AB437" s="575"/>
      <c r="AC437" s="575"/>
      <c r="AD437" s="623" t="s">
        <v>1457</v>
      </c>
      <c r="AE437" s="640">
        <v>45826</v>
      </c>
      <c r="AF437" s="632" t="s">
        <v>50</v>
      </c>
      <c r="AG437" s="580" t="s">
        <v>778</v>
      </c>
      <c r="AH437" s="576" t="s">
        <v>52</v>
      </c>
      <c r="AI437" s="579"/>
      <c r="AJ437" s="641"/>
      <c r="AK437" s="641"/>
      <c r="AL437" s="642"/>
      <c r="AM437" s="576"/>
      <c r="AN437" s="489" t="s">
        <v>1458</v>
      </c>
    </row>
    <row r="438" spans="1:40" ht="25.5" x14ac:dyDescent="0.2">
      <c r="A438" s="576">
        <v>431</v>
      </c>
      <c r="B438" s="1073" t="s">
        <v>1459</v>
      </c>
      <c r="C438" s="1115" t="s">
        <v>101</v>
      </c>
      <c r="D438" s="1105" t="s">
        <v>102</v>
      </c>
      <c r="E438" s="843" t="s">
        <v>84</v>
      </c>
      <c r="F438" s="622" t="s">
        <v>44</v>
      </c>
      <c r="G438" s="640">
        <v>45583</v>
      </c>
      <c r="H438" s="596" t="s">
        <v>399</v>
      </c>
      <c r="I438" s="575">
        <v>0</v>
      </c>
      <c r="J438" s="575">
        <v>1</v>
      </c>
      <c r="K438" s="851" t="s">
        <v>1460</v>
      </c>
      <c r="L438" s="575">
        <v>0</v>
      </c>
      <c r="M438" s="575">
        <v>1</v>
      </c>
      <c r="N438" s="640">
        <v>45583</v>
      </c>
      <c r="O438" s="631" t="str">
        <f>IF(G438="","",(IF(N438="","Pendiente primera actuación",IF(N438="N.A.","N.A.",IF(NETWORKDAYS((G438+1),N438,'Días No Laborales'!$A$2:$U$145)&lt;=20,"SI","NO")))))</f>
        <v>SI</v>
      </c>
      <c r="Q438" s="630" t="s">
        <v>47</v>
      </c>
      <c r="R438" s="595"/>
      <c r="S438" s="576"/>
      <c r="T438" s="576"/>
      <c r="U438" s="631"/>
      <c r="V438" s="576"/>
      <c r="W438" s="595"/>
      <c r="X438" s="575"/>
      <c r="Y438" s="576" t="s">
        <v>48</v>
      </c>
      <c r="Z438" s="576" t="str">
        <f t="shared" si="7"/>
        <v>Pendiente de sentencia</v>
      </c>
      <c r="AA438" s="576" t="s">
        <v>48</v>
      </c>
      <c r="AB438" s="575"/>
      <c r="AC438" s="575"/>
      <c r="AD438" s="623" t="s">
        <v>1076</v>
      </c>
      <c r="AE438" s="640">
        <v>45632</v>
      </c>
      <c r="AF438" s="632" t="s">
        <v>161</v>
      </c>
      <c r="AG438" s="580" t="s">
        <v>778</v>
      </c>
      <c r="AH438" s="576" t="s">
        <v>52</v>
      </c>
      <c r="AI438" s="579"/>
      <c r="AJ438" s="641"/>
      <c r="AK438" s="641"/>
      <c r="AL438" s="642"/>
      <c r="AM438" s="576"/>
    </row>
    <row r="439" spans="1:40" ht="38.25" x14ac:dyDescent="0.2">
      <c r="A439" s="576">
        <v>432</v>
      </c>
      <c r="B439" s="1048" t="s">
        <v>1461</v>
      </c>
      <c r="C439" s="1107" t="s">
        <v>101</v>
      </c>
      <c r="D439" s="1105" t="s">
        <v>102</v>
      </c>
      <c r="E439" s="1786" t="s">
        <v>73</v>
      </c>
      <c r="F439" s="622" t="s">
        <v>44</v>
      </c>
      <c r="G439" s="640">
        <v>45583</v>
      </c>
      <c r="H439" s="596" t="s">
        <v>344</v>
      </c>
      <c r="I439" s="575">
        <v>1</v>
      </c>
      <c r="J439" s="575">
        <v>0</v>
      </c>
      <c r="K439" s="851" t="s">
        <v>1462</v>
      </c>
      <c r="L439" s="575">
        <v>1</v>
      </c>
      <c r="M439" s="575">
        <v>0</v>
      </c>
      <c r="N439" s="640">
        <v>45583</v>
      </c>
      <c r="O439" s="631" t="str">
        <f>IF(G439="","",(IF(N439="","Pendiente primera actuación",IF(N439="N.A.","N.A.",IF(NETWORKDAYS((G439+1),N439,'Días No Laborales'!$A$2:$U$145)&lt;=20,"SI","NO")))))</f>
        <v>SI</v>
      </c>
      <c r="Q439" s="630" t="s">
        <v>47</v>
      </c>
      <c r="R439" s="595"/>
      <c r="S439" s="576"/>
      <c r="T439" s="576"/>
      <c r="U439" s="631"/>
      <c r="V439" s="576"/>
      <c r="W439" s="595">
        <v>45797</v>
      </c>
      <c r="X439" s="575"/>
      <c r="Y439" s="576" t="s">
        <v>48</v>
      </c>
      <c r="Z439" s="576">
        <f t="shared" si="7"/>
        <v>212</v>
      </c>
      <c r="AA439" s="576" t="s">
        <v>48</v>
      </c>
      <c r="AB439" s="657" t="s">
        <v>327</v>
      </c>
      <c r="AC439" s="575" t="s">
        <v>98</v>
      </c>
      <c r="AD439" s="575" t="s">
        <v>228</v>
      </c>
      <c r="AE439" s="640">
        <v>45840</v>
      </c>
      <c r="AF439" s="632" t="s">
        <v>50</v>
      </c>
      <c r="AG439" s="580" t="s">
        <v>778</v>
      </c>
      <c r="AH439" s="576" t="s">
        <v>52</v>
      </c>
      <c r="AI439" s="579"/>
      <c r="AJ439" s="641"/>
      <c r="AK439" s="641"/>
      <c r="AL439" s="642"/>
      <c r="AM439" s="576"/>
    </row>
    <row r="440" spans="1:40" ht="25.5" x14ac:dyDescent="0.2">
      <c r="A440" s="576">
        <v>433</v>
      </c>
      <c r="B440" s="1125" t="s">
        <v>1463</v>
      </c>
      <c r="C440" s="1115" t="s">
        <v>101</v>
      </c>
      <c r="D440" s="1105" t="s">
        <v>102</v>
      </c>
      <c r="E440" s="843" t="s">
        <v>84</v>
      </c>
      <c r="F440" s="696" t="s">
        <v>44</v>
      </c>
      <c r="G440" s="640">
        <v>45583</v>
      </c>
      <c r="H440" s="596" t="s">
        <v>692</v>
      </c>
      <c r="I440" s="575">
        <v>0</v>
      </c>
      <c r="J440" s="575">
        <v>1</v>
      </c>
      <c r="K440" s="851" t="s">
        <v>1464</v>
      </c>
      <c r="L440" s="575">
        <v>0</v>
      </c>
      <c r="M440" s="575">
        <v>1</v>
      </c>
      <c r="N440" s="640">
        <v>45583</v>
      </c>
      <c r="O440" s="631" t="str">
        <f>IF(G440="","",(IF(N440="","Pendiente primera actuación",IF(N440="N.A.","N.A.",IF(NETWORKDAYS((G440+1),N440,'Días No Laborales'!$A$2:$U$145)&lt;=20,"SI","NO")))))</f>
        <v>SI</v>
      </c>
      <c r="Q440" s="630" t="s">
        <v>47</v>
      </c>
      <c r="R440" s="595"/>
      <c r="S440" s="576"/>
      <c r="T440" s="576"/>
      <c r="U440" s="631"/>
      <c r="V440" s="576"/>
      <c r="W440" s="595"/>
      <c r="X440" s="575"/>
      <c r="Y440" s="576" t="s">
        <v>48</v>
      </c>
      <c r="Z440" s="576" t="str">
        <f t="shared" si="7"/>
        <v>Pendiente de sentencia</v>
      </c>
      <c r="AA440" s="576" t="s">
        <v>48</v>
      </c>
      <c r="AB440" s="575"/>
      <c r="AC440" s="575"/>
      <c r="AD440" s="575" t="s">
        <v>799</v>
      </c>
      <c r="AE440" s="640">
        <v>45632</v>
      </c>
      <c r="AF440" s="632" t="s">
        <v>161</v>
      </c>
      <c r="AG440" s="580" t="s">
        <v>778</v>
      </c>
      <c r="AH440" s="576" t="s">
        <v>52</v>
      </c>
      <c r="AI440" s="579"/>
      <c r="AJ440" s="641"/>
      <c r="AK440" s="641"/>
      <c r="AL440" s="642"/>
      <c r="AM440" s="576"/>
    </row>
    <row r="441" spans="1:40" ht="25.5" x14ac:dyDescent="0.2">
      <c r="A441" s="576">
        <v>434</v>
      </c>
      <c r="B441" s="1082" t="s">
        <v>1465</v>
      </c>
      <c r="C441" s="1122" t="s">
        <v>83</v>
      </c>
      <c r="D441" s="1105" t="s">
        <v>446</v>
      </c>
      <c r="E441" s="1786" t="s">
        <v>43</v>
      </c>
      <c r="F441" s="622" t="s">
        <v>44</v>
      </c>
      <c r="G441" s="640">
        <v>45583</v>
      </c>
      <c r="H441" s="596" t="s">
        <v>1466</v>
      </c>
      <c r="I441" s="575">
        <v>1</v>
      </c>
      <c r="J441" s="575">
        <v>0</v>
      </c>
      <c r="K441" s="851" t="s">
        <v>1467</v>
      </c>
      <c r="L441" s="575">
        <v>1</v>
      </c>
      <c r="M441" s="575">
        <v>0</v>
      </c>
      <c r="N441" s="640">
        <v>45583</v>
      </c>
      <c r="O441" s="631" t="str">
        <f>IF(G441="","",(IF(N441="","Pendiente primera actuación",IF(N441="N.A.","N.A.",IF(NETWORKDAYS((G441+1),N441,'Días No Laborales'!$A$2:$U$145)&lt;=20,"SI","NO")))))</f>
        <v>SI</v>
      </c>
      <c r="Q441" s="630" t="s">
        <v>47</v>
      </c>
      <c r="R441" s="595"/>
      <c r="S441" s="576"/>
      <c r="T441" s="576"/>
      <c r="U441" s="631"/>
      <c r="V441" s="576"/>
      <c r="W441" s="595">
        <v>45632</v>
      </c>
      <c r="X441" s="699"/>
      <c r="Y441" s="576" t="s">
        <v>48</v>
      </c>
      <c r="Z441" s="576">
        <f t="shared" si="7"/>
        <v>48</v>
      </c>
      <c r="AA441" s="576" t="s">
        <v>48</v>
      </c>
      <c r="AB441" s="645" t="s">
        <v>217</v>
      </c>
      <c r="AC441" s="575" t="s">
        <v>88</v>
      </c>
      <c r="AD441" s="645" t="s">
        <v>807</v>
      </c>
      <c r="AE441" s="640">
        <v>45632</v>
      </c>
      <c r="AF441" s="632" t="s">
        <v>50</v>
      </c>
      <c r="AG441" s="580" t="s">
        <v>778</v>
      </c>
      <c r="AH441" s="576" t="s">
        <v>52</v>
      </c>
      <c r="AI441" s="579"/>
      <c r="AJ441" s="641"/>
      <c r="AK441" s="641"/>
      <c r="AL441" s="642"/>
      <c r="AM441" s="576"/>
    </row>
    <row r="442" spans="1:40" ht="25.5" x14ac:dyDescent="0.2">
      <c r="A442" s="576">
        <v>435</v>
      </c>
      <c r="B442" s="1071" t="s">
        <v>1468</v>
      </c>
      <c r="C442" s="1122" t="s">
        <v>83</v>
      </c>
      <c r="D442" s="1105" t="s">
        <v>446</v>
      </c>
      <c r="E442" s="1786" t="s">
        <v>43</v>
      </c>
      <c r="F442" s="622" t="s">
        <v>44</v>
      </c>
      <c r="G442" s="640">
        <v>45583</v>
      </c>
      <c r="H442" s="578" t="s">
        <v>844</v>
      </c>
      <c r="I442" s="575">
        <v>0</v>
      </c>
      <c r="J442" s="575">
        <v>1</v>
      </c>
      <c r="K442" s="851" t="s">
        <v>1469</v>
      </c>
      <c r="L442" s="575">
        <v>0</v>
      </c>
      <c r="M442" s="575">
        <v>1</v>
      </c>
      <c r="N442" s="640">
        <v>45583</v>
      </c>
      <c r="O442" s="631" t="str">
        <f>IF(G442="","",(IF(N442="","Pendiente primera actuación",IF(N442="N.A.","N.A.",IF(NETWORKDAYS((G442+1),N442,'Días No Laborales'!$A$2:$U$145)&lt;=20,"SI","NO")))))</f>
        <v>SI</v>
      </c>
      <c r="P442" s="578"/>
      <c r="Q442" s="630" t="s">
        <v>47</v>
      </c>
      <c r="R442" s="595"/>
      <c r="S442" s="576"/>
      <c r="T442" s="576"/>
      <c r="U442" s="631"/>
      <c r="V442" s="576"/>
      <c r="W442" s="595">
        <v>45842</v>
      </c>
      <c r="X442" s="575"/>
      <c r="Y442" s="576" t="s">
        <v>48</v>
      </c>
      <c r="Z442" s="576">
        <f t="shared" si="7"/>
        <v>256</v>
      </c>
      <c r="AA442" s="576" t="s">
        <v>48</v>
      </c>
      <c r="AB442" s="645" t="s">
        <v>97</v>
      </c>
      <c r="AC442" s="575" t="s">
        <v>358</v>
      </c>
      <c r="AD442" s="575" t="s">
        <v>65</v>
      </c>
      <c r="AE442" s="640">
        <v>45842</v>
      </c>
      <c r="AF442" s="632" t="s">
        <v>161</v>
      </c>
      <c r="AG442" s="580" t="s">
        <v>778</v>
      </c>
      <c r="AH442" s="576" t="s">
        <v>52</v>
      </c>
      <c r="AI442" s="579"/>
      <c r="AJ442" s="641"/>
      <c r="AK442" s="641"/>
      <c r="AL442" s="642"/>
      <c r="AM442" s="576"/>
    </row>
    <row r="443" spans="1:40" ht="38.25" x14ac:dyDescent="0.2">
      <c r="A443" s="576">
        <v>436</v>
      </c>
      <c r="B443" s="1048" t="s">
        <v>1470</v>
      </c>
      <c r="C443" s="1107" t="s">
        <v>101</v>
      </c>
      <c r="D443" s="1105" t="s">
        <v>102</v>
      </c>
      <c r="E443" s="1786" t="s">
        <v>43</v>
      </c>
      <c r="F443" s="622" t="s">
        <v>44</v>
      </c>
      <c r="G443" s="640">
        <v>45583</v>
      </c>
      <c r="H443" s="596" t="s">
        <v>348</v>
      </c>
      <c r="I443" s="575">
        <v>1</v>
      </c>
      <c r="J443" s="575">
        <v>0</v>
      </c>
      <c r="K443" s="851" t="s">
        <v>1471</v>
      </c>
      <c r="L443" s="575">
        <v>1</v>
      </c>
      <c r="M443" s="575">
        <v>0</v>
      </c>
      <c r="N443" s="640">
        <v>45583</v>
      </c>
      <c r="O443" s="631" t="str">
        <f>IF(G443="","",(IF(N443="","Pendiente primera actuación",IF(N443="N.A.","N.A.",IF(NETWORKDAYS((G443+1),N443,'Días No Laborales'!$A$2:$U$145)&lt;=20,"SI","NO")))))</f>
        <v>SI</v>
      </c>
      <c r="P443" s="578"/>
      <c r="Q443" s="630" t="s">
        <v>47</v>
      </c>
      <c r="R443" s="595"/>
      <c r="S443" s="576"/>
      <c r="T443" s="576"/>
      <c r="U443" s="631"/>
      <c r="V443" s="576"/>
      <c r="W443" s="595">
        <v>45678</v>
      </c>
      <c r="X443" s="699"/>
      <c r="Y443" s="576" t="s">
        <v>48</v>
      </c>
      <c r="Z443" s="576">
        <f t="shared" si="7"/>
        <v>93</v>
      </c>
      <c r="AA443" s="576" t="s">
        <v>48</v>
      </c>
      <c r="AB443" s="656" t="s">
        <v>121</v>
      </c>
      <c r="AC443" s="575" t="s">
        <v>66</v>
      </c>
      <c r="AD443" s="625" t="s">
        <v>824</v>
      </c>
      <c r="AE443" s="640">
        <v>45827</v>
      </c>
      <c r="AF443" s="632" t="s">
        <v>50</v>
      </c>
      <c r="AG443" s="580" t="s">
        <v>778</v>
      </c>
      <c r="AH443" s="576" t="s">
        <v>52</v>
      </c>
      <c r="AI443" s="579"/>
      <c r="AJ443" s="641"/>
      <c r="AK443" s="641"/>
      <c r="AL443" s="642"/>
      <c r="AM443" s="576"/>
    </row>
    <row r="444" spans="1:40" ht="38.25" x14ac:dyDescent="0.2">
      <c r="A444" s="576">
        <v>437</v>
      </c>
      <c r="B444" s="1048" t="s">
        <v>1472</v>
      </c>
      <c r="C444" s="1107" t="s">
        <v>101</v>
      </c>
      <c r="D444" s="1105" t="s">
        <v>102</v>
      </c>
      <c r="E444" s="1786" t="s">
        <v>43</v>
      </c>
      <c r="F444" s="622" t="s">
        <v>44</v>
      </c>
      <c r="G444" s="640">
        <v>45583</v>
      </c>
      <c r="H444" s="596" t="s">
        <v>137</v>
      </c>
      <c r="I444" s="575">
        <v>2</v>
      </c>
      <c r="J444" s="575">
        <v>1</v>
      </c>
      <c r="K444" s="851" t="s">
        <v>1473</v>
      </c>
      <c r="L444" s="575">
        <v>2</v>
      </c>
      <c r="M444" s="575">
        <v>1</v>
      </c>
      <c r="N444" s="640">
        <v>45583</v>
      </c>
      <c r="O444" s="631" t="str">
        <f>IF(G444="","",(IF(N444="","Pendiente primera actuación",IF(N444="N.A.","N.A.",IF(NETWORKDAYS((G444+1),N444,'Días No Laborales'!$A$2:$U$145)&lt;=20,"SI","NO")))))</f>
        <v>SI</v>
      </c>
      <c r="Q444" s="630" t="s">
        <v>47</v>
      </c>
      <c r="R444" s="595"/>
      <c r="S444" s="576"/>
      <c r="T444" s="576"/>
      <c r="U444" s="631"/>
      <c r="V444" s="576"/>
      <c r="W444" s="595">
        <v>45708</v>
      </c>
      <c r="X444" s="575"/>
      <c r="Y444" s="576" t="s">
        <v>48</v>
      </c>
      <c r="Z444" s="576">
        <f t="shared" si="7"/>
        <v>122</v>
      </c>
      <c r="AA444" s="576" t="s">
        <v>48</v>
      </c>
      <c r="AB444" s="656" t="s">
        <v>121</v>
      </c>
      <c r="AC444" s="576" t="s">
        <v>66</v>
      </c>
      <c r="AD444" s="625" t="s">
        <v>197</v>
      </c>
      <c r="AE444" s="640">
        <v>45708</v>
      </c>
      <c r="AF444" s="632" t="s">
        <v>161</v>
      </c>
      <c r="AG444" s="580" t="s">
        <v>778</v>
      </c>
      <c r="AH444" s="576" t="s">
        <v>52</v>
      </c>
      <c r="AI444" s="579"/>
      <c r="AJ444" s="641"/>
      <c r="AK444" s="641"/>
      <c r="AL444" s="642"/>
      <c r="AM444" s="576"/>
    </row>
    <row r="445" spans="1:40" ht="38.25" x14ac:dyDescent="0.2">
      <c r="A445" s="576">
        <v>438</v>
      </c>
      <c r="B445" s="1077" t="s">
        <v>1474</v>
      </c>
      <c r="C445" s="1079" t="s">
        <v>1475</v>
      </c>
      <c r="D445" s="702" t="s">
        <v>72</v>
      </c>
      <c r="E445" s="1786" t="s">
        <v>43</v>
      </c>
      <c r="F445" s="622" t="s">
        <v>44</v>
      </c>
      <c r="G445" s="640">
        <v>45583</v>
      </c>
      <c r="H445" s="596" t="s">
        <v>1476</v>
      </c>
      <c r="I445" s="575">
        <v>1</v>
      </c>
      <c r="J445" s="575">
        <v>0</v>
      </c>
      <c r="K445" s="851" t="s">
        <v>1477</v>
      </c>
      <c r="L445" s="575">
        <v>1</v>
      </c>
      <c r="M445" s="575">
        <v>0</v>
      </c>
      <c r="N445" s="640">
        <v>45583</v>
      </c>
      <c r="O445" s="631" t="str">
        <f>IF(G445="","",(IF(N445="","Pendiente primera actuación",IF(N445="N.A.","N.A.",IF(NETWORKDAYS((G445+1),N445,'Días No Laborales'!$A$2:$U$145)&lt;=20,"SI","NO")))))</f>
        <v>SI</v>
      </c>
      <c r="P445" s="578"/>
      <c r="Q445" s="630" t="s">
        <v>47</v>
      </c>
      <c r="R445" s="595"/>
      <c r="S445" s="576"/>
      <c r="T445" s="576"/>
      <c r="U445" s="631"/>
      <c r="V445" s="576"/>
      <c r="W445" s="595">
        <v>45616</v>
      </c>
      <c r="X445" s="699"/>
      <c r="Y445" s="576" t="s">
        <v>48</v>
      </c>
      <c r="Z445" s="576">
        <f t="shared" si="7"/>
        <v>32</v>
      </c>
      <c r="AA445" s="576" t="s">
        <v>48</v>
      </c>
      <c r="AB445" s="645" t="s">
        <v>217</v>
      </c>
      <c r="AC445" s="575" t="s">
        <v>88</v>
      </c>
      <c r="AD445" s="645" t="s">
        <v>807</v>
      </c>
      <c r="AE445" s="640">
        <v>45616</v>
      </c>
      <c r="AF445" s="1058" t="s">
        <v>235</v>
      </c>
      <c r="AG445" s="580" t="s">
        <v>778</v>
      </c>
      <c r="AH445" s="576" t="s">
        <v>52</v>
      </c>
      <c r="AI445" s="579"/>
      <c r="AJ445" s="641"/>
      <c r="AK445" s="641"/>
      <c r="AL445" s="642"/>
      <c r="AM445" s="576"/>
    </row>
    <row r="446" spans="1:40" ht="38.25" x14ac:dyDescent="0.2">
      <c r="A446" s="576">
        <v>439</v>
      </c>
      <c r="B446" s="1048" t="s">
        <v>1478</v>
      </c>
      <c r="C446" s="1107" t="s">
        <v>101</v>
      </c>
      <c r="D446" s="1105" t="s">
        <v>102</v>
      </c>
      <c r="E446" s="1786" t="s">
        <v>43</v>
      </c>
      <c r="F446" s="622" t="s">
        <v>44</v>
      </c>
      <c r="G446" s="640">
        <v>45583</v>
      </c>
      <c r="H446" s="596" t="s">
        <v>399</v>
      </c>
      <c r="I446" s="575">
        <v>0</v>
      </c>
      <c r="J446" s="575">
        <v>1</v>
      </c>
      <c r="K446" s="851" t="s">
        <v>1479</v>
      </c>
      <c r="L446" s="575">
        <v>0</v>
      </c>
      <c r="M446" s="575">
        <v>1</v>
      </c>
      <c r="N446" s="640">
        <v>45583</v>
      </c>
      <c r="O446" s="631" t="str">
        <f>IF(G446="","",(IF(N446="","Pendiente primera actuación",IF(N446="N.A.","N.A.",IF(NETWORKDAYS((G446+1),N446,'Días No Laborales'!$A$2:$U$145)&lt;=20,"SI","NO")))))</f>
        <v>SI</v>
      </c>
      <c r="Q446" s="630" t="s">
        <v>47</v>
      </c>
      <c r="R446" s="595"/>
      <c r="S446" s="576"/>
      <c r="T446" s="576"/>
      <c r="U446" s="631"/>
      <c r="V446" s="576"/>
      <c r="W446" s="595">
        <v>45734</v>
      </c>
      <c r="X446" s="575"/>
      <c r="Y446" s="576" t="s">
        <v>48</v>
      </c>
      <c r="Z446" s="576">
        <f t="shared" si="7"/>
        <v>150</v>
      </c>
      <c r="AA446" s="576" t="s">
        <v>48</v>
      </c>
      <c r="AB446" s="656" t="s">
        <v>121</v>
      </c>
      <c r="AC446" s="575" t="s">
        <v>66</v>
      </c>
      <c r="AD446" s="625" t="s">
        <v>197</v>
      </c>
      <c r="AE446" s="640">
        <v>45734</v>
      </c>
      <c r="AF446" s="632" t="s">
        <v>161</v>
      </c>
      <c r="AG446" s="580" t="s">
        <v>778</v>
      </c>
      <c r="AH446" s="576" t="s">
        <v>52</v>
      </c>
      <c r="AI446" s="579"/>
      <c r="AJ446" s="641"/>
      <c r="AK446" s="641"/>
      <c r="AL446" s="642"/>
      <c r="AM446" s="576"/>
    </row>
    <row r="447" spans="1:40" ht="25.5" x14ac:dyDescent="0.2">
      <c r="A447" s="576">
        <v>440</v>
      </c>
      <c r="B447" s="1077" t="s">
        <v>1480</v>
      </c>
      <c r="C447" s="1104" t="s">
        <v>101</v>
      </c>
      <c r="D447" s="1105" t="s">
        <v>102</v>
      </c>
      <c r="E447" s="1786" t="s">
        <v>43</v>
      </c>
      <c r="F447" s="622" t="s">
        <v>44</v>
      </c>
      <c r="G447" s="640">
        <v>45583</v>
      </c>
      <c r="H447" s="596" t="s">
        <v>1191</v>
      </c>
      <c r="I447" s="575">
        <v>1</v>
      </c>
      <c r="J447" s="575">
        <v>0</v>
      </c>
      <c r="K447" s="851" t="s">
        <v>1481</v>
      </c>
      <c r="L447" s="575">
        <v>1</v>
      </c>
      <c r="M447" s="575">
        <v>0</v>
      </c>
      <c r="N447" s="640">
        <v>45583</v>
      </c>
      <c r="O447" s="631" t="str">
        <f>IF(G447="","",(IF(N447="","Pendiente primera actuación",IF(N447="N.A.","N.A.",IF(NETWORKDAYS((G447+1),N447,'Días No Laborales'!$A$2:$U$145)&lt;=20,"SI","NO")))))</f>
        <v>SI</v>
      </c>
      <c r="Q447" s="630" t="s">
        <v>47</v>
      </c>
      <c r="R447" s="595"/>
      <c r="S447" s="576"/>
      <c r="T447" s="576"/>
      <c r="U447" s="631"/>
      <c r="V447" s="576"/>
      <c r="W447" s="595">
        <v>45628</v>
      </c>
      <c r="X447" s="699"/>
      <c r="Y447" s="576" t="s">
        <v>48</v>
      </c>
      <c r="Z447" s="576">
        <f t="shared" si="7"/>
        <v>44</v>
      </c>
      <c r="AA447" s="576" t="s">
        <v>48</v>
      </c>
      <c r="AB447" s="645" t="s">
        <v>110</v>
      </c>
      <c r="AC447" s="575" t="s">
        <v>88</v>
      </c>
      <c r="AD447" s="645" t="s">
        <v>391</v>
      </c>
      <c r="AE447" s="640">
        <v>45628</v>
      </c>
      <c r="AF447" s="632" t="s">
        <v>50</v>
      </c>
      <c r="AG447" s="580" t="s">
        <v>778</v>
      </c>
      <c r="AH447" s="576" t="s">
        <v>52</v>
      </c>
      <c r="AI447" s="579"/>
      <c r="AJ447" s="641"/>
      <c r="AK447" s="641"/>
      <c r="AL447" s="642"/>
      <c r="AM447" s="576"/>
    </row>
    <row r="448" spans="1:40" ht="38.25" x14ac:dyDescent="0.2">
      <c r="A448" s="576">
        <v>441</v>
      </c>
      <c r="B448" s="1126" t="s">
        <v>1482</v>
      </c>
      <c r="C448" s="1107" t="s">
        <v>101</v>
      </c>
      <c r="D448" s="1105" t="s">
        <v>102</v>
      </c>
      <c r="E448" s="843" t="s">
        <v>84</v>
      </c>
      <c r="F448" s="622" t="s">
        <v>44</v>
      </c>
      <c r="G448" s="640">
        <v>45583</v>
      </c>
      <c r="H448" s="596" t="s">
        <v>344</v>
      </c>
      <c r="I448" s="575">
        <v>2</v>
      </c>
      <c r="J448" s="575">
        <v>1</v>
      </c>
      <c r="K448" s="851" t="s">
        <v>1483</v>
      </c>
      <c r="L448" s="575">
        <v>2</v>
      </c>
      <c r="M448" s="575">
        <v>1</v>
      </c>
      <c r="N448" s="640">
        <v>45583</v>
      </c>
      <c r="O448" s="631" t="str">
        <f>IF(G448="","",(IF(N448="","Pendiente primera actuación",IF(N448="N.A.","N.A.",IF(NETWORKDAYS((G448+1),N448,'Días No Laborales'!$A$2:$U$145)&lt;=20,"SI","NO")))))</f>
        <v>SI</v>
      </c>
      <c r="Q448" s="630" t="s">
        <v>47</v>
      </c>
      <c r="R448" s="595"/>
      <c r="S448" s="576"/>
      <c r="T448" s="576"/>
      <c r="U448" s="631"/>
      <c r="V448" s="576"/>
      <c r="W448" s="595">
        <v>45748</v>
      </c>
      <c r="X448" s="575"/>
      <c r="Y448" s="576" t="s">
        <v>48</v>
      </c>
      <c r="Z448" s="576">
        <f t="shared" si="7"/>
        <v>163</v>
      </c>
      <c r="AA448" s="576" t="s">
        <v>48</v>
      </c>
      <c r="AB448" s="656" t="s">
        <v>121</v>
      </c>
      <c r="AC448" s="575" t="s">
        <v>98</v>
      </c>
      <c r="AD448" s="625" t="s">
        <v>197</v>
      </c>
      <c r="AE448" s="640">
        <v>45748</v>
      </c>
      <c r="AF448" s="632" t="s">
        <v>161</v>
      </c>
      <c r="AG448" s="580" t="s">
        <v>778</v>
      </c>
      <c r="AH448" s="576" t="s">
        <v>52</v>
      </c>
      <c r="AI448" s="579"/>
      <c r="AJ448" s="641"/>
      <c r="AK448" s="641"/>
      <c r="AL448" s="642"/>
      <c r="AM448" s="576"/>
    </row>
    <row r="449" spans="1:40" ht="25.5" x14ac:dyDescent="0.2">
      <c r="A449" s="576">
        <v>442</v>
      </c>
      <c r="B449" s="1114" t="s">
        <v>1484</v>
      </c>
      <c r="C449" s="1115" t="s">
        <v>101</v>
      </c>
      <c r="D449" s="1105" t="s">
        <v>102</v>
      </c>
      <c r="E449" s="843" t="s">
        <v>84</v>
      </c>
      <c r="F449" s="622" t="s">
        <v>44</v>
      </c>
      <c r="G449" s="640">
        <v>45583</v>
      </c>
      <c r="H449" s="596" t="s">
        <v>1485</v>
      </c>
      <c r="I449" s="575">
        <v>1</v>
      </c>
      <c r="J449" s="575">
        <v>0</v>
      </c>
      <c r="K449" s="851" t="s">
        <v>713</v>
      </c>
      <c r="L449" s="575">
        <v>1</v>
      </c>
      <c r="M449" s="575">
        <v>0</v>
      </c>
      <c r="N449" s="640">
        <v>45583</v>
      </c>
      <c r="O449" s="631" t="str">
        <f>IF(G449="","",(IF(N449="","Pendiente primera actuación",IF(N449="N.A.","N.A.",IF(NETWORKDAYS((G449+1),N449,'Días No Laborales'!$A$2:$U$145)&lt;=20,"SI","NO")))))</f>
        <v>SI</v>
      </c>
      <c r="Q449" s="630" t="s">
        <v>47</v>
      </c>
      <c r="R449" s="595"/>
      <c r="S449" s="576"/>
      <c r="T449" s="576"/>
      <c r="U449" s="631"/>
      <c r="V449" s="576"/>
      <c r="W449" s="595"/>
      <c r="X449" s="575"/>
      <c r="Y449" s="576" t="s">
        <v>48</v>
      </c>
      <c r="Z449" s="576" t="str">
        <f t="shared" si="7"/>
        <v>Pendiente de sentencia</v>
      </c>
      <c r="AA449" s="576" t="s">
        <v>48</v>
      </c>
      <c r="AB449" s="625"/>
      <c r="AC449" s="575"/>
      <c r="AD449" s="623" t="s">
        <v>76</v>
      </c>
      <c r="AE449" s="640">
        <v>45846</v>
      </c>
      <c r="AF449" s="632" t="s">
        <v>50</v>
      </c>
      <c r="AG449" s="580" t="s">
        <v>778</v>
      </c>
      <c r="AH449" s="576" t="s">
        <v>52</v>
      </c>
      <c r="AI449" s="579"/>
      <c r="AJ449" s="641"/>
      <c r="AK449" s="641"/>
      <c r="AL449" s="642"/>
      <c r="AM449" s="576"/>
    </row>
    <row r="450" spans="1:40" ht="25.5" x14ac:dyDescent="0.2">
      <c r="A450" s="576">
        <v>443</v>
      </c>
      <c r="B450" s="1073" t="s">
        <v>1486</v>
      </c>
      <c r="C450" s="1115" t="s">
        <v>101</v>
      </c>
      <c r="D450" s="1105" t="s">
        <v>102</v>
      </c>
      <c r="E450" s="843" t="s">
        <v>84</v>
      </c>
      <c r="F450" s="696" t="s">
        <v>44</v>
      </c>
      <c r="G450" s="640">
        <v>45583</v>
      </c>
      <c r="H450" s="596" t="s">
        <v>1487</v>
      </c>
      <c r="I450" s="575">
        <v>0</v>
      </c>
      <c r="J450" s="575">
        <v>1</v>
      </c>
      <c r="K450" s="851" t="s">
        <v>1488</v>
      </c>
      <c r="L450" s="575">
        <v>0</v>
      </c>
      <c r="M450" s="575">
        <v>1</v>
      </c>
      <c r="N450" s="640">
        <v>45583</v>
      </c>
      <c r="O450" s="631" t="str">
        <f>IF(G450="","",(IF(N450="","Pendiente primera actuación",IF(N450="N.A.","N.A.",IF(NETWORKDAYS((G450+1),N450,'Días No Laborales'!$A$2:$U$145)&lt;=20,"SI","NO")))))</f>
        <v>SI</v>
      </c>
      <c r="Q450" s="630" t="s">
        <v>47</v>
      </c>
      <c r="R450" s="595"/>
      <c r="S450" s="576"/>
      <c r="T450" s="576"/>
      <c r="U450" s="631"/>
      <c r="V450" s="576"/>
      <c r="W450" s="595"/>
      <c r="X450" s="575"/>
      <c r="Y450" s="576" t="s">
        <v>48</v>
      </c>
      <c r="Z450" s="576" t="str">
        <f t="shared" si="7"/>
        <v>Pendiente de sentencia</v>
      </c>
      <c r="AA450" s="576" t="s">
        <v>48</v>
      </c>
      <c r="AB450" s="625"/>
      <c r="AC450" s="576"/>
      <c r="AD450" s="623" t="s">
        <v>1489</v>
      </c>
      <c r="AE450" s="640">
        <v>45839</v>
      </c>
      <c r="AF450" s="632" t="s">
        <v>161</v>
      </c>
      <c r="AG450" s="580" t="s">
        <v>778</v>
      </c>
      <c r="AH450" s="576" t="s">
        <v>52</v>
      </c>
      <c r="AI450" s="579"/>
      <c r="AJ450" s="641"/>
      <c r="AK450" s="641"/>
      <c r="AL450" s="642"/>
      <c r="AM450" s="576"/>
      <c r="AN450" s="1127" t="s">
        <v>1490</v>
      </c>
    </row>
    <row r="451" spans="1:40" ht="25.5" x14ac:dyDescent="0.2">
      <c r="A451" s="576">
        <v>444</v>
      </c>
      <c r="B451" s="1077" t="s">
        <v>1491</v>
      </c>
      <c r="C451" s="1104" t="s">
        <v>101</v>
      </c>
      <c r="D451" s="1105" t="s">
        <v>102</v>
      </c>
      <c r="E451" s="1786" t="s">
        <v>43</v>
      </c>
      <c r="F451" s="622" t="s">
        <v>44</v>
      </c>
      <c r="G451" s="640">
        <v>45583</v>
      </c>
      <c r="H451" s="596" t="s">
        <v>1492</v>
      </c>
      <c r="I451" s="575">
        <v>1</v>
      </c>
      <c r="J451" s="575">
        <v>0</v>
      </c>
      <c r="K451" s="851" t="s">
        <v>1493</v>
      </c>
      <c r="L451" s="575">
        <v>1</v>
      </c>
      <c r="M451" s="575">
        <v>0</v>
      </c>
      <c r="N451" s="640">
        <v>45583</v>
      </c>
      <c r="O451" s="631" t="str">
        <f>IF(G451="","",(IF(N451="","Pendiente primera actuación",IF(N451="N.A.","N.A.",IF(NETWORKDAYS((G451+1),N451,'Días No Laborales'!$A$2:$U$145)&lt;=20,"SI","NO")))))</f>
        <v>SI</v>
      </c>
      <c r="Q451" s="630" t="s">
        <v>47</v>
      </c>
      <c r="R451" s="595"/>
      <c r="S451" s="576"/>
      <c r="T451" s="576"/>
      <c r="U451" s="631"/>
      <c r="V451" s="576"/>
      <c r="W451" s="595">
        <v>45590</v>
      </c>
      <c r="X451" s="699"/>
      <c r="Y451" s="576" t="s">
        <v>48</v>
      </c>
      <c r="Z451" s="576">
        <f t="shared" si="7"/>
        <v>7</v>
      </c>
      <c r="AA451" s="576" t="s">
        <v>48</v>
      </c>
      <c r="AB451" s="745" t="s">
        <v>311</v>
      </c>
      <c r="AC451" s="645" t="s">
        <v>88</v>
      </c>
      <c r="AD451" s="839" t="s">
        <v>440</v>
      </c>
      <c r="AE451" s="640">
        <v>45590</v>
      </c>
      <c r="AF451" s="632" t="s">
        <v>50</v>
      </c>
      <c r="AG451" s="580" t="s">
        <v>778</v>
      </c>
      <c r="AH451" s="576" t="s">
        <v>52</v>
      </c>
      <c r="AI451" s="579"/>
      <c r="AJ451" s="641"/>
      <c r="AK451" s="641"/>
      <c r="AL451" s="642"/>
      <c r="AM451" s="576"/>
    </row>
    <row r="452" spans="1:40" ht="38.25" x14ac:dyDescent="0.2">
      <c r="A452" s="1128">
        <v>445</v>
      </c>
      <c r="B452" s="1114" t="s">
        <v>1494</v>
      </c>
      <c r="C452" s="714" t="s">
        <v>152</v>
      </c>
      <c r="D452" s="702" t="s">
        <v>72</v>
      </c>
      <c r="E452" s="1786" t="s">
        <v>113</v>
      </c>
      <c r="F452" s="622" t="s">
        <v>44</v>
      </c>
      <c r="G452" s="640">
        <v>45583</v>
      </c>
      <c r="H452" s="596" t="s">
        <v>1495</v>
      </c>
      <c r="I452" s="575">
        <v>2</v>
      </c>
      <c r="J452" s="575">
        <v>1</v>
      </c>
      <c r="K452" s="851" t="s">
        <v>1496</v>
      </c>
      <c r="L452" s="575">
        <v>2</v>
      </c>
      <c r="M452" s="575">
        <v>1</v>
      </c>
      <c r="N452" s="640">
        <v>45583</v>
      </c>
      <c r="O452" s="631" t="str">
        <f>IF(G452="","",(IF(N452="","Pendiente primera actuación",IF(N452="N.A.","N.A.",IF(NETWORKDAYS((G452+1),N452,'Días No Laborales'!$A$2:$U$145)&lt;=20,"SI","NO")))))</f>
        <v>SI</v>
      </c>
      <c r="Q452" s="630" t="s">
        <v>47</v>
      </c>
      <c r="R452" s="595"/>
      <c r="S452" s="576"/>
      <c r="T452" s="576"/>
      <c r="U452" s="631"/>
      <c r="V452" s="576"/>
      <c r="W452" s="595"/>
      <c r="X452" s="575"/>
      <c r="Y452" s="576" t="s">
        <v>48</v>
      </c>
      <c r="Z452" s="576" t="str">
        <f t="shared" si="7"/>
        <v>Pendiente de sentencia</v>
      </c>
      <c r="AA452" s="576" t="s">
        <v>48</v>
      </c>
      <c r="AB452" s="575"/>
      <c r="AC452" s="575"/>
      <c r="AD452" s="575" t="s">
        <v>1497</v>
      </c>
      <c r="AE452" s="640">
        <v>45835</v>
      </c>
      <c r="AF452" s="1058" t="s">
        <v>68</v>
      </c>
      <c r="AG452" s="580" t="s">
        <v>778</v>
      </c>
      <c r="AH452" s="576" t="s">
        <v>52</v>
      </c>
      <c r="AI452" s="579"/>
      <c r="AJ452" s="641"/>
      <c r="AK452" s="641"/>
      <c r="AL452" s="642"/>
      <c r="AM452" s="576"/>
    </row>
    <row r="453" spans="1:40" ht="25.5" x14ac:dyDescent="0.2">
      <c r="A453" s="1128">
        <v>446</v>
      </c>
      <c r="B453" s="1073" t="s">
        <v>1498</v>
      </c>
      <c r="C453" s="1115" t="s">
        <v>101</v>
      </c>
      <c r="D453" s="1105" t="s">
        <v>102</v>
      </c>
      <c r="E453" s="843" t="s">
        <v>84</v>
      </c>
      <c r="F453" s="622" t="s">
        <v>44</v>
      </c>
      <c r="G453" s="640">
        <v>45583</v>
      </c>
      <c r="H453" s="596" t="s">
        <v>1247</v>
      </c>
      <c r="I453" s="575">
        <v>1</v>
      </c>
      <c r="J453" s="575">
        <v>0</v>
      </c>
      <c r="K453" s="851" t="s">
        <v>1499</v>
      </c>
      <c r="L453" s="575">
        <v>1</v>
      </c>
      <c r="M453" s="575">
        <v>0</v>
      </c>
      <c r="N453" s="640">
        <v>45583</v>
      </c>
      <c r="O453" s="631" t="str">
        <f>IF(G453="","",(IF(N453="","Pendiente primera actuación",IF(N453="N.A.","N.A.",IF(NETWORKDAYS((G453+1),N453,'Días No Laborales'!$A$2:$U$145)&lt;=20,"SI","NO")))))</f>
        <v>SI</v>
      </c>
      <c r="Q453" s="630" t="s">
        <v>47</v>
      </c>
      <c r="R453" s="595"/>
      <c r="S453" s="576"/>
      <c r="T453" s="576"/>
      <c r="U453" s="631"/>
      <c r="V453" s="576"/>
      <c r="W453" s="595"/>
      <c r="X453" s="575"/>
      <c r="Y453" s="576" t="s">
        <v>48</v>
      </c>
      <c r="Z453" s="576" t="str">
        <f t="shared" si="7"/>
        <v>Pendiente de sentencia</v>
      </c>
      <c r="AA453" s="576" t="s">
        <v>48</v>
      </c>
      <c r="AB453" s="575"/>
      <c r="AC453" s="575"/>
      <c r="AD453" s="575" t="s">
        <v>623</v>
      </c>
      <c r="AE453" s="640">
        <v>45583</v>
      </c>
      <c r="AF453" s="632" t="s">
        <v>161</v>
      </c>
      <c r="AG453" s="580" t="s">
        <v>778</v>
      </c>
      <c r="AH453" s="576" t="s">
        <v>52</v>
      </c>
      <c r="AI453" s="579"/>
      <c r="AJ453" s="641"/>
      <c r="AK453" s="641"/>
      <c r="AL453" s="642"/>
      <c r="AM453" s="576"/>
    </row>
    <row r="454" spans="1:40" ht="38.25" x14ac:dyDescent="0.2">
      <c r="A454" s="1128">
        <v>447</v>
      </c>
      <c r="B454" s="1089" t="s">
        <v>1500</v>
      </c>
      <c r="C454" s="1107" t="s">
        <v>101</v>
      </c>
      <c r="D454" s="1105" t="s">
        <v>102</v>
      </c>
      <c r="E454" s="843" t="s">
        <v>84</v>
      </c>
      <c r="F454" s="622" t="s">
        <v>44</v>
      </c>
      <c r="G454" s="640">
        <v>45583</v>
      </c>
      <c r="H454" s="596" t="s">
        <v>419</v>
      </c>
      <c r="I454" s="575">
        <v>0</v>
      </c>
      <c r="J454" s="575">
        <v>1</v>
      </c>
      <c r="K454" s="851" t="s">
        <v>1501</v>
      </c>
      <c r="L454" s="575">
        <v>0</v>
      </c>
      <c r="M454" s="575">
        <v>1</v>
      </c>
      <c r="N454" s="640">
        <v>45583</v>
      </c>
      <c r="O454" s="631" t="str">
        <f>IF(G454="","",(IF(N454="","Pendiente primera actuación",IF(N454="N.A.","N.A.",IF(NETWORKDAYS((G454+1),N454,'Días No Laborales'!$A$2:$U$145)&lt;=20,"SI","NO")))))</f>
        <v>SI</v>
      </c>
      <c r="Q454" s="630" t="s">
        <v>47</v>
      </c>
      <c r="R454" s="595"/>
      <c r="S454" s="576"/>
      <c r="T454" s="576"/>
      <c r="U454" s="631"/>
      <c r="V454" s="576"/>
      <c r="W454" s="595">
        <v>45840</v>
      </c>
      <c r="X454" s="575"/>
      <c r="Y454" s="576" t="s">
        <v>48</v>
      </c>
      <c r="Z454" s="576">
        <f t="shared" si="7"/>
        <v>254</v>
      </c>
      <c r="AA454" s="576" t="s">
        <v>48</v>
      </c>
      <c r="AB454" s="656" t="s">
        <v>121</v>
      </c>
      <c r="AC454" s="576" t="s">
        <v>358</v>
      </c>
      <c r="AD454" s="623" t="s">
        <v>197</v>
      </c>
      <c r="AE454" s="640">
        <v>45610</v>
      </c>
      <c r="AF454" s="632" t="s">
        <v>50</v>
      </c>
      <c r="AG454" s="580" t="s">
        <v>778</v>
      </c>
      <c r="AH454" s="576" t="s">
        <v>52</v>
      </c>
      <c r="AI454" s="579"/>
      <c r="AJ454" s="633"/>
      <c r="AK454" s="633"/>
      <c r="AL454" s="634"/>
      <c r="AM454" s="576"/>
    </row>
    <row r="455" spans="1:40" ht="25.5" x14ac:dyDescent="0.2">
      <c r="A455" s="1128">
        <v>448</v>
      </c>
      <c r="B455" s="1141" t="s">
        <v>1502</v>
      </c>
      <c r="C455" s="1115" t="s">
        <v>101</v>
      </c>
      <c r="D455" s="1813" t="s">
        <v>102</v>
      </c>
      <c r="E455" s="843" t="s">
        <v>84</v>
      </c>
      <c r="F455" s="827" t="s">
        <v>44</v>
      </c>
      <c r="G455" s="857">
        <v>45583</v>
      </c>
      <c r="H455" s="596" t="s">
        <v>1503</v>
      </c>
      <c r="I455" s="575">
        <v>1</v>
      </c>
      <c r="J455" s="575">
        <v>0</v>
      </c>
      <c r="K455" s="851" t="s">
        <v>1504</v>
      </c>
      <c r="L455" s="575">
        <v>1</v>
      </c>
      <c r="M455" s="575">
        <v>0</v>
      </c>
      <c r="N455" s="640">
        <v>45583</v>
      </c>
      <c r="O455" s="631" t="str">
        <f>IF(G455="","",(IF(N455="","Pendiente primera actuación",IF(N455="N.A.","N.A.",IF(NETWORKDAYS((G455+1),N455,'Días No Laborales'!$A$2:$U$145)&lt;=20,"SI","NO")))))</f>
        <v>SI</v>
      </c>
      <c r="Q455" s="630" t="s">
        <v>47</v>
      </c>
      <c r="R455" s="595"/>
      <c r="S455" s="576"/>
      <c r="T455" s="576"/>
      <c r="U455" s="631"/>
      <c r="V455" s="576"/>
      <c r="W455" s="595"/>
      <c r="X455" s="575"/>
      <c r="Y455" s="576" t="s">
        <v>48</v>
      </c>
      <c r="Z455" s="576" t="str">
        <f t="shared" si="7"/>
        <v>Pendiente de sentencia</v>
      </c>
      <c r="AA455" s="576" t="s">
        <v>48</v>
      </c>
      <c r="AB455" s="576"/>
      <c r="AC455" s="576"/>
      <c r="AD455" s="575" t="s">
        <v>1505</v>
      </c>
      <c r="AE455" s="640">
        <v>45741</v>
      </c>
      <c r="AF455" s="632" t="s">
        <v>161</v>
      </c>
      <c r="AG455" s="580" t="s">
        <v>778</v>
      </c>
      <c r="AH455" s="576" t="s">
        <v>52</v>
      </c>
      <c r="AI455" s="579"/>
      <c r="AJ455" s="641"/>
      <c r="AK455" s="641"/>
      <c r="AL455" s="642"/>
      <c r="AM455" s="576"/>
    </row>
    <row r="456" spans="1:40" ht="25.5" x14ac:dyDescent="0.2">
      <c r="A456" s="1128">
        <v>449</v>
      </c>
      <c r="B456" s="1814" t="s">
        <v>1506</v>
      </c>
      <c r="C456" s="1815" t="s">
        <v>101</v>
      </c>
      <c r="D456" s="1816" t="s">
        <v>102</v>
      </c>
      <c r="E456" s="1795" t="s">
        <v>84</v>
      </c>
      <c r="F456" s="692" t="s">
        <v>44</v>
      </c>
      <c r="G456" s="834">
        <v>45583</v>
      </c>
      <c r="H456" s="596" t="s">
        <v>1296</v>
      </c>
      <c r="I456" s="575">
        <v>2</v>
      </c>
      <c r="J456" s="575">
        <v>1</v>
      </c>
      <c r="K456" s="851" t="s">
        <v>1507</v>
      </c>
      <c r="L456" s="575">
        <v>2</v>
      </c>
      <c r="M456" s="575">
        <v>1</v>
      </c>
      <c r="N456" s="640">
        <v>45583</v>
      </c>
      <c r="O456" s="631" t="str">
        <f>IF(G456="","",(IF(N456="","Pendiente primera actuación",IF(N456="N.A.","N.A.",IF(NETWORKDAYS((G456+1),N456,'Días No Laborales'!$A$2:$U$145)&lt;=20,"SI","NO")))))</f>
        <v>SI</v>
      </c>
      <c r="Q456" s="630" t="s">
        <v>47</v>
      </c>
      <c r="R456" s="595"/>
      <c r="S456" s="576"/>
      <c r="T456" s="576"/>
      <c r="U456" s="631"/>
      <c r="V456" s="576"/>
      <c r="W456" s="595">
        <v>45783</v>
      </c>
      <c r="X456" s="575"/>
      <c r="Y456" s="576" t="s">
        <v>48</v>
      </c>
      <c r="Z456" s="576">
        <f t="shared" si="7"/>
        <v>198</v>
      </c>
      <c r="AA456" s="576" t="s">
        <v>48</v>
      </c>
      <c r="AB456" s="664" t="s">
        <v>1508</v>
      </c>
      <c r="AC456" s="576" t="s">
        <v>98</v>
      </c>
      <c r="AD456" s="623" t="s">
        <v>1448</v>
      </c>
      <c r="AE456" s="640">
        <v>45783</v>
      </c>
      <c r="AF456" s="632" t="s">
        <v>50</v>
      </c>
      <c r="AG456" s="580" t="s">
        <v>778</v>
      </c>
      <c r="AH456" s="576" t="s">
        <v>52</v>
      </c>
      <c r="AI456" s="579">
        <v>45789</v>
      </c>
      <c r="AJ456" s="641"/>
      <c r="AK456" s="641"/>
      <c r="AL456" s="642"/>
      <c r="AM456" s="576"/>
    </row>
    <row r="457" spans="1:40" ht="25.5" x14ac:dyDescent="0.2">
      <c r="A457" s="1128">
        <v>450</v>
      </c>
      <c r="B457" s="1071" t="s">
        <v>1509</v>
      </c>
      <c r="C457" s="1104" t="s">
        <v>101</v>
      </c>
      <c r="D457" s="1105" t="s">
        <v>102</v>
      </c>
      <c r="E457" s="843" t="s">
        <v>84</v>
      </c>
      <c r="F457" s="622" t="s">
        <v>44</v>
      </c>
      <c r="G457" s="640">
        <v>45583</v>
      </c>
      <c r="H457" s="596" t="s">
        <v>659</v>
      </c>
      <c r="I457" s="575">
        <v>1</v>
      </c>
      <c r="J457" s="575">
        <v>0</v>
      </c>
      <c r="K457" s="851" t="s">
        <v>1510</v>
      </c>
      <c r="L457" s="575">
        <v>1</v>
      </c>
      <c r="M457" s="575">
        <v>0</v>
      </c>
      <c r="N457" s="640">
        <v>45583</v>
      </c>
      <c r="O457" s="631" t="str">
        <f>IF(G457="","",(IF(N457="","Pendiente primera actuación",IF(N457="N.A.","N.A.",IF(NETWORKDAYS((G457+1),N457,'Días No Laborales'!$A$2:$U$145)&lt;=20,"SI","NO")))))</f>
        <v>SI</v>
      </c>
      <c r="Q457" s="630" t="s">
        <v>47</v>
      </c>
      <c r="R457" s="595"/>
      <c r="S457" s="576"/>
      <c r="T457" s="576"/>
      <c r="U457" s="631"/>
      <c r="V457" s="576"/>
      <c r="W457" s="595">
        <v>45796</v>
      </c>
      <c r="X457" s="575"/>
      <c r="Y457" s="576" t="s">
        <v>48</v>
      </c>
      <c r="Z457" s="576">
        <f t="shared" si="7"/>
        <v>211</v>
      </c>
      <c r="AA457" s="576" t="s">
        <v>48</v>
      </c>
      <c r="AB457" s="645" t="s">
        <v>97</v>
      </c>
      <c r="AC457" s="575" t="s">
        <v>98</v>
      </c>
      <c r="AD457" s="745" t="s">
        <v>245</v>
      </c>
      <c r="AE457" s="640">
        <v>45796</v>
      </c>
      <c r="AF457" s="632" t="s">
        <v>161</v>
      </c>
      <c r="AG457" s="580" t="s">
        <v>778</v>
      </c>
      <c r="AH457" s="576" t="s">
        <v>52</v>
      </c>
      <c r="AI457" s="579">
        <v>45804</v>
      </c>
      <c r="AJ457" s="641"/>
      <c r="AK457" s="641"/>
      <c r="AL457" s="642"/>
      <c r="AM457" s="576" t="s">
        <v>1511</v>
      </c>
    </row>
    <row r="458" spans="1:40" ht="38.25" x14ac:dyDescent="0.2">
      <c r="A458" s="1128">
        <v>451</v>
      </c>
      <c r="B458" s="1077" t="s">
        <v>1512</v>
      </c>
      <c r="C458" s="1104" t="s">
        <v>101</v>
      </c>
      <c r="D458" s="1105" t="s">
        <v>102</v>
      </c>
      <c r="E458" s="1786" t="s">
        <v>43</v>
      </c>
      <c r="F458" s="622" t="s">
        <v>44</v>
      </c>
      <c r="G458" s="640">
        <v>45583</v>
      </c>
      <c r="H458" s="596" t="s">
        <v>344</v>
      </c>
      <c r="I458" s="575">
        <v>0</v>
      </c>
      <c r="J458" s="575">
        <v>1</v>
      </c>
      <c r="K458" s="851" t="s">
        <v>1513</v>
      </c>
      <c r="L458" s="575">
        <v>0</v>
      </c>
      <c r="M458" s="575">
        <v>1</v>
      </c>
      <c r="N458" s="640">
        <v>45583</v>
      </c>
      <c r="O458" s="631" t="str">
        <f>IF(G458="","",(IF(N458="","Pendiente primera actuación",IF(N458="N.A.","N.A.",IF(NETWORKDAYS((G458+1),N458,'Días No Laborales'!$A$2:$U$145)&lt;=20,"SI","NO")))))</f>
        <v>SI</v>
      </c>
      <c r="Q458" s="630" t="s">
        <v>47</v>
      </c>
      <c r="R458" s="595"/>
      <c r="S458" s="576"/>
      <c r="T458" s="576"/>
      <c r="U458" s="631"/>
      <c r="V458" s="576"/>
      <c r="W458" s="595">
        <v>45747</v>
      </c>
      <c r="X458" s="575"/>
      <c r="Y458" s="576" t="s">
        <v>48</v>
      </c>
      <c r="Z458" s="576">
        <f t="shared" si="7"/>
        <v>163</v>
      </c>
      <c r="AA458" s="576" t="s">
        <v>48</v>
      </c>
      <c r="AB458" s="745" t="s">
        <v>121</v>
      </c>
      <c r="AC458" s="575" t="s">
        <v>66</v>
      </c>
      <c r="AD458" s="645" t="s">
        <v>1514</v>
      </c>
      <c r="AE458" s="640">
        <v>45806</v>
      </c>
      <c r="AF458" s="632" t="s">
        <v>50</v>
      </c>
      <c r="AG458" s="580" t="s">
        <v>778</v>
      </c>
      <c r="AH458" s="576" t="s">
        <v>52</v>
      </c>
      <c r="AI458" s="579">
        <v>45828</v>
      </c>
      <c r="AJ458" s="641"/>
      <c r="AK458" s="641"/>
      <c r="AL458" s="642"/>
      <c r="AM458" s="576"/>
    </row>
    <row r="459" spans="1:40" ht="25.5" x14ac:dyDescent="0.2">
      <c r="A459" s="1128">
        <v>452</v>
      </c>
      <c r="B459" s="1073" t="s">
        <v>1515</v>
      </c>
      <c r="C459" s="1115" t="s">
        <v>101</v>
      </c>
      <c r="D459" s="1105" t="s">
        <v>102</v>
      </c>
      <c r="E459" s="843" t="s">
        <v>84</v>
      </c>
      <c r="F459" s="622" t="s">
        <v>44</v>
      </c>
      <c r="G459" s="640">
        <v>45583</v>
      </c>
      <c r="H459" s="596" t="s">
        <v>1516</v>
      </c>
      <c r="I459" s="575">
        <v>1</v>
      </c>
      <c r="J459" s="575">
        <v>0</v>
      </c>
      <c r="K459" s="851" t="s">
        <v>1517</v>
      </c>
      <c r="L459" s="575">
        <v>1</v>
      </c>
      <c r="M459" s="575">
        <v>0</v>
      </c>
      <c r="N459" s="640">
        <v>45583</v>
      </c>
      <c r="O459" s="631" t="str">
        <f>IF(G459="","",(IF(N459="","Pendiente primera actuación",IF(N459="N.A.","N.A.",IF(NETWORKDAYS((G459+1),N459,'Días No Laborales'!$A$2:$U$145)&lt;=20,"SI","NO")))))</f>
        <v>SI</v>
      </c>
      <c r="Q459" s="630" t="s">
        <v>47</v>
      </c>
      <c r="R459" s="595"/>
      <c r="S459" s="576"/>
      <c r="T459" s="576"/>
      <c r="U459" s="631"/>
      <c r="V459" s="576"/>
      <c r="W459" s="595"/>
      <c r="X459" s="575"/>
      <c r="Y459" s="576" t="s">
        <v>48</v>
      </c>
      <c r="Z459" s="576" t="str">
        <f t="shared" si="7"/>
        <v>Pendiente de sentencia</v>
      </c>
      <c r="AA459" s="576" t="s">
        <v>48</v>
      </c>
      <c r="AB459" s="576"/>
      <c r="AC459" s="576"/>
      <c r="AD459" s="575" t="s">
        <v>1518</v>
      </c>
      <c r="AE459" s="640">
        <v>45796</v>
      </c>
      <c r="AF459" s="632" t="s">
        <v>161</v>
      </c>
      <c r="AG459" s="580" t="s">
        <v>778</v>
      </c>
      <c r="AH459" s="576" t="s">
        <v>52</v>
      </c>
      <c r="AI459" s="579"/>
      <c r="AJ459" s="641"/>
      <c r="AK459" s="641"/>
      <c r="AL459" s="642"/>
      <c r="AM459" s="576"/>
    </row>
    <row r="460" spans="1:40" ht="25.5" x14ac:dyDescent="0.2">
      <c r="A460" s="1128">
        <v>453</v>
      </c>
      <c r="B460" s="1073" t="s">
        <v>1519</v>
      </c>
      <c r="C460" s="1115" t="s">
        <v>101</v>
      </c>
      <c r="D460" s="1105" t="s">
        <v>102</v>
      </c>
      <c r="E460" s="843" t="s">
        <v>84</v>
      </c>
      <c r="F460" s="622" t="s">
        <v>44</v>
      </c>
      <c r="G460" s="640">
        <v>45583</v>
      </c>
      <c r="H460" s="596" t="s">
        <v>356</v>
      </c>
      <c r="I460" s="575">
        <v>2</v>
      </c>
      <c r="J460" s="575">
        <v>1</v>
      </c>
      <c r="K460" s="851" t="s">
        <v>1520</v>
      </c>
      <c r="L460" s="575">
        <v>2</v>
      </c>
      <c r="M460" s="575">
        <v>1</v>
      </c>
      <c r="N460" s="640">
        <v>45583</v>
      </c>
      <c r="O460" s="631" t="str">
        <f>IF(G460="","",(IF(N460="","Pendiente primera actuación",IF(N460="N.A.","N.A.",IF(NETWORKDAYS((G460+1),N460,'Días No Laborales'!$A$2:$U$145)&lt;=20,"SI","NO")))))</f>
        <v>SI</v>
      </c>
      <c r="Q460" s="630" t="s">
        <v>47</v>
      </c>
      <c r="R460" s="595"/>
      <c r="S460" s="576"/>
      <c r="T460" s="576"/>
      <c r="U460" s="631"/>
      <c r="V460" s="576"/>
      <c r="W460" s="595"/>
      <c r="X460" s="575"/>
      <c r="Y460" s="576" t="s">
        <v>48</v>
      </c>
      <c r="Z460" s="576" t="str">
        <f t="shared" si="7"/>
        <v>Pendiente de sentencia</v>
      </c>
      <c r="AA460" s="576" t="s">
        <v>48</v>
      </c>
      <c r="AB460" s="575"/>
      <c r="AC460" s="575"/>
      <c r="AD460" s="623" t="s">
        <v>1076</v>
      </c>
      <c r="AE460" s="640">
        <v>45688</v>
      </c>
      <c r="AF460" s="632" t="s">
        <v>50</v>
      </c>
      <c r="AG460" s="580" t="s">
        <v>778</v>
      </c>
      <c r="AH460" s="576" t="s">
        <v>52</v>
      </c>
      <c r="AI460" s="579"/>
      <c r="AJ460" s="641"/>
      <c r="AK460" s="641"/>
      <c r="AL460" s="642"/>
      <c r="AM460" s="576"/>
    </row>
    <row r="461" spans="1:40" ht="25.5" x14ac:dyDescent="0.2">
      <c r="A461" s="1128">
        <v>454</v>
      </c>
      <c r="B461" s="1073" t="s">
        <v>1521</v>
      </c>
      <c r="C461" s="1115" t="s">
        <v>101</v>
      </c>
      <c r="D461" s="1105" t="s">
        <v>102</v>
      </c>
      <c r="E461" s="843" t="s">
        <v>84</v>
      </c>
      <c r="F461" s="622" t="s">
        <v>44</v>
      </c>
      <c r="G461" s="640">
        <v>45583</v>
      </c>
      <c r="H461" s="596" t="s">
        <v>356</v>
      </c>
      <c r="I461" s="575">
        <v>1</v>
      </c>
      <c r="J461" s="575">
        <v>2</v>
      </c>
      <c r="K461" s="851" t="s">
        <v>1522</v>
      </c>
      <c r="L461" s="575">
        <v>1</v>
      </c>
      <c r="M461" s="575">
        <v>2</v>
      </c>
      <c r="N461" s="640">
        <v>45583</v>
      </c>
      <c r="O461" s="631" t="str">
        <f>IF(G461="","",(IF(N461="","Pendiente primera actuación",IF(N461="N.A.","N.A.",IF(NETWORKDAYS((G461+1),N461,'Días No Laborales'!$A$2:$U$145)&lt;=20,"SI","NO")))))</f>
        <v>SI</v>
      </c>
      <c r="Q461" s="630" t="s">
        <v>47</v>
      </c>
      <c r="R461" s="595"/>
      <c r="S461" s="576"/>
      <c r="T461" s="576"/>
      <c r="U461" s="631"/>
      <c r="V461" s="576"/>
      <c r="W461" s="595"/>
      <c r="X461" s="575"/>
      <c r="Y461" s="576" t="s">
        <v>48</v>
      </c>
      <c r="Z461" s="576" t="str">
        <f t="shared" si="7"/>
        <v>Pendiente de sentencia</v>
      </c>
      <c r="AA461" s="576" t="s">
        <v>48</v>
      </c>
      <c r="AB461" s="576"/>
      <c r="AC461" s="576"/>
      <c r="AD461" s="623" t="s">
        <v>189</v>
      </c>
      <c r="AE461" s="640">
        <v>45846</v>
      </c>
      <c r="AF461" s="632" t="s">
        <v>161</v>
      </c>
      <c r="AG461" s="580" t="s">
        <v>778</v>
      </c>
      <c r="AH461" s="576" t="s">
        <v>52</v>
      </c>
      <c r="AI461" s="579"/>
      <c r="AJ461" s="633"/>
      <c r="AK461" s="633"/>
      <c r="AL461" s="634"/>
      <c r="AM461" s="576" t="s">
        <v>1523</v>
      </c>
    </row>
    <row r="462" spans="1:40" ht="25.5" x14ac:dyDescent="0.2">
      <c r="A462" s="1128">
        <v>455</v>
      </c>
      <c r="B462" s="1073" t="s">
        <v>1524</v>
      </c>
      <c r="C462" s="1115" t="s">
        <v>101</v>
      </c>
      <c r="D462" s="1105" t="s">
        <v>102</v>
      </c>
      <c r="E462" s="843" t="s">
        <v>84</v>
      </c>
      <c r="F462" s="622" t="s">
        <v>44</v>
      </c>
      <c r="G462" s="640">
        <v>45583</v>
      </c>
      <c r="H462" s="596" t="s">
        <v>356</v>
      </c>
      <c r="I462" s="575">
        <v>0</v>
      </c>
      <c r="J462" s="575">
        <v>1</v>
      </c>
      <c r="K462" s="851" t="s">
        <v>1525</v>
      </c>
      <c r="L462" s="575">
        <v>0</v>
      </c>
      <c r="M462" s="575">
        <v>1</v>
      </c>
      <c r="N462" s="640">
        <v>45583</v>
      </c>
      <c r="O462" s="631" t="str">
        <f>IF(G462="","",(IF(N462="","Pendiente primera actuación",IF(N462="N.A.","N.A.",IF(NETWORKDAYS((G462+1),N462,'Días No Laborales'!$A$2:$U$145)&lt;=20,"SI","NO")))))</f>
        <v>SI</v>
      </c>
      <c r="Q462" s="630" t="s">
        <v>47</v>
      </c>
      <c r="R462" s="595"/>
      <c r="S462" s="576"/>
      <c r="T462" s="576"/>
      <c r="U462" s="631"/>
      <c r="V462" s="576"/>
      <c r="W462" s="595"/>
      <c r="X462" s="575"/>
      <c r="Y462" s="576" t="s">
        <v>48</v>
      </c>
      <c r="Z462" s="576" t="str">
        <f t="shared" si="7"/>
        <v>Pendiente de sentencia</v>
      </c>
      <c r="AA462" s="576" t="s">
        <v>48</v>
      </c>
      <c r="AB462" s="576"/>
      <c r="AC462" s="576"/>
      <c r="AD462" s="623" t="s">
        <v>116</v>
      </c>
      <c r="AE462" s="640">
        <v>45805</v>
      </c>
      <c r="AF462" s="632" t="s">
        <v>50</v>
      </c>
      <c r="AG462" s="580" t="s">
        <v>778</v>
      </c>
      <c r="AH462" s="576" t="s">
        <v>52</v>
      </c>
      <c r="AI462" s="579"/>
      <c r="AJ462" s="633"/>
      <c r="AK462" s="633"/>
      <c r="AL462" s="634"/>
      <c r="AM462" s="576"/>
    </row>
    <row r="463" spans="1:40" ht="38.25" x14ac:dyDescent="0.2">
      <c r="A463" s="1128">
        <v>456</v>
      </c>
      <c r="B463" s="1071" t="s">
        <v>1526</v>
      </c>
      <c r="C463" s="644" t="s">
        <v>267</v>
      </c>
      <c r="D463" s="776" t="s">
        <v>72</v>
      </c>
      <c r="E463" s="1786" t="s">
        <v>43</v>
      </c>
      <c r="F463" s="622" t="s">
        <v>44</v>
      </c>
      <c r="G463" s="640">
        <v>45583</v>
      </c>
      <c r="H463" s="596" t="s">
        <v>1527</v>
      </c>
      <c r="I463" s="575">
        <v>1</v>
      </c>
      <c r="J463" s="575">
        <v>0</v>
      </c>
      <c r="K463" s="851" t="s">
        <v>1528</v>
      </c>
      <c r="L463" s="575">
        <v>1</v>
      </c>
      <c r="M463" s="575">
        <v>0</v>
      </c>
      <c r="N463" s="640">
        <v>45583</v>
      </c>
      <c r="O463" s="631" t="str">
        <f>IF(G463="","",(IF(N463="","Pendiente primera actuación",IF(N463="N.A.","N.A.",IF(NETWORKDAYS((G463+1),N463,'Días No Laborales'!$A$2:$U$145)&lt;=20,"SI","NO")))))</f>
        <v>SI</v>
      </c>
      <c r="Q463" s="630" t="s">
        <v>47</v>
      </c>
      <c r="R463" s="595"/>
      <c r="S463" s="576"/>
      <c r="T463" s="576"/>
      <c r="U463" s="631"/>
      <c r="V463" s="576"/>
      <c r="W463" s="595">
        <v>45630</v>
      </c>
      <c r="X463" s="699"/>
      <c r="Y463" s="576" t="s">
        <v>48</v>
      </c>
      <c r="Z463" s="576">
        <f t="shared" si="7"/>
        <v>46</v>
      </c>
      <c r="AA463" s="576" t="s">
        <v>48</v>
      </c>
      <c r="AB463" s="745" t="s">
        <v>311</v>
      </c>
      <c r="AC463" s="650" t="s">
        <v>88</v>
      </c>
      <c r="AD463" s="645" t="s">
        <v>312</v>
      </c>
      <c r="AE463" s="640">
        <v>45630</v>
      </c>
      <c r="AF463" s="1058" t="s">
        <v>235</v>
      </c>
      <c r="AG463" s="580" t="s">
        <v>778</v>
      </c>
      <c r="AH463" s="576" t="s">
        <v>52</v>
      </c>
      <c r="AI463" s="579"/>
      <c r="AJ463" s="652"/>
      <c r="AK463" s="652"/>
      <c r="AL463" s="642"/>
      <c r="AM463" s="576"/>
    </row>
    <row r="464" spans="1:40" ht="38.25" x14ac:dyDescent="0.2">
      <c r="A464" s="1128">
        <v>457</v>
      </c>
      <c r="B464" s="1089" t="s">
        <v>1529</v>
      </c>
      <c r="C464" s="1107" t="s">
        <v>101</v>
      </c>
      <c r="D464" s="1105" t="s">
        <v>102</v>
      </c>
      <c r="E464" s="843" t="s">
        <v>84</v>
      </c>
      <c r="F464" s="622" t="s">
        <v>44</v>
      </c>
      <c r="G464" s="640">
        <v>45583</v>
      </c>
      <c r="H464" s="596" t="s">
        <v>433</v>
      </c>
      <c r="I464" s="575">
        <v>2</v>
      </c>
      <c r="J464" s="575">
        <v>1</v>
      </c>
      <c r="K464" s="851" t="s">
        <v>1530</v>
      </c>
      <c r="L464" s="575">
        <v>2</v>
      </c>
      <c r="M464" s="575">
        <v>1</v>
      </c>
      <c r="N464" s="640">
        <v>45583</v>
      </c>
      <c r="O464" s="631" t="str">
        <f>IF(G464="","",(IF(N464="","Pendiente primera actuación",IF(N464="N.A.","N.A.",IF(NETWORKDAYS((G464+1),N464,'Días No Laborales'!$A$2:$U$145)&lt;=20,"SI","NO")))))</f>
        <v>SI</v>
      </c>
      <c r="Q464" s="630" t="s">
        <v>47</v>
      </c>
      <c r="R464" s="595"/>
      <c r="S464" s="576"/>
      <c r="T464" s="576"/>
      <c r="U464" s="631"/>
      <c r="V464" s="576"/>
      <c r="W464" s="595">
        <v>45846</v>
      </c>
      <c r="X464" s="575"/>
      <c r="Y464" s="576" t="s">
        <v>48</v>
      </c>
      <c r="Z464" s="576">
        <f t="shared" si="7"/>
        <v>260</v>
      </c>
      <c r="AA464" s="576" t="s">
        <v>48</v>
      </c>
      <c r="AB464" s="657" t="s">
        <v>1531</v>
      </c>
      <c r="AC464" s="575" t="s">
        <v>358</v>
      </c>
      <c r="AD464" s="575" t="s">
        <v>1532</v>
      </c>
      <c r="AE464" s="640">
        <v>45867</v>
      </c>
      <c r="AF464" s="632" t="s">
        <v>50</v>
      </c>
      <c r="AG464" s="580" t="s">
        <v>778</v>
      </c>
      <c r="AH464" s="576" t="s">
        <v>52</v>
      </c>
      <c r="AI464" s="579"/>
      <c r="AJ464" s="633"/>
      <c r="AK464" s="633"/>
      <c r="AL464" s="634"/>
      <c r="AM464" s="576"/>
    </row>
    <row r="465" spans="1:39" ht="25.5" x14ac:dyDescent="0.2">
      <c r="A465" s="1128">
        <v>458</v>
      </c>
      <c r="B465" s="1129" t="s">
        <v>1533</v>
      </c>
      <c r="C465" s="1130" t="s">
        <v>1337</v>
      </c>
      <c r="D465" s="1131" t="s">
        <v>1337</v>
      </c>
      <c r="E465" s="1789" t="s">
        <v>43</v>
      </c>
      <c r="F465" s="827" t="s">
        <v>44</v>
      </c>
      <c r="G465" s="857">
        <v>45583</v>
      </c>
      <c r="H465" s="827" t="s">
        <v>1534</v>
      </c>
      <c r="I465" s="832">
        <v>1</v>
      </c>
      <c r="J465" s="832">
        <v>2</v>
      </c>
      <c r="K465" s="1132" t="s">
        <v>1535</v>
      </c>
      <c r="L465" s="832">
        <v>1</v>
      </c>
      <c r="M465" s="832">
        <v>2</v>
      </c>
      <c r="N465" s="857">
        <v>45583</v>
      </c>
      <c r="O465" s="631" t="str">
        <f>IF(G465="","",(IF(N465="","Pendiente primera actuación",IF(N465="N.A.","N.A.",IF(NETWORKDAYS((G465+1),N465,'Días No Laborales'!$A$2:$U$145)&lt;=20,"SI","NO")))))</f>
        <v>SI</v>
      </c>
      <c r="Q465" s="630" t="s">
        <v>47</v>
      </c>
      <c r="R465" s="595"/>
      <c r="S465" s="576"/>
      <c r="T465" s="576"/>
      <c r="U465" s="631"/>
      <c r="V465" s="576"/>
      <c r="W465" s="595">
        <v>45800</v>
      </c>
      <c r="X465" s="575"/>
      <c r="Y465" s="576" t="s">
        <v>48</v>
      </c>
      <c r="Z465" s="576">
        <f t="shared" si="7"/>
        <v>215</v>
      </c>
      <c r="AA465" s="576" t="s">
        <v>48</v>
      </c>
      <c r="AB465" s="645" t="s">
        <v>887</v>
      </c>
      <c r="AC465" s="575" t="s">
        <v>98</v>
      </c>
      <c r="AD465" s="645" t="s">
        <v>1536</v>
      </c>
      <c r="AE465" s="640">
        <v>45800</v>
      </c>
      <c r="AF465" s="632" t="s">
        <v>161</v>
      </c>
      <c r="AG465" s="580" t="s">
        <v>778</v>
      </c>
      <c r="AH465" s="576" t="s">
        <v>52</v>
      </c>
      <c r="AI465" s="579">
        <v>45804</v>
      </c>
      <c r="AJ465" s="641"/>
      <c r="AK465" s="641"/>
      <c r="AL465" s="642"/>
      <c r="AM465" s="576"/>
    </row>
    <row r="466" spans="1:39" ht="38.25" x14ac:dyDescent="0.2">
      <c r="A466" s="1128">
        <v>459</v>
      </c>
      <c r="B466" s="1110" t="s">
        <v>1537</v>
      </c>
      <c r="C466" s="1133" t="s">
        <v>1538</v>
      </c>
      <c r="D466" s="974" t="s">
        <v>62</v>
      </c>
      <c r="E466" s="1790" t="s">
        <v>43</v>
      </c>
      <c r="F466" s="692" t="s">
        <v>44</v>
      </c>
      <c r="G466" s="834">
        <v>45583</v>
      </c>
      <c r="H466" s="1134" t="s">
        <v>1539</v>
      </c>
      <c r="I466" s="836">
        <v>1</v>
      </c>
      <c r="J466" s="836">
        <v>1</v>
      </c>
      <c r="K466" s="1134" t="s">
        <v>1540</v>
      </c>
      <c r="L466" s="836">
        <v>1</v>
      </c>
      <c r="M466" s="836">
        <v>1</v>
      </c>
      <c r="N466" s="834">
        <v>45583</v>
      </c>
      <c r="O466" s="631" t="str">
        <f>IF(G466="","",(IF(N466="","Pendiente primera actuación",IF(N466="N.A.","N.A.",IF(NETWORKDAYS((G466+1),N466,'Días No Laborales'!$A$2:$U$145)&lt;=20,"SI","NO")))))</f>
        <v>SI</v>
      </c>
      <c r="Q466" s="630" t="s">
        <v>47</v>
      </c>
      <c r="R466" s="595"/>
      <c r="S466" s="576"/>
      <c r="T466" s="576"/>
      <c r="U466" s="631"/>
      <c r="V466" s="576"/>
      <c r="W466" s="595">
        <v>45610</v>
      </c>
      <c r="X466" s="699"/>
      <c r="Y466" s="576" t="s">
        <v>48</v>
      </c>
      <c r="Z466" s="576">
        <f t="shared" si="7"/>
        <v>26</v>
      </c>
      <c r="AA466" s="576" t="s">
        <v>48</v>
      </c>
      <c r="AB466" s="645" t="s">
        <v>217</v>
      </c>
      <c r="AC466" s="650" t="s">
        <v>88</v>
      </c>
      <c r="AD466" s="1135" t="s">
        <v>807</v>
      </c>
      <c r="AE466" s="640">
        <v>45583</v>
      </c>
      <c r="AF466" s="1058" t="s">
        <v>68</v>
      </c>
      <c r="AG466" s="580" t="s">
        <v>778</v>
      </c>
      <c r="AH466" s="576" t="s">
        <v>52</v>
      </c>
      <c r="AI466" s="579"/>
      <c r="AJ466" s="652"/>
      <c r="AK466" s="652"/>
      <c r="AL466" s="642"/>
      <c r="AM466" s="576" t="s">
        <v>1541</v>
      </c>
    </row>
    <row r="467" spans="1:39" ht="25.5" x14ac:dyDescent="0.2">
      <c r="A467" s="1128">
        <v>460</v>
      </c>
      <c r="B467" s="1073" t="s">
        <v>1542</v>
      </c>
      <c r="C467" s="1136" t="s">
        <v>292</v>
      </c>
      <c r="D467" s="761" t="s">
        <v>293</v>
      </c>
      <c r="E467" s="1786" t="s">
        <v>113</v>
      </c>
      <c r="F467" s="622" t="s">
        <v>44</v>
      </c>
      <c r="G467" s="640">
        <v>45583</v>
      </c>
      <c r="H467" s="1087" t="s">
        <v>1543</v>
      </c>
      <c r="I467" s="575">
        <v>1</v>
      </c>
      <c r="J467" s="575">
        <v>0</v>
      </c>
      <c r="K467" s="1118"/>
      <c r="L467" s="575">
        <v>1</v>
      </c>
      <c r="M467" s="575">
        <v>0</v>
      </c>
      <c r="N467" s="640">
        <v>45583</v>
      </c>
      <c r="O467" s="631" t="str">
        <f>IF(G467="","",(IF(N467="","Pendiente primera actuación",IF(N467="N.A.","N.A.",IF(NETWORKDAYS((G467+1),N467,'Días No Laborales'!$A$2:$U$145)&lt;=20,"SI","NO")))))</f>
        <v>SI</v>
      </c>
      <c r="Q467" s="630" t="s">
        <v>47</v>
      </c>
      <c r="R467" s="595"/>
      <c r="S467" s="576"/>
      <c r="T467" s="576"/>
      <c r="U467" s="631"/>
      <c r="V467" s="576"/>
      <c r="W467" s="595"/>
      <c r="X467" s="575"/>
      <c r="Y467" s="576" t="s">
        <v>48</v>
      </c>
      <c r="Z467" s="576" t="str">
        <f t="shared" si="7"/>
        <v>Pendiente de sentencia</v>
      </c>
      <c r="AA467" s="576" t="s">
        <v>48</v>
      </c>
      <c r="AB467" s="576"/>
      <c r="AC467" s="576"/>
      <c r="AD467" s="575" t="s">
        <v>1544</v>
      </c>
      <c r="AE467" s="640">
        <v>45854</v>
      </c>
      <c r="AF467" s="1058" t="s">
        <v>235</v>
      </c>
      <c r="AG467" s="580" t="s">
        <v>778</v>
      </c>
      <c r="AH467" s="576" t="s">
        <v>52</v>
      </c>
      <c r="AI467" s="579"/>
      <c r="AJ467" s="633"/>
      <c r="AK467" s="633"/>
      <c r="AL467" s="634"/>
      <c r="AM467" s="576"/>
    </row>
    <row r="468" spans="1:39" ht="25.5" x14ac:dyDescent="0.2">
      <c r="A468" s="1128">
        <v>461</v>
      </c>
      <c r="B468" s="1071" t="s">
        <v>1545</v>
      </c>
      <c r="C468" s="1104" t="s">
        <v>101</v>
      </c>
      <c r="D468" s="1105" t="s">
        <v>102</v>
      </c>
      <c r="E468" s="1786" t="s">
        <v>43</v>
      </c>
      <c r="F468" s="622" t="s">
        <v>44</v>
      </c>
      <c r="G468" s="640">
        <v>45583</v>
      </c>
      <c r="H468" s="596" t="s">
        <v>419</v>
      </c>
      <c r="I468" s="575">
        <v>1</v>
      </c>
      <c r="J468" s="575">
        <v>1</v>
      </c>
      <c r="K468" s="851" t="s">
        <v>1546</v>
      </c>
      <c r="L468" s="575">
        <v>1</v>
      </c>
      <c r="M468" s="575">
        <v>1</v>
      </c>
      <c r="N468" s="640">
        <v>45583</v>
      </c>
      <c r="O468" s="631" t="str">
        <f>IF(G468="","",(IF(N468="","Pendiente primera actuación",IF(N468="N.A.","N.A.",IF(NETWORKDAYS((G468+1),N468,'Días No Laborales'!$A$2:$U$145)&lt;=20,"SI","NO")))))</f>
        <v>SI</v>
      </c>
      <c r="Q468" s="630" t="s">
        <v>47</v>
      </c>
      <c r="R468" s="595"/>
      <c r="S468" s="576"/>
      <c r="T468" s="576"/>
      <c r="U468" s="631"/>
      <c r="V468" s="576"/>
      <c r="W468" s="595">
        <v>45610</v>
      </c>
      <c r="X468" s="699"/>
      <c r="Y468" s="576" t="s">
        <v>48</v>
      </c>
      <c r="Z468" s="576">
        <f t="shared" si="7"/>
        <v>26</v>
      </c>
      <c r="AA468" s="576" t="s">
        <v>48</v>
      </c>
      <c r="AB468" s="645" t="s">
        <v>217</v>
      </c>
      <c r="AC468" s="576" t="s">
        <v>88</v>
      </c>
      <c r="AD468" s="645" t="s">
        <v>807</v>
      </c>
      <c r="AE468" s="640">
        <v>45610</v>
      </c>
      <c r="AF468" s="632" t="s">
        <v>50</v>
      </c>
      <c r="AG468" s="580" t="s">
        <v>778</v>
      </c>
      <c r="AH468" s="576" t="s">
        <v>52</v>
      </c>
      <c r="AI468" s="579"/>
      <c r="AJ468" s="633"/>
      <c r="AK468" s="633"/>
      <c r="AL468" s="634"/>
      <c r="AM468" s="576" t="s">
        <v>1541</v>
      </c>
    </row>
    <row r="469" spans="1:39" ht="38.25" x14ac:dyDescent="0.2">
      <c r="A469" s="1128">
        <v>462</v>
      </c>
      <c r="B469" s="1048" t="s">
        <v>1547</v>
      </c>
      <c r="C469" s="1137" t="s">
        <v>107</v>
      </c>
      <c r="D469" s="1138" t="s">
        <v>102</v>
      </c>
      <c r="E469" s="1779" t="s">
        <v>113</v>
      </c>
      <c r="F469" s="622" t="s">
        <v>44</v>
      </c>
      <c r="G469" s="640">
        <v>45583</v>
      </c>
      <c r="H469" s="596" t="s">
        <v>1548</v>
      </c>
      <c r="I469" s="575">
        <v>1</v>
      </c>
      <c r="J469" s="575">
        <v>0</v>
      </c>
      <c r="K469" s="851" t="s">
        <v>1549</v>
      </c>
      <c r="L469" s="575">
        <v>1</v>
      </c>
      <c r="M469" s="575">
        <v>0</v>
      </c>
      <c r="N469" s="640">
        <v>45583</v>
      </c>
      <c r="O469" s="631" t="str">
        <f>IF(G469="","",(IF(N469="","Pendiente primera actuación",IF(N469="N.A.","N.A.",IF(NETWORKDAYS((G469+1),N469,'Días No Laborales'!$A$2:$U$145)&lt;=20,"SI","NO")))))</f>
        <v>SI</v>
      </c>
      <c r="Q469" s="630" t="s">
        <v>47</v>
      </c>
      <c r="R469" s="595"/>
      <c r="S469" s="576"/>
      <c r="T469" s="576"/>
      <c r="U469" s="631"/>
      <c r="V469" s="576"/>
      <c r="W469" s="595">
        <v>45720</v>
      </c>
      <c r="X469" s="575"/>
      <c r="Y469" s="576" t="s">
        <v>48</v>
      </c>
      <c r="Z469" s="576">
        <f t="shared" si="7"/>
        <v>136</v>
      </c>
      <c r="AA469" s="576" t="s">
        <v>48</v>
      </c>
      <c r="AB469" s="656" t="s">
        <v>121</v>
      </c>
      <c r="AC469" s="575" t="s">
        <v>66</v>
      </c>
      <c r="AD469" s="625" t="s">
        <v>1550</v>
      </c>
      <c r="AE469" s="640">
        <v>45720</v>
      </c>
      <c r="AF469" s="632" t="s">
        <v>161</v>
      </c>
      <c r="AG469" s="580" t="s">
        <v>778</v>
      </c>
      <c r="AH469" s="576" t="s">
        <v>52</v>
      </c>
      <c r="AI469" s="579"/>
      <c r="AJ469" s="633"/>
      <c r="AK469" s="633"/>
      <c r="AL469" s="634"/>
      <c r="AM469" s="576"/>
    </row>
    <row r="470" spans="1:39" ht="25.5" x14ac:dyDescent="0.2">
      <c r="A470" s="1128">
        <v>463</v>
      </c>
      <c r="B470" s="1073" t="s">
        <v>1551</v>
      </c>
      <c r="C470" s="1001" t="s">
        <v>107</v>
      </c>
      <c r="D470" s="1138" t="s">
        <v>102</v>
      </c>
      <c r="E470" s="843" t="s">
        <v>84</v>
      </c>
      <c r="F470" s="696" t="s">
        <v>44</v>
      </c>
      <c r="G470" s="640">
        <v>45583</v>
      </c>
      <c r="H470" s="596" t="s">
        <v>1552</v>
      </c>
      <c r="I470" s="575">
        <v>0</v>
      </c>
      <c r="J470" s="575">
        <v>1</v>
      </c>
      <c r="K470" s="851" t="s">
        <v>1436</v>
      </c>
      <c r="L470" s="575">
        <v>0</v>
      </c>
      <c r="M470" s="575">
        <v>1</v>
      </c>
      <c r="N470" s="640">
        <v>45583</v>
      </c>
      <c r="O470" s="631" t="str">
        <f>IF(G470="","",(IF(N470="","Pendiente primera actuación",IF(N470="N.A.","N.A.",IF(NETWORKDAYS((G470+1),N470,'Días No Laborales'!$A$2:$U$145)&lt;=20,"SI","NO")))))</f>
        <v>SI</v>
      </c>
      <c r="Q470" s="630" t="s">
        <v>47</v>
      </c>
      <c r="R470" s="595"/>
      <c r="S470" s="576"/>
      <c r="T470" s="576"/>
      <c r="U470" s="631"/>
      <c r="V470" s="576"/>
      <c r="W470" s="595"/>
      <c r="X470" s="575"/>
      <c r="Y470" s="576" t="s">
        <v>48</v>
      </c>
      <c r="Z470" s="576" t="str">
        <f t="shared" si="7"/>
        <v>Pendiente de sentencia</v>
      </c>
      <c r="AA470" s="576" t="s">
        <v>48</v>
      </c>
      <c r="AB470" s="576"/>
      <c r="AC470" s="576"/>
      <c r="AD470" s="575" t="s">
        <v>1402</v>
      </c>
      <c r="AE470" s="640">
        <v>45693</v>
      </c>
      <c r="AF470" s="632" t="s">
        <v>156</v>
      </c>
      <c r="AG470" s="580" t="s">
        <v>778</v>
      </c>
      <c r="AH470" s="576" t="s">
        <v>52</v>
      </c>
      <c r="AI470" s="579"/>
      <c r="AJ470" s="633"/>
      <c r="AK470" s="633"/>
      <c r="AL470" s="634"/>
      <c r="AM470" s="576"/>
    </row>
    <row r="471" spans="1:39" ht="25.5" x14ac:dyDescent="0.2">
      <c r="A471" s="1128">
        <v>464</v>
      </c>
      <c r="B471" s="1077" t="s">
        <v>1553</v>
      </c>
      <c r="C471" s="1139" t="s">
        <v>107</v>
      </c>
      <c r="D471" s="1138" t="s">
        <v>102</v>
      </c>
      <c r="E471" s="843" t="s">
        <v>84</v>
      </c>
      <c r="F471" s="622" t="s">
        <v>44</v>
      </c>
      <c r="G471" s="640">
        <v>45583</v>
      </c>
      <c r="H471" s="596" t="s">
        <v>1554</v>
      </c>
      <c r="I471" s="575">
        <v>1</v>
      </c>
      <c r="J471" s="575">
        <v>0</v>
      </c>
      <c r="K471" s="851" t="s">
        <v>1555</v>
      </c>
      <c r="L471" s="575">
        <v>1</v>
      </c>
      <c r="M471" s="575">
        <v>0</v>
      </c>
      <c r="N471" s="640">
        <v>45583</v>
      </c>
      <c r="O471" s="631" t="str">
        <f>IF(G471="","",(IF(N471="","Pendiente primera actuación",IF(N471="N.A.","N.A.",IF(NETWORKDAYS((G471+1),N471,'Días No Laborales'!$A$2:$U$145)&lt;=20,"SI","NO")))))</f>
        <v>SI</v>
      </c>
      <c r="Q471" s="630" t="s">
        <v>47</v>
      </c>
      <c r="R471" s="595"/>
      <c r="S471" s="576"/>
      <c r="T471" s="576"/>
      <c r="U471" s="631"/>
      <c r="V471" s="576"/>
      <c r="W471" s="595">
        <v>45747</v>
      </c>
      <c r="X471" s="699"/>
      <c r="Y471" s="576" t="s">
        <v>48</v>
      </c>
      <c r="Z471" s="576">
        <f t="shared" si="7"/>
        <v>163</v>
      </c>
      <c r="AA471" s="576" t="s">
        <v>48</v>
      </c>
      <c r="AB471" s="745" t="s">
        <v>311</v>
      </c>
      <c r="AC471" s="575" t="s">
        <v>1556</v>
      </c>
      <c r="AD471" s="645" t="s">
        <v>1557</v>
      </c>
      <c r="AE471" s="640">
        <v>45610</v>
      </c>
      <c r="AF471" s="1140" t="s">
        <v>235</v>
      </c>
      <c r="AG471" s="580" t="s">
        <v>778</v>
      </c>
      <c r="AH471" s="576" t="s">
        <v>52</v>
      </c>
      <c r="AI471" s="579"/>
      <c r="AJ471" s="633"/>
      <c r="AK471" s="633"/>
      <c r="AL471" s="634"/>
      <c r="AM471" s="576"/>
    </row>
    <row r="472" spans="1:39" ht="25.5" x14ac:dyDescent="0.2">
      <c r="A472" s="1128">
        <v>465</v>
      </c>
      <c r="B472" s="1114" t="s">
        <v>1558</v>
      </c>
      <c r="C472" s="1001" t="s">
        <v>107</v>
      </c>
      <c r="D472" s="1138" t="s">
        <v>102</v>
      </c>
      <c r="E472" s="843" t="s">
        <v>84</v>
      </c>
      <c r="F472" s="622" t="s">
        <v>44</v>
      </c>
      <c r="G472" s="640">
        <v>45583</v>
      </c>
      <c r="H472" s="596" t="s">
        <v>375</v>
      </c>
      <c r="I472" s="575">
        <v>2</v>
      </c>
      <c r="J472" s="575">
        <v>1</v>
      </c>
      <c r="K472" s="851" t="s">
        <v>1559</v>
      </c>
      <c r="L472" s="575">
        <v>2</v>
      </c>
      <c r="M472" s="575">
        <v>1</v>
      </c>
      <c r="N472" s="640">
        <v>45583</v>
      </c>
      <c r="O472" s="631" t="str">
        <f>IF(G472="","",(IF(N472="","Pendiente primera actuación",IF(N472="N.A.","N.A.",IF(NETWORKDAYS((G472+1),N472,'Días No Laborales'!$A$2:$U$145)&lt;=20,"SI","NO")))))</f>
        <v>SI</v>
      </c>
      <c r="Q472" s="630" t="s">
        <v>47</v>
      </c>
      <c r="R472" s="595"/>
      <c r="S472" s="576"/>
      <c r="T472" s="576"/>
      <c r="U472" s="631"/>
      <c r="V472" s="576"/>
      <c r="W472" s="595"/>
      <c r="X472" s="575"/>
      <c r="Y472" s="576" t="s">
        <v>48</v>
      </c>
      <c r="Z472" s="576" t="str">
        <f t="shared" si="7"/>
        <v>Pendiente de sentencia</v>
      </c>
      <c r="AA472" s="576" t="s">
        <v>48</v>
      </c>
      <c r="AB472" s="576"/>
      <c r="AC472" s="576"/>
      <c r="AD472" s="575" t="s">
        <v>116</v>
      </c>
      <c r="AE472" s="640">
        <v>45866</v>
      </c>
      <c r="AF472" s="1140" t="s">
        <v>68</v>
      </c>
      <c r="AG472" s="580" t="s">
        <v>778</v>
      </c>
      <c r="AH472" s="576" t="s">
        <v>52</v>
      </c>
      <c r="AI472" s="579"/>
      <c r="AJ472" s="633"/>
      <c r="AK472" s="633"/>
      <c r="AL472" s="634"/>
      <c r="AM472" s="576"/>
    </row>
    <row r="473" spans="1:39" ht="25.5" x14ac:dyDescent="0.2">
      <c r="A473" s="1128">
        <v>466</v>
      </c>
      <c r="B473" s="1073" t="s">
        <v>1560</v>
      </c>
      <c r="C473" s="1001" t="s">
        <v>107</v>
      </c>
      <c r="D473" s="1138" t="s">
        <v>102</v>
      </c>
      <c r="E473" s="843" t="s">
        <v>84</v>
      </c>
      <c r="F473" s="622" t="s">
        <v>44</v>
      </c>
      <c r="G473" s="640">
        <v>45583</v>
      </c>
      <c r="H473" s="696" t="s">
        <v>692</v>
      </c>
      <c r="I473" s="575">
        <v>1</v>
      </c>
      <c r="J473" s="575">
        <v>0</v>
      </c>
      <c r="K473" s="1112" t="s">
        <v>1561</v>
      </c>
      <c r="L473" s="575">
        <v>1</v>
      </c>
      <c r="M473" s="575">
        <v>0</v>
      </c>
      <c r="N473" s="640">
        <v>45583</v>
      </c>
      <c r="O473" s="631" t="str">
        <f>IF(G473="","",(IF(N473="","Pendiente primera actuación",IF(N473="N.A.","N.A.",IF(NETWORKDAYS((G473+1),N473,'Días No Laborales'!$A$2:$U$145)&lt;=20,"SI","NO")))))</f>
        <v>SI</v>
      </c>
      <c r="Q473" s="630" t="s">
        <v>47</v>
      </c>
      <c r="R473" s="595"/>
      <c r="S473" s="576"/>
      <c r="T473" s="576"/>
      <c r="U473" s="631"/>
      <c r="V473" s="576"/>
      <c r="W473" s="595"/>
      <c r="X473" s="575"/>
      <c r="Y473" s="576" t="s">
        <v>48</v>
      </c>
      <c r="Z473" s="576" t="str">
        <f t="shared" si="7"/>
        <v>Pendiente de sentencia</v>
      </c>
      <c r="AA473" s="576" t="s">
        <v>48</v>
      </c>
      <c r="AB473" s="576"/>
      <c r="AC473" s="576"/>
      <c r="AD473" s="623" t="s">
        <v>1562</v>
      </c>
      <c r="AE473" s="640">
        <v>45819</v>
      </c>
      <c r="AF473" s="632" t="s">
        <v>50</v>
      </c>
      <c r="AG473" s="580" t="s">
        <v>778</v>
      </c>
      <c r="AH473" s="576" t="s">
        <v>52</v>
      </c>
      <c r="AI473" s="579"/>
      <c r="AJ473" s="633"/>
      <c r="AK473" s="633"/>
      <c r="AL473" s="634"/>
      <c r="AM473" s="576"/>
    </row>
    <row r="474" spans="1:39" ht="38.25" x14ac:dyDescent="0.2">
      <c r="A474" s="1128">
        <v>467</v>
      </c>
      <c r="B474" s="1089" t="s">
        <v>1563</v>
      </c>
      <c r="C474" s="1137" t="s">
        <v>107</v>
      </c>
      <c r="D474" s="1002" t="s">
        <v>102</v>
      </c>
      <c r="E474" s="1791" t="s">
        <v>73</v>
      </c>
      <c r="F474" s="622" t="s">
        <v>44</v>
      </c>
      <c r="G474" s="640">
        <v>45583</v>
      </c>
      <c r="H474" s="1087" t="s">
        <v>1564</v>
      </c>
      <c r="I474" s="575">
        <v>0</v>
      </c>
      <c r="J474" s="575">
        <v>1</v>
      </c>
      <c r="K474" s="1087" t="s">
        <v>1565</v>
      </c>
      <c r="L474" s="575">
        <v>0</v>
      </c>
      <c r="M474" s="575">
        <v>1</v>
      </c>
      <c r="N474" s="640">
        <v>45583</v>
      </c>
      <c r="O474" s="631" t="str">
        <f>IF(G474="","",(IF(N474="","Pendiente primera actuación",IF(N474="N.A.","N.A.",IF(NETWORKDAYS((G474+1),N474,'Días No Laborales'!$A$2:$U$145)&lt;=20,"SI","NO")))))</f>
        <v>SI</v>
      </c>
      <c r="Q474" s="630" t="s">
        <v>47</v>
      </c>
      <c r="R474" s="595"/>
      <c r="S474" s="576"/>
      <c r="T474" s="576"/>
      <c r="U474" s="631"/>
      <c r="V474" s="576"/>
      <c r="W474" s="595">
        <v>45727</v>
      </c>
      <c r="X474" s="575"/>
      <c r="Y474" s="576" t="s">
        <v>48</v>
      </c>
      <c r="Z474" s="576">
        <f t="shared" si="7"/>
        <v>143</v>
      </c>
      <c r="AA474" s="576" t="s">
        <v>48</v>
      </c>
      <c r="AB474" s="656" t="s">
        <v>121</v>
      </c>
      <c r="AC474" s="576" t="s">
        <v>66</v>
      </c>
      <c r="AD474" s="625" t="s">
        <v>197</v>
      </c>
      <c r="AE474" s="640">
        <v>45727</v>
      </c>
      <c r="AF474" s="632" t="s">
        <v>161</v>
      </c>
      <c r="AG474" s="580" t="s">
        <v>778</v>
      </c>
      <c r="AH474" s="576" t="s">
        <v>52</v>
      </c>
      <c r="AI474" s="579"/>
      <c r="AJ474" s="633"/>
      <c r="AK474" s="633"/>
      <c r="AL474" s="634"/>
      <c r="AM474" s="576"/>
    </row>
    <row r="475" spans="1:39" ht="25.5" x14ac:dyDescent="0.2">
      <c r="A475" s="1128">
        <v>468</v>
      </c>
      <c r="B475" s="1077" t="s">
        <v>1566</v>
      </c>
      <c r="C475" s="1139" t="s">
        <v>107</v>
      </c>
      <c r="D475" s="1002" t="s">
        <v>102</v>
      </c>
      <c r="E475" s="1792" t="s">
        <v>84</v>
      </c>
      <c r="F475" s="622" t="s">
        <v>44</v>
      </c>
      <c r="G475" s="640">
        <v>45583</v>
      </c>
      <c r="H475" s="1087" t="s">
        <v>1567</v>
      </c>
      <c r="I475" s="575">
        <v>1</v>
      </c>
      <c r="J475" s="575">
        <v>0</v>
      </c>
      <c r="K475" s="1087" t="s">
        <v>1568</v>
      </c>
      <c r="L475" s="575">
        <v>1</v>
      </c>
      <c r="M475" s="575">
        <v>0</v>
      </c>
      <c r="N475" s="640">
        <v>45583</v>
      </c>
      <c r="O475" s="631" t="str">
        <f>IF(G475="","",(IF(N475="","Pendiente primera actuación",IF(N475="N.A.","N.A.",IF(NETWORKDAYS((G475+1),N475,'Días No Laborales'!$A$2:$U$145)&lt;=20,"SI","NO")))))</f>
        <v>SI</v>
      </c>
      <c r="Q475" s="630" t="s">
        <v>47</v>
      </c>
      <c r="R475" s="595"/>
      <c r="S475" s="576"/>
      <c r="T475" s="576"/>
      <c r="U475" s="631"/>
      <c r="V475" s="576"/>
      <c r="W475" s="595">
        <v>45638</v>
      </c>
      <c r="X475" s="699"/>
      <c r="Y475" s="576" t="s">
        <v>48</v>
      </c>
      <c r="Z475" s="576">
        <f t="shared" si="7"/>
        <v>54</v>
      </c>
      <c r="AA475" s="576" t="s">
        <v>48</v>
      </c>
      <c r="AB475" s="745" t="s">
        <v>311</v>
      </c>
      <c r="AC475" s="576" t="s">
        <v>88</v>
      </c>
      <c r="AD475" s="645" t="s">
        <v>1569</v>
      </c>
      <c r="AE475" s="640">
        <v>45672</v>
      </c>
      <c r="AF475" s="1140" t="s">
        <v>235</v>
      </c>
      <c r="AG475" s="580" t="s">
        <v>778</v>
      </c>
      <c r="AH475" s="576" t="s">
        <v>52</v>
      </c>
      <c r="AI475" s="579"/>
      <c r="AJ475" s="633"/>
      <c r="AK475" s="633"/>
      <c r="AL475" s="634"/>
      <c r="AM475" s="576"/>
    </row>
    <row r="476" spans="1:39" ht="38.25" x14ac:dyDescent="0.2">
      <c r="A476" s="1128">
        <v>469</v>
      </c>
      <c r="B476" s="1089" t="s">
        <v>1570</v>
      </c>
      <c r="C476" s="1137" t="s">
        <v>107</v>
      </c>
      <c r="D476" s="1002" t="s">
        <v>102</v>
      </c>
      <c r="E476" s="1791" t="s">
        <v>73</v>
      </c>
      <c r="F476" s="622" t="s">
        <v>44</v>
      </c>
      <c r="G476" s="640">
        <v>45583</v>
      </c>
      <c r="H476" s="596" t="s">
        <v>348</v>
      </c>
      <c r="I476" s="575">
        <v>2</v>
      </c>
      <c r="J476" s="575">
        <v>1</v>
      </c>
      <c r="K476" s="851" t="s">
        <v>1571</v>
      </c>
      <c r="L476" s="575">
        <v>2</v>
      </c>
      <c r="M476" s="575">
        <v>1</v>
      </c>
      <c r="N476" s="640">
        <v>45583</v>
      </c>
      <c r="O476" s="631" t="str">
        <f>IF(G476="","",(IF(N476="","Pendiente primera actuación",IF(N476="N.A.","N.A.",IF(NETWORKDAYS((G476+1),N476,'Días No Laborales'!$A$2:$U$145)&lt;=20,"SI","NO")))))</f>
        <v>SI</v>
      </c>
      <c r="Q476" s="630" t="s">
        <v>47</v>
      </c>
      <c r="R476" s="595"/>
      <c r="S476" s="576"/>
      <c r="T476" s="576"/>
      <c r="U476" s="631"/>
      <c r="V476" s="576"/>
      <c r="W476" s="595">
        <v>45866</v>
      </c>
      <c r="X476" s="575"/>
      <c r="Y476" s="576" t="s">
        <v>48</v>
      </c>
      <c r="Z476" s="576">
        <f t="shared" si="7"/>
        <v>280</v>
      </c>
      <c r="AA476" s="576" t="s">
        <v>48</v>
      </c>
      <c r="AB476" s="1028" t="s">
        <v>327</v>
      </c>
      <c r="AC476" s="576" t="s">
        <v>358</v>
      </c>
      <c r="AD476" s="575" t="s">
        <v>197</v>
      </c>
      <c r="AE476" s="640">
        <v>45866</v>
      </c>
      <c r="AF476" s="1140" t="s">
        <v>68</v>
      </c>
      <c r="AG476" s="580" t="s">
        <v>778</v>
      </c>
      <c r="AH476" s="576" t="s">
        <v>52</v>
      </c>
      <c r="AI476" s="579"/>
      <c r="AJ476" s="633"/>
      <c r="AK476" s="633"/>
      <c r="AL476" s="634"/>
      <c r="AM476" s="576"/>
    </row>
    <row r="477" spans="1:39" ht="38.25" x14ac:dyDescent="0.2">
      <c r="A477" s="1128">
        <v>470</v>
      </c>
      <c r="B477" s="1089" t="s">
        <v>1572</v>
      </c>
      <c r="C477" s="1137" t="s">
        <v>107</v>
      </c>
      <c r="D477" s="1002" t="s">
        <v>102</v>
      </c>
      <c r="E477" s="1791" t="s">
        <v>73</v>
      </c>
      <c r="F477" s="622" t="s">
        <v>44</v>
      </c>
      <c r="G477" s="640">
        <v>45583</v>
      </c>
      <c r="H477" s="596" t="s">
        <v>419</v>
      </c>
      <c r="I477" s="575">
        <v>1</v>
      </c>
      <c r="J477" s="575">
        <v>0</v>
      </c>
      <c r="K477" s="851" t="s">
        <v>662</v>
      </c>
      <c r="L477" s="575">
        <v>1</v>
      </c>
      <c r="M477" s="575">
        <v>0</v>
      </c>
      <c r="N477" s="640">
        <v>45583</v>
      </c>
      <c r="O477" s="631" t="str">
        <f>IF(G477="","",(IF(N477="","Pendiente primera actuación",IF(N477="N.A.","N.A.",IF(NETWORKDAYS((G477+1),N477,'Días No Laborales'!$A$2:$U$145)&lt;=20,"SI","NO")))))</f>
        <v>SI</v>
      </c>
      <c r="Q477" s="630" t="s">
        <v>47</v>
      </c>
      <c r="R477" s="595"/>
      <c r="S477" s="576"/>
      <c r="T477" s="576"/>
      <c r="U477" s="631"/>
      <c r="V477" s="576"/>
      <c r="W477" s="595">
        <v>45686</v>
      </c>
      <c r="X477" s="575"/>
      <c r="Y477" s="576" t="s">
        <v>48</v>
      </c>
      <c r="Z477" s="576">
        <f t="shared" si="7"/>
        <v>101</v>
      </c>
      <c r="AA477" s="576" t="s">
        <v>48</v>
      </c>
      <c r="AB477" s="656" t="s">
        <v>121</v>
      </c>
      <c r="AC477" s="576" t="s">
        <v>66</v>
      </c>
      <c r="AD477" s="625" t="s">
        <v>350</v>
      </c>
      <c r="AE477" s="640">
        <v>45786</v>
      </c>
      <c r="AF477" s="632" t="s">
        <v>50</v>
      </c>
      <c r="AG477" s="580" t="s">
        <v>778</v>
      </c>
      <c r="AH477" s="576" t="s">
        <v>52</v>
      </c>
      <c r="AI477" s="579"/>
      <c r="AJ477" s="633"/>
      <c r="AK477" s="633"/>
      <c r="AL477" s="634"/>
      <c r="AM477" s="576"/>
    </row>
    <row r="478" spans="1:39" ht="25.5" x14ac:dyDescent="0.2">
      <c r="A478" s="1128">
        <v>471</v>
      </c>
      <c r="B478" s="1071" t="s">
        <v>1573</v>
      </c>
      <c r="C478" s="1139" t="s">
        <v>54</v>
      </c>
      <c r="D478" s="1002" t="s">
        <v>55</v>
      </c>
      <c r="E478" s="1791" t="s">
        <v>73</v>
      </c>
      <c r="F478" s="622" t="s">
        <v>44</v>
      </c>
      <c r="G478" s="640">
        <v>45583</v>
      </c>
      <c r="H478" s="596" t="s">
        <v>1574</v>
      </c>
      <c r="I478" s="575">
        <v>0</v>
      </c>
      <c r="J478" s="575">
        <v>1</v>
      </c>
      <c r="K478" s="851" t="s">
        <v>1575</v>
      </c>
      <c r="L478" s="575">
        <v>0</v>
      </c>
      <c r="M478" s="575">
        <v>1</v>
      </c>
      <c r="N478" s="640">
        <v>45583</v>
      </c>
      <c r="O478" s="631" t="str">
        <f>IF(G478="","",(IF(N478="","Pendiente primera actuación",IF(N478="N.A.","N.A.",IF(NETWORKDAYS((G478+1),N478,'Días No Laborales'!$A$2:$U$145)&lt;=20,"SI","NO")))))</f>
        <v>SI</v>
      </c>
      <c r="Q478" s="630" t="s">
        <v>47</v>
      </c>
      <c r="R478" s="595"/>
      <c r="S478" s="576"/>
      <c r="T478" s="576"/>
      <c r="U478" s="631"/>
      <c r="V478" s="576"/>
      <c r="W478" s="595">
        <v>45672</v>
      </c>
      <c r="X478" s="575"/>
      <c r="Y478" s="576" t="s">
        <v>48</v>
      </c>
      <c r="Z478" s="576">
        <f t="shared" si="7"/>
        <v>87</v>
      </c>
      <c r="AA478" s="576" t="s">
        <v>48</v>
      </c>
      <c r="AB478" s="645" t="s">
        <v>311</v>
      </c>
      <c r="AC478" s="576" t="s">
        <v>66</v>
      </c>
      <c r="AD478" s="839" t="s">
        <v>440</v>
      </c>
      <c r="AE478" s="640">
        <v>45672</v>
      </c>
      <c r="AF478" s="1058" t="s">
        <v>235</v>
      </c>
      <c r="AG478" s="580" t="s">
        <v>778</v>
      </c>
      <c r="AH478" s="576" t="s">
        <v>52</v>
      </c>
      <c r="AI478" s="640">
        <v>45747</v>
      </c>
      <c r="AJ478" s="633"/>
      <c r="AK478" s="633"/>
      <c r="AL478" s="634"/>
      <c r="AM478" s="576"/>
    </row>
    <row r="479" spans="1:39" ht="38.25" x14ac:dyDescent="0.2">
      <c r="A479" s="1128">
        <v>472</v>
      </c>
      <c r="B479" s="1089" t="s">
        <v>1576</v>
      </c>
      <c r="C479" s="1137" t="s">
        <v>107</v>
      </c>
      <c r="D479" s="1002" t="s">
        <v>102</v>
      </c>
      <c r="E479" s="1791" t="s">
        <v>73</v>
      </c>
      <c r="F479" s="622" t="s">
        <v>44</v>
      </c>
      <c r="G479" s="640">
        <v>45583</v>
      </c>
      <c r="H479" s="596" t="s">
        <v>433</v>
      </c>
      <c r="I479" s="575">
        <v>1</v>
      </c>
      <c r="J479" s="575">
        <v>0</v>
      </c>
      <c r="K479" s="851" t="s">
        <v>1577</v>
      </c>
      <c r="L479" s="575">
        <v>1</v>
      </c>
      <c r="M479" s="575">
        <v>0</v>
      </c>
      <c r="N479" s="640">
        <v>45583</v>
      </c>
      <c r="O479" s="631" t="str">
        <f>IF(G479="","",(IF(N479="","Pendiente primera actuación",IF(N479="N.A.","N.A.",IF(NETWORKDAYS((G479+1),N479,'Días No Laborales'!$A$2:$U$145)&lt;=20,"SI","NO")))))</f>
        <v>SI</v>
      </c>
      <c r="Q479" s="630" t="s">
        <v>47</v>
      </c>
      <c r="R479" s="595"/>
      <c r="S479" s="576"/>
      <c r="T479" s="576"/>
      <c r="U479" s="631"/>
      <c r="V479" s="576"/>
      <c r="W479" s="595">
        <v>45730</v>
      </c>
      <c r="X479" s="575"/>
      <c r="Y479" s="576" t="s">
        <v>48</v>
      </c>
      <c r="Z479" s="576">
        <f t="shared" si="7"/>
        <v>146</v>
      </c>
      <c r="AA479" s="576" t="s">
        <v>48</v>
      </c>
      <c r="AB479" s="656" t="s">
        <v>121</v>
      </c>
      <c r="AC479" s="575" t="s">
        <v>66</v>
      </c>
      <c r="AD479" s="625" t="s">
        <v>197</v>
      </c>
      <c r="AE479" s="640">
        <v>45730</v>
      </c>
      <c r="AF479" s="632" t="s">
        <v>161</v>
      </c>
      <c r="AG479" s="580" t="s">
        <v>778</v>
      </c>
      <c r="AH479" s="576" t="s">
        <v>52</v>
      </c>
      <c r="AI479" s="579"/>
      <c r="AJ479" s="633"/>
      <c r="AK479" s="633"/>
      <c r="AL479" s="634"/>
      <c r="AM479" s="576"/>
    </row>
    <row r="480" spans="1:39" ht="38.25" x14ac:dyDescent="0.2">
      <c r="A480" s="1128">
        <v>473</v>
      </c>
      <c r="B480" s="1089" t="s">
        <v>1578</v>
      </c>
      <c r="C480" s="1137" t="s">
        <v>107</v>
      </c>
      <c r="D480" s="1002" t="s">
        <v>102</v>
      </c>
      <c r="E480" s="1791" t="s">
        <v>73</v>
      </c>
      <c r="F480" s="622" t="s">
        <v>44</v>
      </c>
      <c r="G480" s="640">
        <v>45583</v>
      </c>
      <c r="H480" s="578" t="s">
        <v>348</v>
      </c>
      <c r="I480" s="575">
        <v>2</v>
      </c>
      <c r="J480" s="575">
        <v>1</v>
      </c>
      <c r="K480" s="851" t="s">
        <v>1579</v>
      </c>
      <c r="L480" s="575">
        <v>2</v>
      </c>
      <c r="M480" s="575">
        <v>1</v>
      </c>
      <c r="N480" s="640">
        <v>45583</v>
      </c>
      <c r="O480" s="631" t="str">
        <f>IF(G480="","",(IF(N480="","Pendiente primera actuación",IF(N480="N.A.","N.A.",IF(NETWORKDAYS((G480+1),N480,'Días No Laborales'!$A$2:$U$145)&lt;=20,"SI","NO")))))</f>
        <v>SI</v>
      </c>
      <c r="Q480" s="630" t="s">
        <v>47</v>
      </c>
      <c r="R480" s="595"/>
      <c r="S480" s="576"/>
      <c r="T480" s="576"/>
      <c r="U480" s="631"/>
      <c r="V480" s="576"/>
      <c r="W480" s="595">
        <v>45799</v>
      </c>
      <c r="X480" s="575"/>
      <c r="Y480" s="576" t="s">
        <v>48</v>
      </c>
      <c r="Z480" s="576">
        <f t="shared" si="7"/>
        <v>214</v>
      </c>
      <c r="AA480" s="576" t="s">
        <v>48</v>
      </c>
      <c r="AB480" s="1028" t="s">
        <v>377</v>
      </c>
      <c r="AC480" s="575" t="s">
        <v>98</v>
      </c>
      <c r="AD480" s="575" t="s">
        <v>708</v>
      </c>
      <c r="AE480" s="640">
        <v>45799</v>
      </c>
      <c r="AF480" s="1140" t="s">
        <v>235</v>
      </c>
      <c r="AG480" s="580" t="s">
        <v>778</v>
      </c>
      <c r="AH480" s="576" t="s">
        <v>52</v>
      </c>
      <c r="AI480" s="579"/>
      <c r="AJ480" s="633"/>
      <c r="AK480" s="633"/>
      <c r="AL480" s="634"/>
      <c r="AM480" s="576"/>
    </row>
    <row r="481" spans="1:39" ht="38.25" x14ac:dyDescent="0.2">
      <c r="A481" s="1128">
        <v>474</v>
      </c>
      <c r="B481" s="1089" t="s">
        <v>1580</v>
      </c>
      <c r="C481" s="1137" t="s">
        <v>107</v>
      </c>
      <c r="D481" s="1002" t="s">
        <v>102</v>
      </c>
      <c r="E481" s="1791" t="s">
        <v>73</v>
      </c>
      <c r="F481" s="696" t="s">
        <v>44</v>
      </c>
      <c r="G481" s="640">
        <v>45583</v>
      </c>
      <c r="H481" s="596" t="s">
        <v>384</v>
      </c>
      <c r="I481" s="575">
        <v>1</v>
      </c>
      <c r="J481" s="575">
        <v>2</v>
      </c>
      <c r="K481" s="851" t="s">
        <v>1581</v>
      </c>
      <c r="L481" s="575">
        <v>1</v>
      </c>
      <c r="M481" s="575">
        <v>2</v>
      </c>
      <c r="N481" s="640">
        <v>45583</v>
      </c>
      <c r="O481" s="631" t="str">
        <f>IF(G481="","",(IF(N481="","Pendiente primera actuación",IF(N481="N.A.","N.A.",IF(NETWORKDAYS((G481+1),N481,'Días No Laborales'!$A$2:$U$145)&lt;=20,"SI","NO")))))</f>
        <v>SI</v>
      </c>
      <c r="Q481" s="630" t="s">
        <v>47</v>
      </c>
      <c r="R481" s="595"/>
      <c r="S481" s="576"/>
      <c r="T481" s="576"/>
      <c r="U481" s="631"/>
      <c r="V481" s="576"/>
      <c r="W481" s="595">
        <v>45846</v>
      </c>
      <c r="X481" s="575"/>
      <c r="Y481" s="576" t="s">
        <v>48</v>
      </c>
      <c r="Z481" s="576">
        <f t="shared" si="7"/>
        <v>260</v>
      </c>
      <c r="AA481" s="576" t="s">
        <v>48</v>
      </c>
      <c r="AB481" s="1028" t="s">
        <v>377</v>
      </c>
      <c r="AC481" s="576" t="s">
        <v>358</v>
      </c>
      <c r="AD481" s="575" t="s">
        <v>1348</v>
      </c>
      <c r="AE481" s="640">
        <v>45867</v>
      </c>
      <c r="AF481" s="632" t="s">
        <v>50</v>
      </c>
      <c r="AG481" s="580" t="s">
        <v>778</v>
      </c>
      <c r="AH481" s="576" t="s">
        <v>52</v>
      </c>
      <c r="AI481" s="579"/>
      <c r="AJ481" s="633"/>
      <c r="AK481" s="633"/>
      <c r="AL481" s="634"/>
      <c r="AM481" s="576"/>
    </row>
    <row r="482" spans="1:39" ht="38.25" x14ac:dyDescent="0.2">
      <c r="A482" s="1128">
        <v>475</v>
      </c>
      <c r="B482" s="1114" t="s">
        <v>1582</v>
      </c>
      <c r="C482" s="1001" t="s">
        <v>107</v>
      </c>
      <c r="D482" s="1002" t="s">
        <v>102</v>
      </c>
      <c r="E482" s="843" t="s">
        <v>84</v>
      </c>
      <c r="F482" s="622" t="s">
        <v>44</v>
      </c>
      <c r="G482" s="640">
        <v>45583</v>
      </c>
      <c r="H482" s="596" t="s">
        <v>433</v>
      </c>
      <c r="I482" s="575">
        <v>0</v>
      </c>
      <c r="J482" s="575">
        <v>1</v>
      </c>
      <c r="K482" s="851" t="s">
        <v>1583</v>
      </c>
      <c r="L482" s="575">
        <v>0</v>
      </c>
      <c r="M482" s="575">
        <v>1</v>
      </c>
      <c r="N482" s="640">
        <v>45583</v>
      </c>
      <c r="O482" s="631" t="str">
        <f>IF(G482="","",(IF(N482="","Pendiente primera actuación",IF(N482="N.A.","N.A.",IF(NETWORKDAYS((G482+1),N482,'Días No Laborales'!$A$2:$U$145)&lt;=20,"SI","NO")))))</f>
        <v>SI</v>
      </c>
      <c r="Q482" s="630" t="s">
        <v>47</v>
      </c>
      <c r="R482" s="595"/>
      <c r="S482" s="576"/>
      <c r="T482" s="576"/>
      <c r="U482" s="631"/>
      <c r="V482" s="576"/>
      <c r="W482" s="595">
        <v>45792</v>
      </c>
      <c r="X482" s="575"/>
      <c r="Y482" s="576" t="s">
        <v>48</v>
      </c>
      <c r="Z482" s="576">
        <f t="shared" si="7"/>
        <v>207</v>
      </c>
      <c r="AA482" s="576" t="s">
        <v>48</v>
      </c>
      <c r="AB482" s="657" t="s">
        <v>1531</v>
      </c>
      <c r="AC482" s="575" t="s">
        <v>98</v>
      </c>
      <c r="AD482" s="575" t="s">
        <v>197</v>
      </c>
      <c r="AE482" s="640">
        <v>45737</v>
      </c>
      <c r="AF482" s="632" t="s">
        <v>161</v>
      </c>
      <c r="AG482" s="580" t="s">
        <v>778</v>
      </c>
      <c r="AH482" s="576" t="s">
        <v>52</v>
      </c>
      <c r="AI482" s="579"/>
      <c r="AJ482" s="641"/>
      <c r="AK482" s="641"/>
      <c r="AL482" s="642"/>
      <c r="AM482" s="576"/>
    </row>
    <row r="483" spans="1:39" ht="38.25" x14ac:dyDescent="0.2">
      <c r="A483" s="1128">
        <v>476</v>
      </c>
      <c r="B483" s="1089" t="s">
        <v>1584</v>
      </c>
      <c r="C483" s="1137" t="s">
        <v>107</v>
      </c>
      <c r="D483" s="1002" t="s">
        <v>102</v>
      </c>
      <c r="E483" s="843" t="s">
        <v>84</v>
      </c>
      <c r="F483" s="622" t="s">
        <v>44</v>
      </c>
      <c r="G483" s="640">
        <v>45583</v>
      </c>
      <c r="H483" s="596" t="s">
        <v>692</v>
      </c>
      <c r="I483" s="575">
        <v>1</v>
      </c>
      <c r="J483" s="575">
        <v>0</v>
      </c>
      <c r="K483" s="851" t="s">
        <v>789</v>
      </c>
      <c r="L483" s="575">
        <v>1</v>
      </c>
      <c r="M483" s="575">
        <v>0</v>
      </c>
      <c r="N483" s="640">
        <v>45583</v>
      </c>
      <c r="O483" s="631" t="str">
        <f>IF(G483="","",(IF(N483="","Pendiente primera actuación",IF(N483="N.A.","N.A.",IF(NETWORKDAYS((G483+1),N483,'Días No Laborales'!$A$2:$U$145)&lt;=20,"SI","NO")))))</f>
        <v>SI</v>
      </c>
      <c r="Q483" s="630" t="s">
        <v>47</v>
      </c>
      <c r="R483" s="595"/>
      <c r="S483" s="576"/>
      <c r="T483" s="576"/>
      <c r="U483" s="631"/>
      <c r="V483" s="576"/>
      <c r="W483" s="595">
        <v>45804</v>
      </c>
      <c r="X483" s="575"/>
      <c r="Y483" s="576" t="s">
        <v>48</v>
      </c>
      <c r="Z483" s="576">
        <f t="shared" si="7"/>
        <v>219</v>
      </c>
      <c r="AA483" s="576" t="s">
        <v>48</v>
      </c>
      <c r="AB483" s="657" t="s">
        <v>1531</v>
      </c>
      <c r="AC483" s="575" t="s">
        <v>98</v>
      </c>
      <c r="AD483" s="623" t="s">
        <v>708</v>
      </c>
      <c r="AE483" s="640">
        <v>45804</v>
      </c>
      <c r="AF483" s="1140" t="s">
        <v>235</v>
      </c>
      <c r="AG483" s="580" t="s">
        <v>778</v>
      </c>
      <c r="AH483" s="576" t="s">
        <v>52</v>
      </c>
      <c r="AI483" s="579"/>
      <c r="AJ483" s="633"/>
      <c r="AK483" s="633"/>
      <c r="AL483" s="634"/>
      <c r="AM483" s="576"/>
    </row>
    <row r="484" spans="1:39" ht="38.25" x14ac:dyDescent="0.2">
      <c r="A484" s="1128">
        <v>477</v>
      </c>
      <c r="B484" s="1089" t="s">
        <v>1585</v>
      </c>
      <c r="C484" s="1137" t="s">
        <v>107</v>
      </c>
      <c r="D484" s="1002" t="s">
        <v>102</v>
      </c>
      <c r="E484" s="843" t="s">
        <v>84</v>
      </c>
      <c r="F484" s="622" t="s">
        <v>44</v>
      </c>
      <c r="G484" s="640">
        <v>45583</v>
      </c>
      <c r="H484" s="596" t="s">
        <v>1586</v>
      </c>
      <c r="I484" s="575">
        <v>2</v>
      </c>
      <c r="J484" s="575">
        <v>1</v>
      </c>
      <c r="K484" s="851" t="s">
        <v>1587</v>
      </c>
      <c r="L484" s="575">
        <v>2</v>
      </c>
      <c r="M484" s="575">
        <v>1</v>
      </c>
      <c r="N484" s="640">
        <v>45583</v>
      </c>
      <c r="O484" s="631" t="str">
        <f>IF(G484="","",(IF(N484="","Pendiente primera actuación",IF(N484="N.A.","N.A.",IF(NETWORKDAYS((G484+1),N484,'Días No Laborales'!$A$2:$U$145)&lt;=20,"SI","NO")))))</f>
        <v>SI</v>
      </c>
      <c r="Q484" s="630" t="s">
        <v>47</v>
      </c>
      <c r="R484" s="595"/>
      <c r="S484" s="576"/>
      <c r="T484" s="576"/>
      <c r="U484" s="631"/>
      <c r="V484" s="576"/>
      <c r="W484" s="595">
        <v>45847</v>
      </c>
      <c r="X484" s="575"/>
      <c r="Y484" s="576" t="s">
        <v>48</v>
      </c>
      <c r="Z484" s="576">
        <f t="shared" si="7"/>
        <v>261</v>
      </c>
      <c r="AA484" s="576" t="s">
        <v>48</v>
      </c>
      <c r="AB484" s="1028" t="s">
        <v>193</v>
      </c>
      <c r="AC484" s="576" t="s">
        <v>358</v>
      </c>
      <c r="AD484" s="575" t="s">
        <v>197</v>
      </c>
      <c r="AE484" s="640">
        <v>45847</v>
      </c>
      <c r="AF484" s="632" t="s">
        <v>50</v>
      </c>
      <c r="AG484" s="580" t="s">
        <v>778</v>
      </c>
      <c r="AH484" s="576" t="s">
        <v>52</v>
      </c>
      <c r="AI484" s="579"/>
      <c r="AJ484" s="633"/>
      <c r="AK484" s="633"/>
      <c r="AL484" s="634"/>
      <c r="AM484" s="576"/>
    </row>
    <row r="485" spans="1:39" ht="25.5" x14ac:dyDescent="0.2">
      <c r="A485" s="1128">
        <v>478</v>
      </c>
      <c r="B485" s="1141" t="s">
        <v>1588</v>
      </c>
      <c r="C485" s="1142" t="s">
        <v>107</v>
      </c>
      <c r="D485" s="1002" t="s">
        <v>102</v>
      </c>
      <c r="E485" s="843" t="s">
        <v>84</v>
      </c>
      <c r="F485" s="856" t="s">
        <v>44</v>
      </c>
      <c r="G485" s="857">
        <v>45583</v>
      </c>
      <c r="H485" s="827" t="s">
        <v>1104</v>
      </c>
      <c r="I485" s="832">
        <v>1</v>
      </c>
      <c r="J485" s="832">
        <v>2</v>
      </c>
      <c r="K485" s="1132" t="s">
        <v>1589</v>
      </c>
      <c r="L485" s="832">
        <v>1</v>
      </c>
      <c r="M485" s="832">
        <v>2</v>
      </c>
      <c r="N485" s="857">
        <v>45583</v>
      </c>
      <c r="O485" s="1143" t="str">
        <f>IF(G485="","",(IF(N485="","Pendiente primera actuación",IF(N485="N.A.","N.A.",IF(NETWORKDAYS((G485+1),N485,'Días No Laborales'!$A$2:$U$145)&lt;=20,"SI","NO")))))</f>
        <v>SI</v>
      </c>
      <c r="P485" s="859"/>
      <c r="Q485" s="860" t="s">
        <v>47</v>
      </c>
      <c r="R485" s="861"/>
      <c r="S485" s="862"/>
      <c r="T485" s="862"/>
      <c r="U485" s="1143"/>
      <c r="V485" s="862"/>
      <c r="W485" s="861"/>
      <c r="X485" s="832"/>
      <c r="Y485" s="862" t="s">
        <v>48</v>
      </c>
      <c r="Z485" s="862" t="str">
        <f t="shared" si="7"/>
        <v>Pendiente de sentencia</v>
      </c>
      <c r="AA485" s="576" t="s">
        <v>48</v>
      </c>
      <c r="AB485" s="576"/>
      <c r="AC485" s="576"/>
      <c r="AD485" s="575" t="s">
        <v>1056</v>
      </c>
      <c r="AE485" s="640">
        <v>45792</v>
      </c>
      <c r="AF485" s="632" t="s">
        <v>161</v>
      </c>
      <c r="AG485" s="580" t="s">
        <v>778</v>
      </c>
      <c r="AH485" s="576" t="s">
        <v>52</v>
      </c>
      <c r="AI485" s="579"/>
      <c r="AJ485" s="633"/>
      <c r="AK485" s="633"/>
      <c r="AL485" s="634"/>
      <c r="AM485" s="576"/>
    </row>
    <row r="486" spans="1:39" ht="25.5" x14ac:dyDescent="0.2">
      <c r="A486" s="1128">
        <v>479</v>
      </c>
      <c r="B486" s="1110" t="s">
        <v>1590</v>
      </c>
      <c r="C486" s="1144" t="s">
        <v>107</v>
      </c>
      <c r="D486" s="1145" t="s">
        <v>102</v>
      </c>
      <c r="E486" s="1793" t="s">
        <v>84</v>
      </c>
      <c r="F486" s="692" t="s">
        <v>44</v>
      </c>
      <c r="G486" s="834">
        <v>45583</v>
      </c>
      <c r="H486" s="974" t="s">
        <v>363</v>
      </c>
      <c r="I486" s="836">
        <v>1</v>
      </c>
      <c r="J486" s="836">
        <v>1</v>
      </c>
      <c r="K486" s="975" t="s">
        <v>1591</v>
      </c>
      <c r="L486" s="836">
        <v>1</v>
      </c>
      <c r="M486" s="836">
        <v>1</v>
      </c>
      <c r="N486" s="834">
        <v>45583</v>
      </c>
      <c r="O486" s="1070" t="str">
        <f>IF(G486="","",(IF(N486="","Pendiente primera actuación",IF(N486="N.A.","N.A.",IF(NETWORKDAYS((G486+1),N486,'Días No Laborales'!$A$2:$U$145)&lt;=20,"SI","NO")))))</f>
        <v>SI</v>
      </c>
      <c r="Q486" s="873" t="s">
        <v>47</v>
      </c>
      <c r="R486" s="874"/>
      <c r="S486" s="583"/>
      <c r="T486" s="583"/>
      <c r="U486" s="1070"/>
      <c r="V486" s="583"/>
      <c r="W486" s="874">
        <v>45635</v>
      </c>
      <c r="X486" s="1146"/>
      <c r="Y486" s="583" t="s">
        <v>48</v>
      </c>
      <c r="Z486" s="583">
        <f t="shared" si="7"/>
        <v>51</v>
      </c>
      <c r="AA486" s="576" t="s">
        <v>48</v>
      </c>
      <c r="AB486" s="745" t="s">
        <v>311</v>
      </c>
      <c r="AC486" s="650" t="s">
        <v>88</v>
      </c>
      <c r="AD486" s="645" t="s">
        <v>312</v>
      </c>
      <c r="AE486" s="640">
        <v>45635</v>
      </c>
      <c r="AF486" s="1140" t="s">
        <v>68</v>
      </c>
      <c r="AG486" s="580" t="s">
        <v>778</v>
      </c>
      <c r="AH486" s="576" t="s">
        <v>52</v>
      </c>
      <c r="AI486" s="579"/>
      <c r="AJ486" s="652"/>
      <c r="AK486" s="652"/>
      <c r="AL486" s="642"/>
      <c r="AM486" s="576"/>
    </row>
    <row r="487" spans="1:39" ht="25.5" x14ac:dyDescent="0.2">
      <c r="A487" s="1128">
        <v>480</v>
      </c>
      <c r="B487" s="1077" t="s">
        <v>1592</v>
      </c>
      <c r="C487" s="1139" t="s">
        <v>107</v>
      </c>
      <c r="D487" s="1002" t="s">
        <v>102</v>
      </c>
      <c r="E487" s="1792" t="s">
        <v>84</v>
      </c>
      <c r="F487" s="622" t="s">
        <v>44</v>
      </c>
      <c r="G487" s="640">
        <v>45583</v>
      </c>
      <c r="H487" s="596" t="s">
        <v>336</v>
      </c>
      <c r="I487" s="575">
        <v>1</v>
      </c>
      <c r="J487" s="575">
        <v>0</v>
      </c>
      <c r="K487" s="851" t="s">
        <v>1593</v>
      </c>
      <c r="L487" s="575">
        <v>1</v>
      </c>
      <c r="M487" s="575">
        <v>0</v>
      </c>
      <c r="N487" s="640">
        <v>45583</v>
      </c>
      <c r="O487" s="631" t="str">
        <f>IF(G487="","",(IF(N487="","Pendiente primera actuación",IF(N487="N.A.","N.A.",IF(NETWORKDAYS((G487+1),N487,'Días No Laborales'!$A$2:$U$145)&lt;=20,"SI","NO")))))</f>
        <v>SI</v>
      </c>
      <c r="Q487" s="630" t="s">
        <v>47</v>
      </c>
      <c r="R487" s="595"/>
      <c r="S487" s="576"/>
      <c r="T487" s="576"/>
      <c r="U487" s="631"/>
      <c r="V487" s="576"/>
      <c r="W487" s="595">
        <v>45638</v>
      </c>
      <c r="X487" s="699"/>
      <c r="Y487" s="576" t="s">
        <v>48</v>
      </c>
      <c r="Z487" s="576">
        <f t="shared" si="7"/>
        <v>54</v>
      </c>
      <c r="AA487" s="576" t="s">
        <v>48</v>
      </c>
      <c r="AB487" s="745" t="s">
        <v>311</v>
      </c>
      <c r="AC487" s="575" t="s">
        <v>88</v>
      </c>
      <c r="AD487" s="645" t="s">
        <v>312</v>
      </c>
      <c r="AE487" s="640">
        <v>45615</v>
      </c>
      <c r="AF487" s="1140" t="s">
        <v>235</v>
      </c>
      <c r="AG487" s="580" t="s">
        <v>778</v>
      </c>
      <c r="AH487" s="576" t="s">
        <v>52</v>
      </c>
      <c r="AI487" s="579"/>
      <c r="AJ487" s="633"/>
      <c r="AK487" s="633"/>
      <c r="AL487" s="634"/>
      <c r="AM487" s="576"/>
    </row>
    <row r="488" spans="1:39" ht="38.25" x14ac:dyDescent="0.2">
      <c r="A488" s="1128">
        <v>481</v>
      </c>
      <c r="B488" s="1089" t="s">
        <v>1594</v>
      </c>
      <c r="C488" s="1137" t="s">
        <v>107</v>
      </c>
      <c r="D488" s="1002" t="s">
        <v>102</v>
      </c>
      <c r="E488" s="843" t="s">
        <v>84</v>
      </c>
      <c r="F488" s="622" t="s">
        <v>44</v>
      </c>
      <c r="G488" s="640">
        <v>45583</v>
      </c>
      <c r="H488" s="596" t="s">
        <v>433</v>
      </c>
      <c r="I488" s="575">
        <v>1</v>
      </c>
      <c r="J488" s="575">
        <v>0</v>
      </c>
      <c r="K488" s="851" t="s">
        <v>1595</v>
      </c>
      <c r="L488" s="575">
        <v>1</v>
      </c>
      <c r="M488" s="575">
        <v>0</v>
      </c>
      <c r="N488" s="640">
        <v>45583</v>
      </c>
      <c r="O488" s="631" t="str">
        <f>IF(G488="","",(IF(N488="","Pendiente primera actuación",IF(N488="N.A.","N.A.",IF(NETWORKDAYS((G488+1),N488,'Días No Laborales'!$A$2:$U$145)&lt;=20,"SI","NO")))))</f>
        <v>SI</v>
      </c>
      <c r="Q488" s="630" t="s">
        <v>47</v>
      </c>
      <c r="R488" s="595"/>
      <c r="S488" s="576"/>
      <c r="T488" s="576"/>
      <c r="U488" s="631"/>
      <c r="V488" s="576"/>
      <c r="W488" s="595">
        <v>45826</v>
      </c>
      <c r="X488" s="575"/>
      <c r="Y488" s="576" t="s">
        <v>48</v>
      </c>
      <c r="Z488" s="576">
        <f t="shared" si="7"/>
        <v>240</v>
      </c>
      <c r="AA488" s="576" t="s">
        <v>48</v>
      </c>
      <c r="AB488" s="656" t="s">
        <v>121</v>
      </c>
      <c r="AC488" s="575" t="s">
        <v>98</v>
      </c>
      <c r="AD488" s="625" t="s">
        <v>197</v>
      </c>
      <c r="AE488" s="640">
        <v>45826</v>
      </c>
      <c r="AF488" s="632" t="s">
        <v>50</v>
      </c>
      <c r="AG488" s="580" t="s">
        <v>778</v>
      </c>
      <c r="AH488" s="576" t="s">
        <v>52</v>
      </c>
      <c r="AI488" s="579"/>
      <c r="AJ488" s="633"/>
      <c r="AK488" s="633"/>
      <c r="AL488" s="634"/>
      <c r="AM488" s="576"/>
    </row>
    <row r="489" spans="1:39" ht="25.5" x14ac:dyDescent="0.2">
      <c r="A489" s="1128">
        <v>482</v>
      </c>
      <c r="B489" s="1089" t="s">
        <v>1596</v>
      </c>
      <c r="C489" s="1137" t="s">
        <v>107</v>
      </c>
      <c r="D489" s="1002" t="s">
        <v>102</v>
      </c>
      <c r="E489" s="843" t="s">
        <v>84</v>
      </c>
      <c r="F489" s="622" t="s">
        <v>44</v>
      </c>
      <c r="G489" s="640">
        <v>45583</v>
      </c>
      <c r="H489" s="596" t="s">
        <v>1597</v>
      </c>
      <c r="I489" s="575">
        <v>0</v>
      </c>
      <c r="J489" s="575">
        <v>1</v>
      </c>
      <c r="K489" s="851" t="s">
        <v>1598</v>
      </c>
      <c r="L489" s="575">
        <v>0</v>
      </c>
      <c r="M489" s="575">
        <v>1</v>
      </c>
      <c r="N489" s="640">
        <v>45583</v>
      </c>
      <c r="O489" s="631" t="str">
        <f>IF(G489="","",(IF(N489="","Pendiente primera actuación",IF(N489="N.A.","N.A.",IF(NETWORKDAYS((G489+1),N489,'Días No Laborales'!$A$2:$U$145)&lt;=20,"SI","NO")))))</f>
        <v>SI</v>
      </c>
      <c r="Q489" s="630" t="s">
        <v>47</v>
      </c>
      <c r="R489" s="595"/>
      <c r="S489" s="576"/>
      <c r="T489" s="576"/>
      <c r="U489" s="631"/>
      <c r="V489" s="576"/>
      <c r="W489" s="595">
        <v>45796</v>
      </c>
      <c r="X489" s="575"/>
      <c r="Y489" s="576" t="s">
        <v>48</v>
      </c>
      <c r="Z489" s="576">
        <f t="shared" si="7"/>
        <v>211</v>
      </c>
      <c r="AA489" s="576" t="s">
        <v>48</v>
      </c>
      <c r="AB489" s="1028" t="s">
        <v>1599</v>
      </c>
      <c r="AC489" s="576" t="s">
        <v>98</v>
      </c>
      <c r="AD489" s="575" t="s">
        <v>708</v>
      </c>
      <c r="AE489" s="640">
        <v>45796</v>
      </c>
      <c r="AF489" s="632" t="s">
        <v>161</v>
      </c>
      <c r="AG489" s="580" t="s">
        <v>778</v>
      </c>
      <c r="AH489" s="576" t="s">
        <v>52</v>
      </c>
      <c r="AI489" s="579"/>
      <c r="AJ489" s="633"/>
      <c r="AK489" s="633"/>
      <c r="AL489" s="634"/>
      <c r="AM489" s="576"/>
    </row>
    <row r="490" spans="1:39" ht="38.25" x14ac:dyDescent="0.2">
      <c r="A490" s="1128">
        <v>483</v>
      </c>
      <c r="B490" s="1089" t="s">
        <v>1600</v>
      </c>
      <c r="C490" s="1137" t="s">
        <v>107</v>
      </c>
      <c r="D490" s="1002" t="s">
        <v>102</v>
      </c>
      <c r="E490" s="1792" t="s">
        <v>84</v>
      </c>
      <c r="F490" s="622" t="s">
        <v>44</v>
      </c>
      <c r="G490" s="640">
        <v>45583</v>
      </c>
      <c r="H490" s="596" t="s">
        <v>419</v>
      </c>
      <c r="I490" s="575">
        <v>1</v>
      </c>
      <c r="J490" s="575">
        <v>0</v>
      </c>
      <c r="K490" s="851" t="s">
        <v>1601</v>
      </c>
      <c r="L490" s="575">
        <v>1</v>
      </c>
      <c r="M490" s="575">
        <v>0</v>
      </c>
      <c r="N490" s="640">
        <v>45583</v>
      </c>
      <c r="O490" s="631" t="str">
        <f>IF(G490="","",(IF(N490="","Pendiente primera actuación",IF(N490="N.A.","N.A.",IF(NETWORKDAYS((G490+1),N490,'Días No Laborales'!$A$2:$U$145)&lt;=20,"SI","NO")))))</f>
        <v>SI</v>
      </c>
      <c r="Q490" s="630" t="s">
        <v>47</v>
      </c>
      <c r="R490" s="595"/>
      <c r="S490" s="576"/>
      <c r="T490" s="576"/>
      <c r="U490" s="631"/>
      <c r="V490" s="576"/>
      <c r="W490" s="595">
        <v>45719</v>
      </c>
      <c r="X490" s="575"/>
      <c r="Y490" s="576" t="s">
        <v>48</v>
      </c>
      <c r="Z490" s="576">
        <f t="shared" si="7"/>
        <v>135</v>
      </c>
      <c r="AA490" s="576" t="s">
        <v>48</v>
      </c>
      <c r="AB490" s="656" t="s">
        <v>121</v>
      </c>
      <c r="AC490" s="576" t="s">
        <v>66</v>
      </c>
      <c r="AD490" s="625" t="s">
        <v>1157</v>
      </c>
      <c r="AE490" s="640">
        <v>45770</v>
      </c>
      <c r="AF490" s="1140" t="s">
        <v>235</v>
      </c>
      <c r="AG490" s="580" t="s">
        <v>778</v>
      </c>
      <c r="AH490" s="576" t="s">
        <v>52</v>
      </c>
      <c r="AI490" s="579"/>
      <c r="AJ490" s="641"/>
      <c r="AK490" s="641"/>
      <c r="AL490" s="642"/>
      <c r="AM490" s="576"/>
    </row>
    <row r="491" spans="1:39" ht="38.25" x14ac:dyDescent="0.2">
      <c r="A491" s="1128">
        <v>484</v>
      </c>
      <c r="B491" s="1077" t="s">
        <v>1602</v>
      </c>
      <c r="C491" s="850" t="s">
        <v>460</v>
      </c>
      <c r="D491" s="596" t="s">
        <v>62</v>
      </c>
      <c r="E491" s="1792" t="s">
        <v>84</v>
      </c>
      <c r="F491" s="622" t="s">
        <v>44</v>
      </c>
      <c r="G491" s="640">
        <v>45583</v>
      </c>
      <c r="H491" s="596" t="s">
        <v>1603</v>
      </c>
      <c r="I491" s="575">
        <v>2</v>
      </c>
      <c r="J491" s="575">
        <v>1</v>
      </c>
      <c r="K491" s="851" t="s">
        <v>1604</v>
      </c>
      <c r="L491" s="575">
        <v>2</v>
      </c>
      <c r="M491" s="575">
        <v>1</v>
      </c>
      <c r="N491" s="640">
        <v>45583</v>
      </c>
      <c r="O491" s="631" t="str">
        <f>IF(G491="","",(IF(N491="","Pendiente primera actuación",IF(N491="N.A.","N.A.",IF(NETWORKDAYS((G491+1),N491,'Días No Laborales'!$A$2:$U$145)&lt;=20,"SI","NO")))))</f>
        <v>SI</v>
      </c>
      <c r="Q491" s="630" t="s">
        <v>47</v>
      </c>
      <c r="R491" s="595"/>
      <c r="S491" s="576"/>
      <c r="T491" s="576"/>
      <c r="U491" s="631"/>
      <c r="V491" s="576"/>
      <c r="W491" s="595">
        <v>45635</v>
      </c>
      <c r="X491" s="699"/>
      <c r="Y491" s="576" t="s">
        <v>48</v>
      </c>
      <c r="Z491" s="576">
        <f t="shared" si="7"/>
        <v>51</v>
      </c>
      <c r="AA491" s="576" t="s">
        <v>48</v>
      </c>
      <c r="AB491" s="745" t="s">
        <v>311</v>
      </c>
      <c r="AC491" s="575" t="s">
        <v>88</v>
      </c>
      <c r="AD491" s="645" t="s">
        <v>312</v>
      </c>
      <c r="AE491" s="640">
        <v>45635</v>
      </c>
      <c r="AF491" s="1140" t="s">
        <v>68</v>
      </c>
      <c r="AG491" s="580" t="s">
        <v>778</v>
      </c>
      <c r="AH491" s="576" t="s">
        <v>52</v>
      </c>
      <c r="AI491" s="579"/>
      <c r="AJ491" s="633"/>
      <c r="AK491" s="633"/>
      <c r="AL491" s="634"/>
      <c r="AM491" s="576"/>
    </row>
    <row r="492" spans="1:39" ht="25.5" x14ac:dyDescent="0.2">
      <c r="A492" s="1128">
        <v>485</v>
      </c>
      <c r="B492" s="1077" t="s">
        <v>1605</v>
      </c>
      <c r="C492" s="1139" t="s">
        <v>107</v>
      </c>
      <c r="D492" s="1002" t="s">
        <v>102</v>
      </c>
      <c r="E492" s="1781" t="s">
        <v>73</v>
      </c>
      <c r="F492" s="696" t="s">
        <v>44</v>
      </c>
      <c r="G492" s="640">
        <v>45583</v>
      </c>
      <c r="H492" s="596" t="s">
        <v>348</v>
      </c>
      <c r="I492" s="575">
        <v>1</v>
      </c>
      <c r="J492" s="575">
        <v>0</v>
      </c>
      <c r="K492" s="851" t="s">
        <v>1606</v>
      </c>
      <c r="L492" s="575">
        <v>1</v>
      </c>
      <c r="M492" s="575">
        <v>0</v>
      </c>
      <c r="N492" s="640">
        <v>45583</v>
      </c>
      <c r="O492" s="631" t="str">
        <f>IF(G492="","",(IF(N492="","Pendiente primera actuación",IF(N492="N.A.","N.A.",IF(NETWORKDAYS((G492+1),N492,'Días No Laborales'!$A$2:$U$145)&lt;=20,"SI","NO")))))</f>
        <v>SI</v>
      </c>
      <c r="Q492" s="630" t="s">
        <v>47</v>
      </c>
      <c r="R492" s="595"/>
      <c r="S492" s="576"/>
      <c r="T492" s="576"/>
      <c r="U492" s="631"/>
      <c r="V492" s="576"/>
      <c r="W492" s="595">
        <v>45859</v>
      </c>
      <c r="X492" s="575"/>
      <c r="Y492" s="576" t="s">
        <v>48</v>
      </c>
      <c r="Z492" s="576">
        <f t="shared" si="7"/>
        <v>273</v>
      </c>
      <c r="AA492" s="576" t="s">
        <v>48</v>
      </c>
      <c r="AB492" s="645" t="s">
        <v>1607</v>
      </c>
      <c r="AC492" s="575" t="s">
        <v>358</v>
      </c>
      <c r="AD492" s="575" t="s">
        <v>1608</v>
      </c>
      <c r="AE492" s="640">
        <v>45859</v>
      </c>
      <c r="AF492" s="632" t="s">
        <v>50</v>
      </c>
      <c r="AG492" s="580" t="s">
        <v>778</v>
      </c>
      <c r="AH492" s="576" t="s">
        <v>52</v>
      </c>
      <c r="AI492" s="579"/>
      <c r="AJ492" s="633"/>
      <c r="AK492" s="633"/>
      <c r="AL492" s="634"/>
      <c r="AM492" s="576"/>
    </row>
    <row r="493" spans="1:39" ht="25.5" x14ac:dyDescent="0.2">
      <c r="A493" s="1128">
        <v>486</v>
      </c>
      <c r="B493" s="1077" t="s">
        <v>1609</v>
      </c>
      <c r="C493" s="1139" t="s">
        <v>107</v>
      </c>
      <c r="D493" s="1002" t="s">
        <v>102</v>
      </c>
      <c r="E493" s="1792" t="s">
        <v>84</v>
      </c>
      <c r="F493" s="622" t="s">
        <v>44</v>
      </c>
      <c r="G493" s="640">
        <v>45583</v>
      </c>
      <c r="H493" s="596" t="s">
        <v>1610</v>
      </c>
      <c r="I493" s="575">
        <v>0</v>
      </c>
      <c r="J493" s="575">
        <v>1</v>
      </c>
      <c r="K493" s="851" t="s">
        <v>1611</v>
      </c>
      <c r="L493" s="575">
        <v>0</v>
      </c>
      <c r="M493" s="575">
        <v>1</v>
      </c>
      <c r="N493" s="640">
        <v>45583</v>
      </c>
      <c r="O493" s="631" t="str">
        <f>IF(G493="","",(IF(N493="","Pendiente primera actuación",IF(N493="N.A.","N.A.",IF(NETWORKDAYS((G493+1),N493,'Días No Laborales'!$A$2:$U$145)&lt;=20,"SI","NO")))))</f>
        <v>SI</v>
      </c>
      <c r="Q493" s="630" t="s">
        <v>47</v>
      </c>
      <c r="R493" s="595"/>
      <c r="S493" s="576"/>
      <c r="T493" s="576"/>
      <c r="U493" s="631"/>
      <c r="V493" s="576"/>
      <c r="W493" s="595">
        <v>45712</v>
      </c>
      <c r="X493" s="575"/>
      <c r="Y493" s="576" t="s">
        <v>48</v>
      </c>
      <c r="Z493" s="576">
        <f t="shared" si="7"/>
        <v>126</v>
      </c>
      <c r="AA493" s="576" t="s">
        <v>48</v>
      </c>
      <c r="AB493" s="992" t="s">
        <v>311</v>
      </c>
      <c r="AC493" s="576" t="s">
        <v>66</v>
      </c>
      <c r="AD493" s="645" t="s">
        <v>312</v>
      </c>
      <c r="AE493" s="640">
        <v>45712</v>
      </c>
      <c r="AF493" s="632" t="s">
        <v>161</v>
      </c>
      <c r="AG493" s="580" t="s">
        <v>778</v>
      </c>
      <c r="AH493" s="576" t="s">
        <v>52</v>
      </c>
      <c r="AI493" s="640">
        <v>45747</v>
      </c>
      <c r="AJ493" s="633"/>
      <c r="AK493" s="633"/>
      <c r="AL493" s="634"/>
      <c r="AM493" s="576" t="s">
        <v>1612</v>
      </c>
    </row>
    <row r="494" spans="1:39" ht="25.5" x14ac:dyDescent="0.2">
      <c r="A494" s="1128">
        <v>487</v>
      </c>
      <c r="B494" s="1114" t="s">
        <v>1613</v>
      </c>
      <c r="C494" s="1001" t="s">
        <v>107</v>
      </c>
      <c r="D494" s="1002" t="s">
        <v>102</v>
      </c>
      <c r="E494" s="843" t="s">
        <v>84</v>
      </c>
      <c r="F494" s="622" t="s">
        <v>44</v>
      </c>
      <c r="G494" s="640">
        <v>45583</v>
      </c>
      <c r="H494" s="596" t="s">
        <v>1614</v>
      </c>
      <c r="I494" s="575">
        <v>1</v>
      </c>
      <c r="J494" s="575">
        <v>0</v>
      </c>
      <c r="K494" s="851" t="s">
        <v>1615</v>
      </c>
      <c r="L494" s="575">
        <v>1</v>
      </c>
      <c r="M494" s="575">
        <v>0</v>
      </c>
      <c r="N494" s="640">
        <v>45583</v>
      </c>
      <c r="O494" s="631" t="str">
        <f>IF(G494="","",(IF(N494="","Pendiente primera actuación",IF(N494="N.A.","N.A.",IF(NETWORKDAYS((G494+1),N494,'Días No Laborales'!$A$2:$U$145)&lt;=20,"SI","NO")))))</f>
        <v>SI</v>
      </c>
      <c r="Q494" s="630" t="s">
        <v>47</v>
      </c>
      <c r="R494" s="595"/>
      <c r="S494" s="576"/>
      <c r="T494" s="576"/>
      <c r="U494" s="631"/>
      <c r="V494" s="576"/>
      <c r="W494" s="595">
        <v>45839</v>
      </c>
      <c r="X494" s="575"/>
      <c r="Y494" s="576" t="s">
        <v>48</v>
      </c>
      <c r="Z494" s="576">
        <f t="shared" si="7"/>
        <v>253</v>
      </c>
      <c r="AA494" s="576" t="s">
        <v>48</v>
      </c>
      <c r="AB494" s="745" t="s">
        <v>110</v>
      </c>
      <c r="AC494" s="650" t="s">
        <v>358</v>
      </c>
      <c r="AD494" s="623" t="s">
        <v>170</v>
      </c>
      <c r="AE494" s="640">
        <v>45839</v>
      </c>
      <c r="AF494" s="1140" t="s">
        <v>235</v>
      </c>
      <c r="AG494" s="580" t="s">
        <v>778</v>
      </c>
      <c r="AH494" s="576" t="s">
        <v>52</v>
      </c>
      <c r="AI494" s="579"/>
      <c r="AJ494" s="652"/>
      <c r="AK494" s="652"/>
      <c r="AL494" s="642"/>
      <c r="AM494" s="576"/>
    </row>
    <row r="495" spans="1:39" ht="25.5" x14ac:dyDescent="0.2">
      <c r="A495" s="1128">
        <v>488</v>
      </c>
      <c r="B495" s="1114" t="s">
        <v>1616</v>
      </c>
      <c r="C495" s="1001" t="s">
        <v>107</v>
      </c>
      <c r="D495" s="1002" t="s">
        <v>102</v>
      </c>
      <c r="E495" s="843" t="s">
        <v>84</v>
      </c>
      <c r="F495" s="622" t="s">
        <v>44</v>
      </c>
      <c r="G495" s="640">
        <v>45583</v>
      </c>
      <c r="H495" s="596" t="s">
        <v>384</v>
      </c>
      <c r="I495" s="575">
        <v>2</v>
      </c>
      <c r="J495" s="575">
        <v>1</v>
      </c>
      <c r="K495" s="851" t="s">
        <v>1617</v>
      </c>
      <c r="L495" s="575">
        <v>2</v>
      </c>
      <c r="M495" s="575">
        <v>1</v>
      </c>
      <c r="N495" s="640">
        <v>45583</v>
      </c>
      <c r="O495" s="631" t="str">
        <f>IF(G495="","",(IF(N495="","Pendiente primera actuación",IF(N495="N.A.","N.A.",IF(NETWORKDAYS((G495+1),N495,'Días No Laborales'!$A$2:$U$145)&lt;=20,"SI","NO")))))</f>
        <v>SI</v>
      </c>
      <c r="Q495" s="630" t="s">
        <v>47</v>
      </c>
      <c r="R495" s="595"/>
      <c r="S495" s="576"/>
      <c r="T495" s="576"/>
      <c r="U495" s="631"/>
      <c r="V495" s="576"/>
      <c r="W495" s="595"/>
      <c r="X495" s="575"/>
      <c r="Y495" s="576" t="s">
        <v>48</v>
      </c>
      <c r="Z495" s="576" t="str">
        <f t="shared" si="7"/>
        <v>Pendiente de sentencia</v>
      </c>
      <c r="AA495" s="576" t="s">
        <v>48</v>
      </c>
      <c r="AB495" s="576"/>
      <c r="AC495" s="576"/>
      <c r="AD495" s="575" t="s">
        <v>160</v>
      </c>
      <c r="AE495" s="640">
        <v>45866</v>
      </c>
      <c r="AF495" s="1140" t="s">
        <v>68</v>
      </c>
      <c r="AG495" s="580" t="s">
        <v>778</v>
      </c>
      <c r="AH495" s="576" t="s">
        <v>52</v>
      </c>
      <c r="AI495" s="579"/>
      <c r="AJ495" s="633"/>
      <c r="AK495" s="633"/>
      <c r="AL495" s="634"/>
      <c r="AM495" s="576"/>
    </row>
    <row r="496" spans="1:39" ht="25.5" x14ac:dyDescent="0.2">
      <c r="A496" s="1128">
        <v>489</v>
      </c>
      <c r="B496" s="1077" t="s">
        <v>1618</v>
      </c>
      <c r="C496" s="1139" t="s">
        <v>107</v>
      </c>
      <c r="D496" s="1002" t="s">
        <v>102</v>
      </c>
      <c r="E496" s="1792" t="s">
        <v>84</v>
      </c>
      <c r="F496" s="622" t="s">
        <v>44</v>
      </c>
      <c r="G496" s="640">
        <v>45583</v>
      </c>
      <c r="H496" s="596" t="s">
        <v>491</v>
      </c>
      <c r="I496" s="575">
        <v>1</v>
      </c>
      <c r="J496" s="575">
        <v>0</v>
      </c>
      <c r="K496" s="851" t="s">
        <v>1619</v>
      </c>
      <c r="L496" s="575">
        <v>1</v>
      </c>
      <c r="M496" s="575">
        <v>0</v>
      </c>
      <c r="N496" s="640">
        <v>45583</v>
      </c>
      <c r="O496" s="631" t="str">
        <f>IF(G496="","",(IF(N496="","Pendiente primera actuación",IF(N496="N.A.","N.A.",IF(NETWORKDAYS((G496+1),N496,'Días No Laborales'!$A$2:$U$145)&lt;=20,"SI","NO")))))</f>
        <v>SI</v>
      </c>
      <c r="Q496" s="630" t="s">
        <v>47</v>
      </c>
      <c r="R496" s="595"/>
      <c r="S496" s="576"/>
      <c r="T496" s="576"/>
      <c r="U496" s="631"/>
      <c r="V496" s="576"/>
      <c r="W496" s="595">
        <v>45744</v>
      </c>
      <c r="X496" s="575"/>
      <c r="Y496" s="576" t="s">
        <v>48</v>
      </c>
      <c r="Z496" s="576">
        <f t="shared" si="7"/>
        <v>160</v>
      </c>
      <c r="AA496" s="576" t="s">
        <v>48</v>
      </c>
      <c r="AB496" s="645" t="s">
        <v>217</v>
      </c>
      <c r="AC496" s="576" t="s">
        <v>66</v>
      </c>
      <c r="AD496" s="645" t="s">
        <v>807</v>
      </c>
      <c r="AE496" s="640">
        <v>45744</v>
      </c>
      <c r="AF496" s="632" t="s">
        <v>50</v>
      </c>
      <c r="AG496" s="580" t="s">
        <v>778</v>
      </c>
      <c r="AH496" s="576" t="s">
        <v>52</v>
      </c>
      <c r="AI496" s="640">
        <v>45747</v>
      </c>
      <c r="AJ496" s="633"/>
      <c r="AK496" s="633"/>
      <c r="AL496" s="634"/>
      <c r="AM496" s="576"/>
    </row>
    <row r="497" spans="1:39" ht="25.5" x14ac:dyDescent="0.2">
      <c r="A497" s="1128">
        <v>490</v>
      </c>
      <c r="B497" s="1077" t="s">
        <v>1620</v>
      </c>
      <c r="C497" s="1147" t="s">
        <v>83</v>
      </c>
      <c r="D497" s="716" t="s">
        <v>42</v>
      </c>
      <c r="E497" s="1792" t="s">
        <v>84</v>
      </c>
      <c r="F497" s="622" t="s">
        <v>44</v>
      </c>
      <c r="G497" s="640">
        <v>45583</v>
      </c>
      <c r="H497" s="578" t="s">
        <v>1621</v>
      </c>
      <c r="I497" s="575">
        <v>0</v>
      </c>
      <c r="J497" s="575">
        <v>1</v>
      </c>
      <c r="K497" s="851" t="s">
        <v>1622</v>
      </c>
      <c r="L497" s="575">
        <v>0</v>
      </c>
      <c r="M497" s="575">
        <v>1</v>
      </c>
      <c r="N497" s="640">
        <v>45583</v>
      </c>
      <c r="O497" s="631" t="str">
        <f>IF(G497="","",(IF(N497="","Pendiente primera actuación",IF(N497="N.A.","N.A.",IF(NETWORKDAYS((G497+1),N497,'Días No Laborales'!$A$2:$U$145)&lt;=20,"SI","NO")))))</f>
        <v>SI</v>
      </c>
      <c r="Q497" s="630" t="s">
        <v>47</v>
      </c>
      <c r="R497" s="595"/>
      <c r="S497" s="576"/>
      <c r="T497" s="576"/>
      <c r="U497" s="631"/>
      <c r="V497" s="576"/>
      <c r="W497" s="595">
        <v>45852</v>
      </c>
      <c r="X497" s="575"/>
      <c r="Y497" s="576" t="s">
        <v>48</v>
      </c>
      <c r="Z497" s="576">
        <f t="shared" si="7"/>
        <v>266</v>
      </c>
      <c r="AA497" s="576" t="s">
        <v>48</v>
      </c>
      <c r="AB497" s="664" t="s">
        <v>1120</v>
      </c>
      <c r="AC497" s="576" t="s">
        <v>358</v>
      </c>
      <c r="AD497" s="575" t="s">
        <v>1623</v>
      </c>
      <c r="AE497" s="640">
        <v>45852</v>
      </c>
      <c r="AF497" s="632" t="s">
        <v>161</v>
      </c>
      <c r="AG497" s="580" t="s">
        <v>778</v>
      </c>
      <c r="AH497" s="576" t="s">
        <v>52</v>
      </c>
      <c r="AI497" s="579"/>
      <c r="AJ497" s="633"/>
      <c r="AK497" s="633"/>
      <c r="AL497" s="634"/>
      <c r="AM497" s="578" t="s">
        <v>1624</v>
      </c>
    </row>
    <row r="498" spans="1:39" ht="38.25" x14ac:dyDescent="0.2">
      <c r="A498" s="1128">
        <v>491</v>
      </c>
      <c r="B498" s="1071" t="s">
        <v>1625</v>
      </c>
      <c r="C498" s="1139" t="s">
        <v>107</v>
      </c>
      <c r="D498" s="1002" t="s">
        <v>102</v>
      </c>
      <c r="E498" s="1792" t="s">
        <v>84</v>
      </c>
      <c r="F498" s="622" t="s">
        <v>44</v>
      </c>
      <c r="G498" s="640">
        <v>45583</v>
      </c>
      <c r="H498" s="596" t="s">
        <v>1626</v>
      </c>
      <c r="I498" s="575">
        <v>1</v>
      </c>
      <c r="J498" s="575">
        <v>0</v>
      </c>
      <c r="K498" s="851" t="s">
        <v>1627</v>
      </c>
      <c r="L498" s="575">
        <v>1</v>
      </c>
      <c r="M498" s="575">
        <v>0</v>
      </c>
      <c r="N498" s="640">
        <v>45583</v>
      </c>
      <c r="O498" s="631" t="str">
        <f>IF(G498="","",(IF(N498="","Pendiente primera actuación",IF(N498="N.A.","N.A.",IF(NETWORKDAYS((G498+1),N498,'Días No Laborales'!$A$2:$U$145)&lt;=20,"SI","NO")))))</f>
        <v>SI</v>
      </c>
      <c r="Q498" s="630" t="s">
        <v>47</v>
      </c>
      <c r="R498" s="595"/>
      <c r="S498" s="576"/>
      <c r="T498" s="576"/>
      <c r="U498" s="631"/>
      <c r="V498" s="576"/>
      <c r="W498" s="595">
        <v>45617</v>
      </c>
      <c r="X498" s="699"/>
      <c r="Y498" s="576" t="s">
        <v>48</v>
      </c>
      <c r="Z498" s="576">
        <f t="shared" si="7"/>
        <v>33</v>
      </c>
      <c r="AA498" s="576" t="s">
        <v>48</v>
      </c>
      <c r="AB498" s="745" t="s">
        <v>311</v>
      </c>
      <c r="AC498" s="576" t="s">
        <v>88</v>
      </c>
      <c r="AD498" s="645" t="s">
        <v>1628</v>
      </c>
      <c r="AE498" s="640" t="s">
        <v>1629</v>
      </c>
      <c r="AF498" s="1140" t="s">
        <v>235</v>
      </c>
      <c r="AG498" s="580" t="s">
        <v>778</v>
      </c>
      <c r="AH498" s="576" t="s">
        <v>52</v>
      </c>
      <c r="AI498" s="579"/>
      <c r="AJ498" s="633"/>
      <c r="AK498" s="633"/>
      <c r="AL498" s="634"/>
      <c r="AM498" s="576"/>
    </row>
    <row r="499" spans="1:39" ht="38.25" x14ac:dyDescent="0.2">
      <c r="A499" s="1128">
        <v>492</v>
      </c>
      <c r="B499" s="1077" t="s">
        <v>1630</v>
      </c>
      <c r="C499" s="1139" t="s">
        <v>107</v>
      </c>
      <c r="D499" s="1002" t="s">
        <v>102</v>
      </c>
      <c r="E499" s="1792" t="s">
        <v>84</v>
      </c>
      <c r="F499" s="622" t="s">
        <v>44</v>
      </c>
      <c r="G499" s="640">
        <v>45583</v>
      </c>
      <c r="H499" s="596" t="s">
        <v>1228</v>
      </c>
      <c r="I499" s="575">
        <v>2</v>
      </c>
      <c r="J499" s="575">
        <v>1</v>
      </c>
      <c r="K499" s="851" t="s">
        <v>1631</v>
      </c>
      <c r="L499" s="575">
        <v>2</v>
      </c>
      <c r="M499" s="575">
        <v>1</v>
      </c>
      <c r="N499" s="640">
        <v>45583</v>
      </c>
      <c r="O499" s="631" t="str">
        <f>IF(G499="","",(IF(N499="","Pendiente primera actuación",IF(N499="N.A.","N.A.",IF(NETWORKDAYS((G499+1),N499,'Días No Laborales'!$A$2:$U$145)&lt;=20,"SI","NO")))))</f>
        <v>SI</v>
      </c>
      <c r="Q499" s="630" t="s">
        <v>47</v>
      </c>
      <c r="R499" s="595"/>
      <c r="S499" s="576"/>
      <c r="T499" s="576"/>
      <c r="U499" s="631"/>
      <c r="V499" s="576"/>
      <c r="W499" s="640">
        <v>45614</v>
      </c>
      <c r="X499" s="699"/>
      <c r="Y499" s="576" t="s">
        <v>48</v>
      </c>
      <c r="Z499" s="576">
        <f t="shared" ref="Z499:Z562" si="8">IF(B499="","",IF(W499="","Pendiente de sentencia",IF(W499="N.A.","N.A.",DAYS360(G499,W499))))</f>
        <v>30</v>
      </c>
      <c r="AA499" s="576" t="s">
        <v>48</v>
      </c>
      <c r="AB499" s="1004" t="s">
        <v>217</v>
      </c>
      <c r="AC499" s="576" t="s">
        <v>88</v>
      </c>
      <c r="AD499" s="1005" t="s">
        <v>1632</v>
      </c>
      <c r="AE499" s="640">
        <v>45614</v>
      </c>
      <c r="AF499" s="1140" t="s">
        <v>68</v>
      </c>
      <c r="AG499" s="580" t="s">
        <v>778</v>
      </c>
      <c r="AH499" s="576" t="s">
        <v>52</v>
      </c>
      <c r="AI499" s="579"/>
      <c r="AJ499" s="633"/>
      <c r="AK499" s="633"/>
      <c r="AL499" s="634"/>
      <c r="AM499" s="576" t="s">
        <v>1633</v>
      </c>
    </row>
    <row r="500" spans="1:39" ht="25.5" x14ac:dyDescent="0.2">
      <c r="A500" s="1128">
        <v>493</v>
      </c>
      <c r="B500" s="1114" t="s">
        <v>1634</v>
      </c>
      <c r="C500" s="1001" t="s">
        <v>107</v>
      </c>
      <c r="D500" s="1002" t="s">
        <v>102</v>
      </c>
      <c r="E500" s="1791" t="s">
        <v>113</v>
      </c>
      <c r="F500" s="622" t="s">
        <v>44</v>
      </c>
      <c r="G500" s="640">
        <v>45583</v>
      </c>
      <c r="H500" s="596" t="s">
        <v>1635</v>
      </c>
      <c r="I500" s="575">
        <v>1</v>
      </c>
      <c r="J500" s="575">
        <v>2</v>
      </c>
      <c r="K500" s="851" t="s">
        <v>1636</v>
      </c>
      <c r="L500" s="575">
        <v>1</v>
      </c>
      <c r="M500" s="575">
        <v>2</v>
      </c>
      <c r="N500" s="640">
        <v>45583</v>
      </c>
      <c r="O500" s="631" t="str">
        <f>IF(G500="","",(IF(N500="","Pendiente primera actuación",IF(N500="N.A.","N.A.",IF(NETWORKDAYS((G500+1),N500,'Días No Laborales'!$A$2:$U$145)&lt;=20,"SI","NO")))))</f>
        <v>SI</v>
      </c>
      <c r="Q500" s="630" t="s">
        <v>47</v>
      </c>
      <c r="R500" s="595"/>
      <c r="S500" s="576"/>
      <c r="T500" s="576"/>
      <c r="U500" s="631"/>
      <c r="V500" s="576"/>
      <c r="W500" s="595"/>
      <c r="X500" s="575"/>
      <c r="Y500" s="576" t="s">
        <v>48</v>
      </c>
      <c r="Z500" s="576" t="str">
        <f t="shared" si="8"/>
        <v>Pendiente de sentencia</v>
      </c>
      <c r="AA500" s="576" t="s">
        <v>48</v>
      </c>
      <c r="AB500" s="576"/>
      <c r="AC500" s="576"/>
      <c r="AD500" s="575" t="s">
        <v>1637</v>
      </c>
      <c r="AE500" s="640">
        <v>45824</v>
      </c>
      <c r="AF500" s="632" t="s">
        <v>50</v>
      </c>
      <c r="AG500" s="580" t="s">
        <v>778</v>
      </c>
      <c r="AH500" s="576" t="s">
        <v>52</v>
      </c>
      <c r="AI500" s="579"/>
      <c r="AJ500" s="633"/>
      <c r="AK500" s="633"/>
      <c r="AL500" s="634"/>
      <c r="AM500" s="576"/>
    </row>
    <row r="501" spans="1:39" ht="25.5" x14ac:dyDescent="0.2">
      <c r="A501" s="1128">
        <v>494</v>
      </c>
      <c r="B501" s="1071" t="s">
        <v>1638</v>
      </c>
      <c r="C501" s="1139" t="s">
        <v>107</v>
      </c>
      <c r="D501" s="1002" t="s">
        <v>102</v>
      </c>
      <c r="E501" s="1792" t="s">
        <v>84</v>
      </c>
      <c r="F501" s="622" t="s">
        <v>44</v>
      </c>
      <c r="G501" s="640">
        <v>45583</v>
      </c>
      <c r="H501" s="596" t="s">
        <v>1639</v>
      </c>
      <c r="I501" s="575">
        <v>0</v>
      </c>
      <c r="J501" s="575">
        <v>1</v>
      </c>
      <c r="K501" s="851" t="s">
        <v>1640</v>
      </c>
      <c r="L501" s="575">
        <v>0</v>
      </c>
      <c r="M501" s="575">
        <v>1</v>
      </c>
      <c r="N501" s="640">
        <v>45583</v>
      </c>
      <c r="O501" s="631" t="str">
        <f>IF(G501="","",(IF(N501="","Pendiente primera actuación",IF(N501="N.A.","N.A.",IF(NETWORKDAYS((G501+1),N501,'Días No Laborales'!$A$2:$U$145)&lt;=20,"SI","NO")))))</f>
        <v>SI</v>
      </c>
      <c r="Q501" s="630" t="s">
        <v>47</v>
      </c>
      <c r="R501" s="595"/>
      <c r="S501" s="576"/>
      <c r="T501" s="576"/>
      <c r="U501" s="631"/>
      <c r="V501" s="576"/>
      <c r="W501" s="595">
        <v>45618</v>
      </c>
      <c r="X501" s="699"/>
      <c r="Y501" s="576" t="s">
        <v>48</v>
      </c>
      <c r="Z501" s="576">
        <f t="shared" si="8"/>
        <v>34</v>
      </c>
      <c r="AA501" s="576" t="s">
        <v>48</v>
      </c>
      <c r="AB501" s="645" t="s">
        <v>217</v>
      </c>
      <c r="AC501" s="575" t="s">
        <v>88</v>
      </c>
      <c r="AD501" s="645" t="s">
        <v>807</v>
      </c>
      <c r="AE501" s="640">
        <v>45618</v>
      </c>
      <c r="AF501" s="632" t="s">
        <v>161</v>
      </c>
      <c r="AG501" s="580" t="s">
        <v>778</v>
      </c>
      <c r="AH501" s="576" t="s">
        <v>52</v>
      </c>
      <c r="AI501" s="579"/>
      <c r="AJ501" s="633"/>
      <c r="AK501" s="633"/>
      <c r="AL501" s="634"/>
      <c r="AM501" s="576" t="s">
        <v>219</v>
      </c>
    </row>
    <row r="502" spans="1:39" ht="38.25" x14ac:dyDescent="0.2">
      <c r="A502" s="1128">
        <v>495</v>
      </c>
      <c r="B502" s="1077" t="s">
        <v>1641</v>
      </c>
      <c r="C502" s="1139" t="s">
        <v>107</v>
      </c>
      <c r="D502" s="1002" t="s">
        <v>102</v>
      </c>
      <c r="E502" s="1792" t="s">
        <v>84</v>
      </c>
      <c r="F502" s="622" t="s">
        <v>44</v>
      </c>
      <c r="G502" s="640">
        <v>45583</v>
      </c>
      <c r="H502" s="596" t="s">
        <v>344</v>
      </c>
      <c r="I502" s="575">
        <v>1</v>
      </c>
      <c r="J502" s="575">
        <v>0</v>
      </c>
      <c r="K502" s="851" t="s">
        <v>1642</v>
      </c>
      <c r="L502" s="575">
        <v>1</v>
      </c>
      <c r="M502" s="575">
        <v>0</v>
      </c>
      <c r="N502" s="640">
        <v>45583</v>
      </c>
      <c r="O502" s="631" t="str">
        <f>IF(G502="","",(IF(N502="","Pendiente primera actuación",IF(N502="N.A.","N.A.",IF(NETWORKDAYS((G502+1),N502,'Días No Laborales'!$A$2:$U$145)&lt;=20,"SI","NO")))))</f>
        <v>SI</v>
      </c>
      <c r="Q502" s="630" t="s">
        <v>47</v>
      </c>
      <c r="R502" s="595"/>
      <c r="S502" s="576"/>
      <c r="T502" s="576"/>
      <c r="U502" s="631"/>
      <c r="V502" s="576"/>
      <c r="W502" s="595">
        <v>45617</v>
      </c>
      <c r="X502" s="699"/>
      <c r="Y502" s="576" t="s">
        <v>48</v>
      </c>
      <c r="Z502" s="576">
        <f t="shared" si="8"/>
        <v>33</v>
      </c>
      <c r="AA502" s="576" t="s">
        <v>48</v>
      </c>
      <c r="AB502" s="1004" t="s">
        <v>217</v>
      </c>
      <c r="AC502" s="576" t="s">
        <v>88</v>
      </c>
      <c r="AD502" s="645" t="s">
        <v>1643</v>
      </c>
      <c r="AE502" s="640" t="s">
        <v>1644</v>
      </c>
      <c r="AF502" s="1140" t="s">
        <v>235</v>
      </c>
      <c r="AG502" s="580" t="s">
        <v>778</v>
      </c>
      <c r="AH502" s="576" t="s">
        <v>52</v>
      </c>
      <c r="AI502" s="579"/>
      <c r="AJ502" s="633"/>
      <c r="AK502" s="633"/>
      <c r="AL502" s="634"/>
      <c r="AM502" s="575" t="s">
        <v>1645</v>
      </c>
    </row>
    <row r="503" spans="1:39" ht="25.5" x14ac:dyDescent="0.2">
      <c r="A503" s="1128">
        <v>496</v>
      </c>
      <c r="B503" s="1114" t="s">
        <v>1646</v>
      </c>
      <c r="C503" s="1001" t="s">
        <v>107</v>
      </c>
      <c r="D503" s="1002" t="s">
        <v>102</v>
      </c>
      <c r="E503" s="843" t="s">
        <v>84</v>
      </c>
      <c r="F503" s="696" t="s">
        <v>44</v>
      </c>
      <c r="G503" s="640">
        <v>45583</v>
      </c>
      <c r="H503" s="596" t="s">
        <v>384</v>
      </c>
      <c r="I503" s="575">
        <v>2</v>
      </c>
      <c r="J503" s="575">
        <v>1</v>
      </c>
      <c r="K503" s="851" t="s">
        <v>1647</v>
      </c>
      <c r="L503" s="575">
        <v>2</v>
      </c>
      <c r="M503" s="575">
        <v>1</v>
      </c>
      <c r="N503" s="640">
        <v>45583</v>
      </c>
      <c r="O503" s="631" t="str">
        <f>IF(G503="","",(IF(N503="","Pendiente primera actuación",IF(N503="N.A.","N.A.",IF(NETWORKDAYS((G503+1),N503,'Días No Laborales'!$A$2:$U$145)&lt;=20,"SI","NO")))))</f>
        <v>SI</v>
      </c>
      <c r="Q503" s="630" t="s">
        <v>47</v>
      </c>
      <c r="R503" s="595"/>
      <c r="S503" s="576"/>
      <c r="T503" s="576"/>
      <c r="U503" s="631"/>
      <c r="V503" s="576"/>
      <c r="W503" s="595"/>
      <c r="X503" s="575"/>
      <c r="Y503" s="576" t="s">
        <v>48</v>
      </c>
      <c r="Z503" s="576" t="str">
        <f t="shared" si="8"/>
        <v>Pendiente de sentencia</v>
      </c>
      <c r="AA503" s="576" t="s">
        <v>48</v>
      </c>
      <c r="AB503" s="575"/>
      <c r="AC503" s="575"/>
      <c r="AD503" s="623" t="s">
        <v>1076</v>
      </c>
      <c r="AE503" s="640">
        <v>45744</v>
      </c>
      <c r="AF503" s="632" t="s">
        <v>50</v>
      </c>
      <c r="AG503" s="580" t="s">
        <v>778</v>
      </c>
      <c r="AH503" s="576" t="s">
        <v>52</v>
      </c>
      <c r="AI503" s="579"/>
      <c r="AJ503" s="633"/>
      <c r="AK503" s="633"/>
      <c r="AL503" s="634"/>
      <c r="AM503" s="576"/>
    </row>
    <row r="504" spans="1:39" ht="25.5" x14ac:dyDescent="0.2">
      <c r="A504" s="1128">
        <v>497</v>
      </c>
      <c r="B504" s="1077" t="s">
        <v>1648</v>
      </c>
      <c r="C504" s="1139" t="s">
        <v>107</v>
      </c>
      <c r="D504" s="1002" t="s">
        <v>102</v>
      </c>
      <c r="E504" s="1792" t="s">
        <v>84</v>
      </c>
      <c r="F504" s="622" t="s">
        <v>44</v>
      </c>
      <c r="G504" s="640">
        <v>45583</v>
      </c>
      <c r="H504" s="596" t="s">
        <v>384</v>
      </c>
      <c r="I504" s="575">
        <v>1</v>
      </c>
      <c r="J504" s="575">
        <v>2</v>
      </c>
      <c r="K504" s="851" t="s">
        <v>1649</v>
      </c>
      <c r="L504" s="575">
        <v>1</v>
      </c>
      <c r="M504" s="575">
        <v>2</v>
      </c>
      <c r="N504" s="640">
        <v>45583</v>
      </c>
      <c r="O504" s="631" t="str">
        <f>IF(G504="","",(IF(N504="","Pendiente primera actuación",IF(N504="N.A.","N.A.",IF(NETWORKDAYS((G504+1),N504,'Días No Laborales'!$A$2:$U$145)&lt;=20,"SI","NO")))))</f>
        <v>SI</v>
      </c>
      <c r="Q504" s="630" t="s">
        <v>47</v>
      </c>
      <c r="R504" s="595"/>
      <c r="S504" s="576"/>
      <c r="T504" s="576"/>
      <c r="U504" s="631"/>
      <c r="V504" s="576"/>
      <c r="W504" s="595">
        <v>45698</v>
      </c>
      <c r="X504" s="575"/>
      <c r="Y504" s="576" t="s">
        <v>48</v>
      </c>
      <c r="Z504" s="576">
        <f t="shared" si="8"/>
        <v>112</v>
      </c>
      <c r="AA504" s="576" t="s">
        <v>48</v>
      </c>
      <c r="AB504" s="657" t="s">
        <v>110</v>
      </c>
      <c r="AC504" s="576" t="s">
        <v>66</v>
      </c>
      <c r="AD504" s="576" t="s">
        <v>170</v>
      </c>
      <c r="AE504" s="640">
        <v>45698</v>
      </c>
      <c r="AF504" s="632" t="s">
        <v>161</v>
      </c>
      <c r="AG504" s="580" t="s">
        <v>778</v>
      </c>
      <c r="AH504" s="576" t="s">
        <v>52</v>
      </c>
      <c r="AI504" s="579">
        <v>45707</v>
      </c>
      <c r="AJ504" s="633"/>
      <c r="AK504" s="633"/>
      <c r="AL504" s="634"/>
      <c r="AM504" s="576"/>
    </row>
    <row r="505" spans="1:39" ht="25.5" x14ac:dyDescent="0.2">
      <c r="A505" s="1128">
        <v>498</v>
      </c>
      <c r="B505" s="1114" t="s">
        <v>1650</v>
      </c>
      <c r="C505" s="1001" t="s">
        <v>107</v>
      </c>
      <c r="D505" s="1002" t="s">
        <v>102</v>
      </c>
      <c r="E505" s="843" t="s">
        <v>84</v>
      </c>
      <c r="F505" s="622" t="s">
        <v>44</v>
      </c>
      <c r="G505" s="640">
        <v>45583</v>
      </c>
      <c r="H505" s="596" t="s">
        <v>900</v>
      </c>
      <c r="I505" s="575">
        <v>1</v>
      </c>
      <c r="J505" s="575">
        <v>1</v>
      </c>
      <c r="K505" s="851" t="s">
        <v>1651</v>
      </c>
      <c r="L505" s="575">
        <v>1</v>
      </c>
      <c r="M505" s="575">
        <v>1</v>
      </c>
      <c r="N505" s="640">
        <v>45583</v>
      </c>
      <c r="O505" s="631" t="str">
        <f>IF(G505="","",(IF(N505="","Pendiente primera actuación",IF(N505="N.A.","N.A.",IF(NETWORKDAYS((G505+1),N505,'Días No Laborales'!$A$2:$U$145)&lt;=20,"SI","NO")))))</f>
        <v>SI</v>
      </c>
      <c r="Q505" s="630" t="s">
        <v>47</v>
      </c>
      <c r="R505" s="595"/>
      <c r="S505" s="576"/>
      <c r="T505" s="576"/>
      <c r="U505" s="631"/>
      <c r="V505" s="576"/>
      <c r="W505" s="595"/>
      <c r="X505" s="575"/>
      <c r="Y505" s="576" t="s">
        <v>48</v>
      </c>
      <c r="Z505" s="576" t="str">
        <f t="shared" si="8"/>
        <v>Pendiente de sentencia</v>
      </c>
      <c r="AA505" s="576" t="s">
        <v>48</v>
      </c>
      <c r="AB505" s="576"/>
      <c r="AC505" s="576"/>
      <c r="AD505" s="575" t="s">
        <v>719</v>
      </c>
      <c r="AE505" s="640">
        <v>45867</v>
      </c>
      <c r="AF505" s="1140" t="s">
        <v>68</v>
      </c>
      <c r="AG505" s="580" t="s">
        <v>778</v>
      </c>
      <c r="AH505" s="576" t="s">
        <v>52</v>
      </c>
      <c r="AI505" s="579"/>
      <c r="AJ505" s="633"/>
      <c r="AK505" s="633"/>
      <c r="AL505" s="634"/>
      <c r="AM505" s="576"/>
    </row>
    <row r="506" spans="1:39" ht="90" x14ac:dyDescent="0.2">
      <c r="A506" s="1128">
        <v>499</v>
      </c>
      <c r="B506" s="1048" t="s">
        <v>1652</v>
      </c>
      <c r="C506" s="1137" t="s">
        <v>107</v>
      </c>
      <c r="D506" s="1002" t="s">
        <v>102</v>
      </c>
      <c r="E506" s="1792" t="s">
        <v>84</v>
      </c>
      <c r="F506" s="622" t="s">
        <v>44</v>
      </c>
      <c r="G506" s="640">
        <v>45583</v>
      </c>
      <c r="H506" s="596" t="s">
        <v>1653</v>
      </c>
      <c r="I506" s="575">
        <v>1</v>
      </c>
      <c r="J506" s="575">
        <v>0</v>
      </c>
      <c r="K506" s="851" t="s">
        <v>1654</v>
      </c>
      <c r="L506" s="575">
        <v>1</v>
      </c>
      <c r="M506" s="575">
        <v>0</v>
      </c>
      <c r="N506" s="640">
        <v>45583</v>
      </c>
      <c r="O506" s="631" t="str">
        <f>IF(G506="","",(IF(N506="","Pendiente primera actuación",IF(N506="N.A.","N.A.",IF(NETWORKDAYS((G506+1),N506,'Días No Laborales'!$A$2:$U$145)&lt;=20,"SI","NO")))))</f>
        <v>SI</v>
      </c>
      <c r="Q506" s="630" t="s">
        <v>47</v>
      </c>
      <c r="R506" s="595"/>
      <c r="S506" s="576"/>
      <c r="T506" s="576"/>
      <c r="U506" s="631"/>
      <c r="V506" s="576"/>
      <c r="W506" s="595">
        <v>45720</v>
      </c>
      <c r="X506" s="575"/>
      <c r="Y506" s="576" t="s">
        <v>48</v>
      </c>
      <c r="Z506" s="576">
        <f t="shared" si="8"/>
        <v>136</v>
      </c>
      <c r="AA506" s="576" t="s">
        <v>48</v>
      </c>
      <c r="AB506" s="656" t="s">
        <v>121</v>
      </c>
      <c r="AC506" s="575" t="s">
        <v>66</v>
      </c>
      <c r="AD506" s="625" t="s">
        <v>947</v>
      </c>
      <c r="AE506" s="640">
        <v>45817</v>
      </c>
      <c r="AF506" s="1140" t="s">
        <v>235</v>
      </c>
      <c r="AG506" s="580" t="s">
        <v>778</v>
      </c>
      <c r="AH506" s="576" t="s">
        <v>52</v>
      </c>
      <c r="AI506" s="579"/>
      <c r="AJ506" s="633"/>
      <c r="AK506" s="633"/>
      <c r="AL506" s="634"/>
      <c r="AM506" s="580" t="s">
        <v>1655</v>
      </c>
    </row>
    <row r="507" spans="1:39" ht="25.5" x14ac:dyDescent="0.2">
      <c r="A507" s="1128">
        <v>500</v>
      </c>
      <c r="B507" s="1077" t="s">
        <v>1656</v>
      </c>
      <c r="C507" s="1139" t="s">
        <v>107</v>
      </c>
      <c r="D507" s="1002" t="s">
        <v>102</v>
      </c>
      <c r="E507" s="1792" t="s">
        <v>84</v>
      </c>
      <c r="F507" s="622" t="s">
        <v>44</v>
      </c>
      <c r="G507" s="640">
        <v>45583</v>
      </c>
      <c r="H507" s="596" t="s">
        <v>1657</v>
      </c>
      <c r="I507" s="575">
        <v>1</v>
      </c>
      <c r="J507" s="575">
        <v>0</v>
      </c>
      <c r="K507" s="851" t="s">
        <v>1658</v>
      </c>
      <c r="L507" s="575">
        <v>1</v>
      </c>
      <c r="M507" s="575">
        <v>0</v>
      </c>
      <c r="N507" s="640">
        <v>45583</v>
      </c>
      <c r="O507" s="631" t="str">
        <f>IF(G507="","",(IF(N507="","Pendiente primera actuación",IF(N507="N.A.","N.A.",IF(NETWORKDAYS((G507+1),N507,'Días No Laborales'!$A$2:$U$145)&lt;=20,"SI","NO")))))</f>
        <v>SI</v>
      </c>
      <c r="Q507" s="630" t="s">
        <v>47</v>
      </c>
      <c r="R507" s="595"/>
      <c r="S507" s="576"/>
      <c r="T507" s="576"/>
      <c r="U507" s="631"/>
      <c r="V507" s="576"/>
      <c r="W507" s="595">
        <v>45712</v>
      </c>
      <c r="X507" s="575"/>
      <c r="Y507" s="576" t="s">
        <v>48</v>
      </c>
      <c r="Z507" s="576">
        <f t="shared" si="8"/>
        <v>126</v>
      </c>
      <c r="AA507" s="576" t="s">
        <v>48</v>
      </c>
      <c r="AB507" s="657" t="s">
        <v>110</v>
      </c>
      <c r="AC507" s="576" t="s">
        <v>66</v>
      </c>
      <c r="AD507" s="664" t="s">
        <v>170</v>
      </c>
      <c r="AE507" s="640">
        <v>45611</v>
      </c>
      <c r="AF507" s="632" t="s">
        <v>50</v>
      </c>
      <c r="AG507" s="580" t="s">
        <v>778</v>
      </c>
      <c r="AH507" s="576" t="s">
        <v>52</v>
      </c>
      <c r="AI507" s="640">
        <v>45747</v>
      </c>
      <c r="AJ507" s="633"/>
      <c r="AK507" s="633"/>
      <c r="AL507" s="634"/>
      <c r="AM507" s="576" t="s">
        <v>1659</v>
      </c>
    </row>
    <row r="508" spans="1:39" ht="25.5" x14ac:dyDescent="0.2">
      <c r="A508" s="1128">
        <v>501</v>
      </c>
      <c r="B508" s="1077" t="s">
        <v>1660</v>
      </c>
      <c r="C508" s="1147" t="s">
        <v>83</v>
      </c>
      <c r="D508" s="716" t="s">
        <v>42</v>
      </c>
      <c r="E508" s="1792" t="s">
        <v>84</v>
      </c>
      <c r="F508" s="622" t="s">
        <v>44</v>
      </c>
      <c r="G508" s="640">
        <v>45583</v>
      </c>
      <c r="H508" s="596" t="s">
        <v>540</v>
      </c>
      <c r="I508" s="575">
        <v>0</v>
      </c>
      <c r="J508" s="575">
        <v>1</v>
      </c>
      <c r="K508" s="851" t="s">
        <v>1661</v>
      </c>
      <c r="L508" s="575">
        <v>0</v>
      </c>
      <c r="M508" s="575">
        <v>1</v>
      </c>
      <c r="N508" s="640">
        <v>45583</v>
      </c>
      <c r="O508" s="631" t="str">
        <f>IF(G508="","",(IF(N508="","Pendiente primera actuación",IF(N508="N.A.","N.A.",IF(NETWORKDAYS((G508+1),N508,'Días No Laborales'!$A$2:$U$145)&lt;=20,"SI","NO")))))</f>
        <v>SI</v>
      </c>
      <c r="Q508" s="630" t="s">
        <v>47</v>
      </c>
      <c r="R508" s="595"/>
      <c r="S508" s="576"/>
      <c r="T508" s="576"/>
      <c r="U508" s="631"/>
      <c r="V508" s="576"/>
      <c r="W508" s="595">
        <v>45638</v>
      </c>
      <c r="X508" s="699"/>
      <c r="Y508" s="576" t="s">
        <v>48</v>
      </c>
      <c r="Z508" s="576">
        <f t="shared" si="8"/>
        <v>54</v>
      </c>
      <c r="AA508" s="576" t="s">
        <v>48</v>
      </c>
      <c r="AB508" s="745" t="s">
        <v>311</v>
      </c>
      <c r="AC508" s="664" t="s">
        <v>88</v>
      </c>
      <c r="AD508" s="839" t="s">
        <v>440</v>
      </c>
      <c r="AE508" s="640">
        <v>45638</v>
      </c>
      <c r="AF508" s="632" t="s">
        <v>161</v>
      </c>
      <c r="AG508" s="580" t="s">
        <v>778</v>
      </c>
      <c r="AH508" s="576" t="s">
        <v>52</v>
      </c>
      <c r="AI508" s="579"/>
      <c r="AJ508" s="633"/>
      <c r="AK508" s="633"/>
      <c r="AL508" s="634"/>
      <c r="AM508" s="576"/>
    </row>
    <row r="509" spans="1:39" ht="25.5" x14ac:dyDescent="0.2">
      <c r="A509" s="1128">
        <v>502</v>
      </c>
      <c r="B509" s="1077" t="s">
        <v>1662</v>
      </c>
      <c r="C509" s="1139" t="s">
        <v>107</v>
      </c>
      <c r="D509" s="1002" t="s">
        <v>102</v>
      </c>
      <c r="E509" s="1792" t="s">
        <v>84</v>
      </c>
      <c r="F509" s="622" t="s">
        <v>44</v>
      </c>
      <c r="G509" s="640">
        <v>45583</v>
      </c>
      <c r="H509" s="596" t="s">
        <v>540</v>
      </c>
      <c r="I509" s="575">
        <v>1</v>
      </c>
      <c r="J509" s="575">
        <v>0</v>
      </c>
      <c r="K509" s="851" t="s">
        <v>1663</v>
      </c>
      <c r="L509" s="575">
        <v>1</v>
      </c>
      <c r="M509" s="575">
        <v>0</v>
      </c>
      <c r="N509" s="640">
        <v>45583</v>
      </c>
      <c r="O509" s="631" t="str">
        <f>IF(G509="","",(IF(N509="","Pendiente primera actuación",IF(N509="N.A.","N.A.",IF(NETWORKDAYS((G509+1),N509,'Días No Laborales'!$A$2:$U$145)&lt;=20,"SI","NO")))))</f>
        <v>SI</v>
      </c>
      <c r="Q509" s="630" t="s">
        <v>47</v>
      </c>
      <c r="R509" s="595"/>
      <c r="S509" s="576"/>
      <c r="T509" s="576"/>
      <c r="U509" s="631"/>
      <c r="V509" s="576"/>
      <c r="W509" s="595">
        <v>45638</v>
      </c>
      <c r="X509" s="699"/>
      <c r="Y509" s="576" t="s">
        <v>48</v>
      </c>
      <c r="Z509" s="576">
        <f t="shared" si="8"/>
        <v>54</v>
      </c>
      <c r="AA509" s="576" t="s">
        <v>48</v>
      </c>
      <c r="AB509" s="745" t="s">
        <v>311</v>
      </c>
      <c r="AC509" s="645" t="s">
        <v>88</v>
      </c>
      <c r="AD509" s="839" t="s">
        <v>440</v>
      </c>
      <c r="AE509" s="640">
        <v>45638</v>
      </c>
      <c r="AF509" s="1140" t="s">
        <v>68</v>
      </c>
      <c r="AG509" s="580" t="s">
        <v>778</v>
      </c>
      <c r="AH509" s="576" t="s">
        <v>52</v>
      </c>
      <c r="AI509" s="579"/>
      <c r="AJ509" s="633"/>
      <c r="AK509" s="633"/>
      <c r="AL509" s="634"/>
      <c r="AM509" s="576"/>
    </row>
    <row r="510" spans="1:39" ht="25.5" x14ac:dyDescent="0.2">
      <c r="A510" s="1128">
        <v>503</v>
      </c>
      <c r="B510" s="1148" t="s">
        <v>1664</v>
      </c>
      <c r="C510" s="1149" t="s">
        <v>54</v>
      </c>
      <c r="D510" s="1002" t="s">
        <v>55</v>
      </c>
      <c r="E510" s="1791" t="s">
        <v>73</v>
      </c>
      <c r="F510" s="622" t="s">
        <v>44</v>
      </c>
      <c r="G510" s="640">
        <v>45583</v>
      </c>
      <c r="H510" s="596" t="s">
        <v>1665</v>
      </c>
      <c r="I510" s="575">
        <v>2</v>
      </c>
      <c r="J510" s="575">
        <v>1</v>
      </c>
      <c r="K510" s="851" t="s">
        <v>1666</v>
      </c>
      <c r="L510" s="575">
        <v>2</v>
      </c>
      <c r="M510" s="575">
        <v>1</v>
      </c>
      <c r="N510" s="640">
        <v>45583</v>
      </c>
      <c r="O510" s="631" t="str">
        <f>IF(G510="","",(IF(N510="","Pendiente primera actuación",IF(N510="N.A.","N.A.",IF(NETWORKDAYS((G510+1),N510,'Días No Laborales'!$A$2:$U$145)&lt;=20,"SI","NO")))))</f>
        <v>SI</v>
      </c>
      <c r="Q510" s="630" t="s">
        <v>47</v>
      </c>
      <c r="R510" s="595"/>
      <c r="S510" s="576"/>
      <c r="T510" s="576"/>
      <c r="U510" s="631"/>
      <c r="V510" s="576"/>
      <c r="W510" s="595"/>
      <c r="X510" s="575"/>
      <c r="Y510" s="576" t="s">
        <v>48</v>
      </c>
      <c r="Z510" s="576" t="str">
        <f t="shared" si="8"/>
        <v>Pendiente de sentencia</v>
      </c>
      <c r="AA510" s="576" t="s">
        <v>48</v>
      </c>
      <c r="AB510" s="650"/>
      <c r="AC510" s="650"/>
      <c r="AD510" s="575" t="s">
        <v>623</v>
      </c>
      <c r="AE510" s="640">
        <v>45583</v>
      </c>
      <c r="AF510" s="632" t="s">
        <v>156</v>
      </c>
      <c r="AG510" s="580" t="s">
        <v>778</v>
      </c>
      <c r="AH510" s="576" t="s">
        <v>52</v>
      </c>
      <c r="AI510" s="579"/>
      <c r="AJ510" s="652"/>
      <c r="AK510" s="652"/>
      <c r="AL510" s="642"/>
      <c r="AM510" s="576"/>
    </row>
    <row r="511" spans="1:39" ht="25.5" x14ac:dyDescent="0.2">
      <c r="A511" s="1128">
        <v>504</v>
      </c>
      <c r="B511" s="1114" t="s">
        <v>1667</v>
      </c>
      <c r="C511" s="1001" t="s">
        <v>107</v>
      </c>
      <c r="D511" s="1002" t="s">
        <v>102</v>
      </c>
      <c r="E511" s="1791" t="s">
        <v>73</v>
      </c>
      <c r="F511" s="622" t="s">
        <v>44</v>
      </c>
      <c r="G511" s="640">
        <v>45583</v>
      </c>
      <c r="H511" s="596" t="s">
        <v>332</v>
      </c>
      <c r="I511" s="575">
        <v>1</v>
      </c>
      <c r="J511" s="575">
        <v>0</v>
      </c>
      <c r="K511" s="851" t="s">
        <v>1668</v>
      </c>
      <c r="L511" s="575">
        <v>1</v>
      </c>
      <c r="M511" s="575">
        <v>0</v>
      </c>
      <c r="N511" s="640">
        <v>45583</v>
      </c>
      <c r="O511" s="631" t="str">
        <f>IF(G511="","",(IF(N511="","Pendiente primera actuación",IF(N511="N.A.","N.A.",IF(NETWORKDAYS((G511+1),N511,'Días No Laborales'!$A$2:$U$145)&lt;=20,"SI","NO")))))</f>
        <v>SI</v>
      </c>
      <c r="Q511" s="630" t="s">
        <v>47</v>
      </c>
      <c r="R511" s="595"/>
      <c r="S511" s="576"/>
      <c r="T511" s="576"/>
      <c r="U511" s="631"/>
      <c r="V511" s="576"/>
      <c r="W511" s="595"/>
      <c r="X511" s="575"/>
      <c r="Y511" s="576" t="s">
        <v>48</v>
      </c>
      <c r="Z511" s="576" t="str">
        <f t="shared" si="8"/>
        <v>Pendiente de sentencia</v>
      </c>
      <c r="AA511" s="576" t="s">
        <v>48</v>
      </c>
      <c r="AB511" s="576"/>
      <c r="AC511" s="576"/>
      <c r="AD511" s="575" t="s">
        <v>1669</v>
      </c>
      <c r="AE511" s="640">
        <v>45847</v>
      </c>
      <c r="AF511" s="632" t="s">
        <v>50</v>
      </c>
      <c r="AG511" s="580" t="s">
        <v>778</v>
      </c>
      <c r="AH511" s="576" t="s">
        <v>52</v>
      </c>
      <c r="AI511" s="579"/>
      <c r="AJ511" s="633"/>
      <c r="AK511" s="633"/>
      <c r="AL511" s="634"/>
      <c r="AM511" s="576"/>
    </row>
    <row r="512" spans="1:39" ht="25.5" x14ac:dyDescent="0.2">
      <c r="A512" s="1128">
        <v>505</v>
      </c>
      <c r="B512" s="1077" t="s">
        <v>1670</v>
      </c>
      <c r="C512" s="1139" t="s">
        <v>107</v>
      </c>
      <c r="D512" s="1002" t="s">
        <v>102</v>
      </c>
      <c r="E512" s="1792" t="s">
        <v>84</v>
      </c>
      <c r="F512" s="622" t="s">
        <v>44</v>
      </c>
      <c r="G512" s="640">
        <v>45583</v>
      </c>
      <c r="H512" s="596" t="s">
        <v>692</v>
      </c>
      <c r="I512" s="575">
        <v>0</v>
      </c>
      <c r="J512" s="575">
        <v>1</v>
      </c>
      <c r="K512" s="851" t="s">
        <v>1671</v>
      </c>
      <c r="L512" s="575">
        <v>0</v>
      </c>
      <c r="M512" s="575">
        <v>1</v>
      </c>
      <c r="N512" s="640">
        <v>45583</v>
      </c>
      <c r="O512" s="631" t="str">
        <f>IF(G512="","",(IF(N512="","Pendiente primera actuación",IF(N512="N.A.","N.A.",IF(NETWORKDAYS((G512+1),N512,'Días No Laborales'!$A$2:$U$145)&lt;=20,"SI","NO")))))</f>
        <v>SI</v>
      </c>
      <c r="Q512" s="630" t="s">
        <v>47</v>
      </c>
      <c r="R512" s="595"/>
      <c r="S512" s="576"/>
      <c r="T512" s="576"/>
      <c r="U512" s="631"/>
      <c r="V512" s="576"/>
      <c r="W512" s="595">
        <v>45728</v>
      </c>
      <c r="X512" s="575"/>
      <c r="Y512" s="576" t="s">
        <v>48</v>
      </c>
      <c r="Z512" s="576">
        <f t="shared" si="8"/>
        <v>144</v>
      </c>
      <c r="AA512" s="576" t="s">
        <v>48</v>
      </c>
      <c r="AB512" s="745" t="s">
        <v>311</v>
      </c>
      <c r="AC512" s="576" t="s">
        <v>66</v>
      </c>
      <c r="AD512" s="839" t="s">
        <v>440</v>
      </c>
      <c r="AE512" s="640">
        <v>45728</v>
      </c>
      <c r="AF512" s="632" t="s">
        <v>161</v>
      </c>
      <c r="AG512" s="580" t="s">
        <v>778</v>
      </c>
      <c r="AH512" s="576" t="s">
        <v>52</v>
      </c>
      <c r="AI512" s="579">
        <v>45737</v>
      </c>
      <c r="AJ512" s="633"/>
      <c r="AK512" s="633"/>
      <c r="AL512" s="634"/>
      <c r="AM512" s="576"/>
    </row>
    <row r="513" spans="1:39" ht="38.25" x14ac:dyDescent="0.2">
      <c r="A513" s="1128">
        <v>506</v>
      </c>
      <c r="B513" s="1089" t="s">
        <v>1672</v>
      </c>
      <c r="C513" s="1137" t="s">
        <v>107</v>
      </c>
      <c r="D513" s="1002" t="s">
        <v>102</v>
      </c>
      <c r="E513" s="843" t="s">
        <v>84</v>
      </c>
      <c r="F513" s="622" t="s">
        <v>44</v>
      </c>
      <c r="G513" s="640">
        <v>45583</v>
      </c>
      <c r="H513" s="596" t="s">
        <v>692</v>
      </c>
      <c r="I513" s="575">
        <v>1</v>
      </c>
      <c r="J513" s="575">
        <v>0</v>
      </c>
      <c r="K513" s="851" t="s">
        <v>1673</v>
      </c>
      <c r="L513" s="575">
        <v>1</v>
      </c>
      <c r="M513" s="575">
        <v>0</v>
      </c>
      <c r="N513" s="640">
        <v>45583</v>
      </c>
      <c r="O513" s="631" t="str">
        <f>IF(G513="","",(IF(N513="","Pendiente primera actuación",IF(N513="N.A.","N.A.",IF(NETWORKDAYS((G513+1),N513,'Días No Laborales'!$A$2:$U$145)&lt;=20,"SI","NO")))))</f>
        <v>SI</v>
      </c>
      <c r="Q513" s="630" t="s">
        <v>47</v>
      </c>
      <c r="R513" s="595"/>
      <c r="S513" s="576"/>
      <c r="T513" s="576"/>
      <c r="U513" s="631"/>
      <c r="V513" s="576"/>
      <c r="W513" s="595">
        <v>45749</v>
      </c>
      <c r="X513" s="575"/>
      <c r="Y513" s="576" t="s">
        <v>48</v>
      </c>
      <c r="Z513" s="576">
        <f t="shared" si="8"/>
        <v>164</v>
      </c>
      <c r="AA513" s="576" t="s">
        <v>48</v>
      </c>
      <c r="AB513" s="656" t="s">
        <v>121</v>
      </c>
      <c r="AC513" s="576" t="s">
        <v>98</v>
      </c>
      <c r="AD513" s="625" t="s">
        <v>520</v>
      </c>
      <c r="AE513" s="640">
        <v>45867</v>
      </c>
      <c r="AF513" s="1140" t="s">
        <v>68</v>
      </c>
      <c r="AG513" s="580" t="s">
        <v>778</v>
      </c>
      <c r="AH513" s="576" t="s">
        <v>52</v>
      </c>
      <c r="AI513" s="579"/>
      <c r="AJ513" s="633"/>
      <c r="AK513" s="633"/>
      <c r="AL513" s="634"/>
      <c r="AM513" s="576"/>
    </row>
    <row r="514" spans="1:39" ht="25.5" x14ac:dyDescent="0.2">
      <c r="A514" s="1128">
        <v>507</v>
      </c>
      <c r="B514" s="1114" t="s">
        <v>1674</v>
      </c>
      <c r="C514" s="1001" t="s">
        <v>107</v>
      </c>
      <c r="D514" s="1002" t="s">
        <v>102</v>
      </c>
      <c r="E514" s="1791" t="s">
        <v>73</v>
      </c>
      <c r="F514" s="696" t="s">
        <v>44</v>
      </c>
      <c r="G514" s="640">
        <v>45583</v>
      </c>
      <c r="H514" s="596" t="s">
        <v>692</v>
      </c>
      <c r="I514" s="575">
        <v>2</v>
      </c>
      <c r="J514" s="575">
        <v>1</v>
      </c>
      <c r="K514" s="851" t="s">
        <v>1675</v>
      </c>
      <c r="L514" s="575">
        <v>2</v>
      </c>
      <c r="M514" s="575">
        <v>1</v>
      </c>
      <c r="N514" s="640">
        <v>45583</v>
      </c>
      <c r="O514" s="631" t="str">
        <f>IF(G514="","",(IF(N514="","Pendiente primera actuación",IF(N514="N.A.","N.A.",IF(NETWORKDAYS((G514+1),N514,'Días No Laborales'!$A$2:$U$145)&lt;=20,"SI","NO")))))</f>
        <v>SI</v>
      </c>
      <c r="Q514" s="630" t="s">
        <v>47</v>
      </c>
      <c r="R514" s="595"/>
      <c r="S514" s="576"/>
      <c r="T514" s="576"/>
      <c r="U514" s="631"/>
      <c r="V514" s="576"/>
      <c r="W514" s="595"/>
      <c r="X514" s="575"/>
      <c r="Y514" s="576" t="s">
        <v>48</v>
      </c>
      <c r="Z514" s="576" t="str">
        <f t="shared" si="8"/>
        <v>Pendiente de sentencia</v>
      </c>
      <c r="AA514" s="576" t="s">
        <v>48</v>
      </c>
      <c r="AB514" s="575"/>
      <c r="AC514" s="575"/>
      <c r="AD514" s="575" t="s">
        <v>1676</v>
      </c>
      <c r="AE514" s="640">
        <v>45862</v>
      </c>
      <c r="AF514" s="1140" t="s">
        <v>235</v>
      </c>
      <c r="AG514" s="580" t="s">
        <v>778</v>
      </c>
      <c r="AH514" s="576" t="s">
        <v>52</v>
      </c>
      <c r="AI514" s="579"/>
      <c r="AJ514" s="633"/>
      <c r="AK514" s="633"/>
      <c r="AL514" s="634"/>
      <c r="AM514" s="576"/>
    </row>
    <row r="515" spans="1:39" ht="38.25" x14ac:dyDescent="0.2">
      <c r="A515" s="1128">
        <v>508</v>
      </c>
      <c r="B515" s="1089" t="s">
        <v>1677</v>
      </c>
      <c r="C515" s="1137" t="s">
        <v>107</v>
      </c>
      <c r="D515" s="1002" t="s">
        <v>102</v>
      </c>
      <c r="E515" s="1791" t="s">
        <v>73</v>
      </c>
      <c r="F515" s="622" t="s">
        <v>44</v>
      </c>
      <c r="G515" s="640">
        <v>45583</v>
      </c>
      <c r="H515" s="696" t="s">
        <v>433</v>
      </c>
      <c r="I515" s="575">
        <v>1</v>
      </c>
      <c r="J515" s="575">
        <v>0</v>
      </c>
      <c r="K515" s="1112" t="s">
        <v>1678</v>
      </c>
      <c r="L515" s="575">
        <v>1</v>
      </c>
      <c r="M515" s="575">
        <v>0</v>
      </c>
      <c r="N515" s="640">
        <v>45583</v>
      </c>
      <c r="O515" s="631" t="str">
        <f>IF(G515="","",(IF(N515="","Pendiente primera actuación",IF(N515="N.A.","N.A.",IF(NETWORKDAYS((G515+1),N515,'Días No Laborales'!$A$2:$U$145)&lt;=20,"SI","NO")))))</f>
        <v>SI</v>
      </c>
      <c r="Q515" s="630" t="s">
        <v>47</v>
      </c>
      <c r="R515" s="595"/>
      <c r="S515" s="576"/>
      <c r="T515" s="576"/>
      <c r="U515" s="631"/>
      <c r="V515" s="576"/>
      <c r="W515" s="595">
        <v>45848</v>
      </c>
      <c r="X515" s="575"/>
      <c r="Y515" s="576" t="s">
        <v>48</v>
      </c>
      <c r="Z515" s="576">
        <f t="shared" si="8"/>
        <v>262</v>
      </c>
      <c r="AA515" s="576" t="s">
        <v>48</v>
      </c>
      <c r="AB515" s="657" t="s">
        <v>193</v>
      </c>
      <c r="AC515" s="575" t="s">
        <v>358</v>
      </c>
      <c r="AD515" s="575" t="s">
        <v>708</v>
      </c>
      <c r="AE515" s="640">
        <v>45848</v>
      </c>
      <c r="AF515" s="632" t="s">
        <v>50</v>
      </c>
      <c r="AG515" s="580" t="s">
        <v>778</v>
      </c>
      <c r="AH515" s="576" t="s">
        <v>52</v>
      </c>
      <c r="AI515" s="579"/>
      <c r="AJ515" s="633"/>
      <c r="AK515" s="633"/>
      <c r="AL515" s="634"/>
      <c r="AM515" s="576"/>
    </row>
    <row r="516" spans="1:39" ht="25.5" x14ac:dyDescent="0.2">
      <c r="A516" s="1128">
        <v>509</v>
      </c>
      <c r="B516" s="1077" t="s">
        <v>1679</v>
      </c>
      <c r="C516" s="1001" t="s">
        <v>107</v>
      </c>
      <c r="D516" s="1002" t="s">
        <v>102</v>
      </c>
      <c r="E516" s="843" t="s">
        <v>84</v>
      </c>
      <c r="F516" s="622" t="s">
        <v>44</v>
      </c>
      <c r="G516" s="640">
        <v>45583</v>
      </c>
      <c r="H516" s="596" t="s">
        <v>1680</v>
      </c>
      <c r="I516" s="575">
        <v>0</v>
      </c>
      <c r="J516" s="575">
        <v>1</v>
      </c>
      <c r="K516" s="851" t="s">
        <v>1681</v>
      </c>
      <c r="L516" s="575">
        <v>0</v>
      </c>
      <c r="M516" s="575">
        <v>1</v>
      </c>
      <c r="N516" s="640">
        <v>45583</v>
      </c>
      <c r="O516" s="631" t="str">
        <f>IF(G516="","",(IF(N516="","Pendiente primera actuación",IF(N516="N.A.","N.A.",IF(NETWORKDAYS((G516+1),N516,'Días No Laborales'!$A$2:$U$145)&lt;=20,"SI","NO")))))</f>
        <v>SI</v>
      </c>
      <c r="Q516" s="630" t="s">
        <v>47</v>
      </c>
      <c r="R516" s="595"/>
      <c r="S516" s="576"/>
      <c r="T516" s="576"/>
      <c r="U516" s="631"/>
      <c r="V516" s="576"/>
      <c r="W516" s="595">
        <v>45750</v>
      </c>
      <c r="X516" s="575"/>
      <c r="Y516" s="576" t="s">
        <v>48</v>
      </c>
      <c r="Z516" s="576">
        <f t="shared" si="8"/>
        <v>165</v>
      </c>
      <c r="AA516" s="576" t="s">
        <v>48</v>
      </c>
      <c r="AB516" s="575" t="s">
        <v>110</v>
      </c>
      <c r="AC516" s="575" t="s">
        <v>98</v>
      </c>
      <c r="AD516" s="575" t="s">
        <v>1682</v>
      </c>
      <c r="AE516" s="640">
        <v>45750</v>
      </c>
      <c r="AF516" s="632" t="s">
        <v>161</v>
      </c>
      <c r="AG516" s="580" t="s">
        <v>778</v>
      </c>
      <c r="AH516" s="576" t="s">
        <v>52</v>
      </c>
      <c r="AI516" s="579"/>
      <c r="AJ516" s="633"/>
      <c r="AK516" s="633"/>
      <c r="AL516" s="634"/>
      <c r="AM516" s="576"/>
    </row>
    <row r="517" spans="1:39" ht="38.25" x14ac:dyDescent="0.2">
      <c r="A517" s="1128">
        <v>510</v>
      </c>
      <c r="B517" s="1089" t="s">
        <v>1683</v>
      </c>
      <c r="C517" s="1137" t="s">
        <v>107</v>
      </c>
      <c r="D517" s="1002" t="s">
        <v>102</v>
      </c>
      <c r="E517" s="843" t="s">
        <v>84</v>
      </c>
      <c r="F517" s="622" t="s">
        <v>44</v>
      </c>
      <c r="G517" s="640">
        <v>45583</v>
      </c>
      <c r="H517" s="596" t="s">
        <v>433</v>
      </c>
      <c r="I517" s="575">
        <v>1</v>
      </c>
      <c r="J517" s="575">
        <v>0</v>
      </c>
      <c r="K517" s="851" t="s">
        <v>1684</v>
      </c>
      <c r="L517" s="575">
        <v>1</v>
      </c>
      <c r="M517" s="575">
        <v>0</v>
      </c>
      <c r="N517" s="640">
        <v>45583</v>
      </c>
      <c r="O517" s="631" t="str">
        <f>IF(G517="","",(IF(N517="","Pendiente primera actuación",IF(N517="N.A.","N.A.",IF(NETWORKDAYS((G517+1),N517,'Días No Laborales'!$A$2:$U$145)&lt;=20,"SI","NO")))))</f>
        <v>SI</v>
      </c>
      <c r="Q517" s="630" t="s">
        <v>47</v>
      </c>
      <c r="R517" s="595"/>
      <c r="S517" s="576"/>
      <c r="T517" s="576"/>
      <c r="U517" s="631"/>
      <c r="V517" s="576"/>
      <c r="W517" s="595">
        <v>45750</v>
      </c>
      <c r="X517" s="575"/>
      <c r="Y517" s="576" t="s">
        <v>48</v>
      </c>
      <c r="Z517" s="576">
        <f t="shared" si="8"/>
        <v>165</v>
      </c>
      <c r="AA517" s="576" t="s">
        <v>48</v>
      </c>
      <c r="AB517" s="656" t="s">
        <v>121</v>
      </c>
      <c r="AC517" s="575" t="s">
        <v>98</v>
      </c>
      <c r="AD517" s="650" t="s">
        <v>1685</v>
      </c>
      <c r="AE517" s="640">
        <v>45867</v>
      </c>
      <c r="AF517" s="1140" t="s">
        <v>68</v>
      </c>
      <c r="AG517" s="580" t="s">
        <v>778</v>
      </c>
      <c r="AH517" s="576" t="s">
        <v>52</v>
      </c>
      <c r="AI517" s="579"/>
      <c r="AJ517" s="633"/>
      <c r="AK517" s="633"/>
      <c r="AL517" s="634"/>
      <c r="AM517" s="576"/>
    </row>
    <row r="518" spans="1:39" ht="25.5" x14ac:dyDescent="0.2">
      <c r="A518" s="1128">
        <v>511</v>
      </c>
      <c r="B518" s="1114" t="s">
        <v>1686</v>
      </c>
      <c r="C518" s="1001" t="s">
        <v>107</v>
      </c>
      <c r="D518" s="1002" t="s">
        <v>102</v>
      </c>
      <c r="E518" s="843" t="s">
        <v>84</v>
      </c>
      <c r="F518" s="622" t="s">
        <v>44</v>
      </c>
      <c r="G518" s="640">
        <v>45583</v>
      </c>
      <c r="H518" s="596" t="s">
        <v>1687</v>
      </c>
      <c r="I518" s="575">
        <v>2</v>
      </c>
      <c r="J518" s="575">
        <v>1</v>
      </c>
      <c r="K518" s="851" t="s">
        <v>1688</v>
      </c>
      <c r="L518" s="575">
        <v>2</v>
      </c>
      <c r="M518" s="575">
        <v>1</v>
      </c>
      <c r="N518" s="640">
        <v>45583</v>
      </c>
      <c r="O518" s="631" t="str">
        <f>IF(G518="","",(IF(N518="","Pendiente primera actuación",IF(N518="N.A.","N.A.",IF(NETWORKDAYS((G518+1),N518,'Días No Laborales'!$A$2:$U$145)&lt;=20,"SI","NO")))))</f>
        <v>SI</v>
      </c>
      <c r="Q518" s="630" t="s">
        <v>47</v>
      </c>
      <c r="R518" s="595"/>
      <c r="S518" s="576"/>
      <c r="T518" s="576"/>
      <c r="U518" s="631"/>
      <c r="V518" s="576"/>
      <c r="W518" s="595"/>
      <c r="X518" s="575"/>
      <c r="Y518" s="576" t="s">
        <v>48</v>
      </c>
      <c r="Z518" s="576" t="str">
        <f t="shared" si="8"/>
        <v>Pendiente de sentencia</v>
      </c>
      <c r="AA518" s="576" t="s">
        <v>48</v>
      </c>
      <c r="AB518" s="575"/>
      <c r="AC518" s="575"/>
      <c r="AD518" s="575" t="s">
        <v>116</v>
      </c>
      <c r="AE518" s="640">
        <v>45854</v>
      </c>
      <c r="AF518" s="1140" t="s">
        <v>235</v>
      </c>
      <c r="AG518" s="580" t="s">
        <v>778</v>
      </c>
      <c r="AH518" s="576" t="s">
        <v>52</v>
      </c>
      <c r="AI518" s="579"/>
      <c r="AJ518" s="633"/>
      <c r="AK518" s="633"/>
      <c r="AL518" s="634"/>
      <c r="AM518" s="576"/>
    </row>
    <row r="519" spans="1:39" ht="38.25" x14ac:dyDescent="0.2">
      <c r="A519" s="1128">
        <v>512</v>
      </c>
      <c r="B519" s="1089" t="s">
        <v>1689</v>
      </c>
      <c r="C519" s="1137" t="s">
        <v>107</v>
      </c>
      <c r="D519" s="1002" t="s">
        <v>102</v>
      </c>
      <c r="E519" s="1791" t="s">
        <v>73</v>
      </c>
      <c r="F519" s="622" t="s">
        <v>44</v>
      </c>
      <c r="G519" s="640">
        <v>45583</v>
      </c>
      <c r="H519" s="596" t="s">
        <v>1690</v>
      </c>
      <c r="I519" s="575">
        <v>1</v>
      </c>
      <c r="J519" s="575">
        <v>2</v>
      </c>
      <c r="K519" s="851" t="s">
        <v>1691</v>
      </c>
      <c r="L519" s="575">
        <v>1</v>
      </c>
      <c r="M519" s="575">
        <v>2</v>
      </c>
      <c r="N519" s="640">
        <v>45583</v>
      </c>
      <c r="O519" s="631" t="str">
        <f>IF(G519="","",(IF(N519="","Pendiente primera actuación",IF(N519="N.A.","N.A.",IF(NETWORKDAYS((G519+1),N519,'Días No Laborales'!$A$2:$U$145)&lt;=20,"SI","NO")))))</f>
        <v>SI</v>
      </c>
      <c r="Q519" s="630" t="s">
        <v>47</v>
      </c>
      <c r="R519" s="595"/>
      <c r="S519" s="576"/>
      <c r="T519" s="576"/>
      <c r="U519" s="631"/>
      <c r="V519" s="576"/>
      <c r="W519" s="595">
        <v>45826</v>
      </c>
      <c r="X519" s="575"/>
      <c r="Y519" s="576" t="s">
        <v>48</v>
      </c>
      <c r="Z519" s="576">
        <f t="shared" si="8"/>
        <v>240</v>
      </c>
      <c r="AA519" s="576" t="s">
        <v>48</v>
      </c>
      <c r="AB519" s="656" t="s">
        <v>121</v>
      </c>
      <c r="AC519" s="576" t="s">
        <v>98</v>
      </c>
      <c r="AD519" s="575" t="s">
        <v>520</v>
      </c>
      <c r="AE519" s="640">
        <v>45868</v>
      </c>
      <c r="AF519" s="632" t="s">
        <v>50</v>
      </c>
      <c r="AG519" s="580" t="s">
        <v>778</v>
      </c>
      <c r="AH519" s="576" t="s">
        <v>52</v>
      </c>
      <c r="AI519" s="579"/>
      <c r="AJ519" s="633"/>
      <c r="AK519" s="633"/>
      <c r="AL519" s="634"/>
      <c r="AM519" s="576"/>
    </row>
    <row r="520" spans="1:39" ht="25.5" x14ac:dyDescent="0.2">
      <c r="A520" s="1128">
        <v>513</v>
      </c>
      <c r="B520" s="1077" t="s">
        <v>1692</v>
      </c>
      <c r="C520" s="1139" t="s">
        <v>107</v>
      </c>
      <c r="D520" s="1002" t="s">
        <v>102</v>
      </c>
      <c r="E520" s="1791" t="s">
        <v>43</v>
      </c>
      <c r="F520" s="622" t="s">
        <v>44</v>
      </c>
      <c r="G520" s="640">
        <v>45583</v>
      </c>
      <c r="H520" s="596" t="s">
        <v>522</v>
      </c>
      <c r="I520" s="575">
        <v>0</v>
      </c>
      <c r="J520" s="575">
        <v>1</v>
      </c>
      <c r="K520" s="851" t="s">
        <v>1693</v>
      </c>
      <c r="L520" s="575">
        <v>0</v>
      </c>
      <c r="M520" s="575">
        <v>1</v>
      </c>
      <c r="N520" s="640">
        <v>45583</v>
      </c>
      <c r="O520" s="631" t="str">
        <f>IF(G520="","",(IF(N520="","Pendiente primera actuación",IF(N520="N.A.","N.A.",IF(NETWORKDAYS((G520+1),N520,'Días No Laborales'!$A$2:$U$145)&lt;=20,"SI","NO")))))</f>
        <v>SI</v>
      </c>
      <c r="Q520" s="630" t="s">
        <v>47</v>
      </c>
      <c r="R520" s="595"/>
      <c r="S520" s="576"/>
      <c r="T520" s="576"/>
      <c r="U520" s="631"/>
      <c r="V520" s="576"/>
      <c r="W520" s="595">
        <v>45629</v>
      </c>
      <c r="X520" s="699"/>
      <c r="Y520" s="576" t="s">
        <v>48</v>
      </c>
      <c r="Z520" s="576">
        <f t="shared" si="8"/>
        <v>45</v>
      </c>
      <c r="AA520" s="576" t="s">
        <v>48</v>
      </c>
      <c r="AB520" s="745" t="s">
        <v>311</v>
      </c>
      <c r="AC520" s="645" t="s">
        <v>88</v>
      </c>
      <c r="AD520" s="839" t="s">
        <v>440</v>
      </c>
      <c r="AE520" s="640">
        <v>45712</v>
      </c>
      <c r="AF520" s="632" t="s">
        <v>161</v>
      </c>
      <c r="AG520" s="580" t="s">
        <v>778</v>
      </c>
      <c r="AH520" s="576" t="s">
        <v>52</v>
      </c>
      <c r="AI520" s="579"/>
      <c r="AJ520" s="633"/>
      <c r="AK520" s="633"/>
      <c r="AL520" s="634"/>
      <c r="AM520" s="576" t="s">
        <v>1694</v>
      </c>
    </row>
    <row r="521" spans="1:39" ht="38.25" x14ac:dyDescent="0.2">
      <c r="A521" s="1128">
        <v>514</v>
      </c>
      <c r="B521" s="1089" t="s">
        <v>1695</v>
      </c>
      <c r="C521" s="1137" t="s">
        <v>107</v>
      </c>
      <c r="D521" s="1002" t="s">
        <v>102</v>
      </c>
      <c r="E521" s="1794" t="s">
        <v>73</v>
      </c>
      <c r="F521" s="622" t="s">
        <v>44</v>
      </c>
      <c r="G521" s="640">
        <v>45583</v>
      </c>
      <c r="H521" s="596" t="s">
        <v>332</v>
      </c>
      <c r="I521" s="575">
        <v>1</v>
      </c>
      <c r="J521" s="575">
        <v>0</v>
      </c>
      <c r="K521" s="851" t="s">
        <v>1696</v>
      </c>
      <c r="L521" s="575">
        <v>1</v>
      </c>
      <c r="M521" s="575">
        <v>0</v>
      </c>
      <c r="N521" s="640">
        <v>45583</v>
      </c>
      <c r="O521" s="631" t="str">
        <f>IF(G521="","",(IF(N521="","Pendiente primera actuación",IF(N521="N.A.","N.A.",IF(NETWORKDAYS((G521+1),N521,'Días No Laborales'!$A$2:$U$145)&lt;=20,"SI","NO")))))</f>
        <v>SI</v>
      </c>
      <c r="Q521" s="630" t="s">
        <v>47</v>
      </c>
      <c r="R521" s="595"/>
      <c r="S521" s="576"/>
      <c r="T521" s="576"/>
      <c r="U521" s="631"/>
      <c r="V521" s="576"/>
      <c r="W521" s="595">
        <v>45848</v>
      </c>
      <c r="X521" s="575"/>
      <c r="Y521" s="576" t="s">
        <v>48</v>
      </c>
      <c r="Z521" s="576">
        <f t="shared" si="8"/>
        <v>262</v>
      </c>
      <c r="AA521" s="576" t="s">
        <v>48</v>
      </c>
      <c r="AB521" s="1028" t="s">
        <v>193</v>
      </c>
      <c r="AC521" s="576" t="s">
        <v>358</v>
      </c>
      <c r="AD521" s="575" t="s">
        <v>708</v>
      </c>
      <c r="AE521" s="640">
        <v>45848</v>
      </c>
      <c r="AF521" s="632" t="s">
        <v>50</v>
      </c>
      <c r="AG521" s="580" t="s">
        <v>778</v>
      </c>
      <c r="AH521" s="576" t="s">
        <v>52</v>
      </c>
      <c r="AI521" s="579"/>
      <c r="AJ521" s="633"/>
      <c r="AK521" s="633"/>
      <c r="AL521" s="634"/>
      <c r="AM521" s="576"/>
    </row>
    <row r="522" spans="1:39" ht="25.5" x14ac:dyDescent="0.2">
      <c r="A522" s="1128">
        <v>515</v>
      </c>
      <c r="B522" s="814" t="s">
        <v>1697</v>
      </c>
      <c r="C522" s="791" t="s">
        <v>101</v>
      </c>
      <c r="D522" s="810" t="s">
        <v>102</v>
      </c>
      <c r="E522" s="765" t="s">
        <v>43</v>
      </c>
      <c r="F522" s="622" t="s">
        <v>44</v>
      </c>
      <c r="G522" s="640">
        <v>45573</v>
      </c>
      <c r="H522" s="479" t="s">
        <v>384</v>
      </c>
      <c r="I522" s="575">
        <v>2</v>
      </c>
      <c r="J522" s="575">
        <v>1</v>
      </c>
      <c r="K522" s="1017" t="s">
        <v>1698</v>
      </c>
      <c r="L522" s="575">
        <v>2</v>
      </c>
      <c r="M522" s="575">
        <v>1</v>
      </c>
      <c r="N522" s="640">
        <v>45583</v>
      </c>
      <c r="O522" s="631" t="str">
        <f>IF(G522="","",(IF(N522="","Pendiente primera actuación",IF(N522="N.A.","N.A.",IF(NETWORKDAYS((G522+1),N522,'Días No Laborales'!$A$2:$U$145)&lt;=20,"SI","NO")))))</f>
        <v>SI</v>
      </c>
      <c r="Q522" s="630" t="s">
        <v>47</v>
      </c>
      <c r="R522" s="595"/>
      <c r="S522" s="576"/>
      <c r="T522" s="576"/>
      <c r="U522" s="631"/>
      <c r="V522" s="576"/>
      <c r="W522" s="595">
        <v>45583</v>
      </c>
      <c r="X522" s="699"/>
      <c r="Y522" s="576" t="s">
        <v>48</v>
      </c>
      <c r="Z522" s="576">
        <f t="shared" si="8"/>
        <v>10</v>
      </c>
      <c r="AA522" s="576" t="s">
        <v>48</v>
      </c>
      <c r="AB522" s="645" t="s">
        <v>110</v>
      </c>
      <c r="AC522" s="575" t="s">
        <v>88</v>
      </c>
      <c r="AD522" s="645" t="s">
        <v>391</v>
      </c>
      <c r="AE522" s="640">
        <v>45583</v>
      </c>
      <c r="AF522" s="632" t="s">
        <v>161</v>
      </c>
      <c r="AG522" s="580" t="s">
        <v>1699</v>
      </c>
      <c r="AH522" s="576" t="s">
        <v>52</v>
      </c>
      <c r="AI522" s="579"/>
      <c r="AJ522" s="641"/>
      <c r="AK522" s="641"/>
      <c r="AL522" s="642"/>
      <c r="AM522" s="576"/>
    </row>
    <row r="523" spans="1:39" ht="38.25" x14ac:dyDescent="0.2">
      <c r="A523" s="1128">
        <v>516</v>
      </c>
      <c r="B523" s="1150" t="s">
        <v>1700</v>
      </c>
      <c r="C523" s="1151" t="s">
        <v>101</v>
      </c>
      <c r="D523" s="810" t="s">
        <v>102</v>
      </c>
      <c r="E523" s="789" t="s">
        <v>43</v>
      </c>
      <c r="F523" s="622" t="s">
        <v>44</v>
      </c>
      <c r="G523" s="640">
        <v>45573</v>
      </c>
      <c r="H523" s="479" t="s">
        <v>621</v>
      </c>
      <c r="I523" s="575">
        <v>1</v>
      </c>
      <c r="J523" s="575">
        <v>2</v>
      </c>
      <c r="K523" s="1084" t="s">
        <v>1238</v>
      </c>
      <c r="L523" s="575">
        <v>1</v>
      </c>
      <c r="M523" s="575">
        <v>2</v>
      </c>
      <c r="N523" s="640">
        <v>45573</v>
      </c>
      <c r="O523" s="631" t="str">
        <f>IF(G523="","",(IF(N523="","Pendiente primera actuación",IF(N523="N.A.","N.A.",IF(NETWORKDAYS((G523+1),N523,'Días No Laborales'!$A$2:$U$145)&lt;=20,"SI","NO")))))</f>
        <v>SI</v>
      </c>
      <c r="Q523" s="630" t="s">
        <v>47</v>
      </c>
      <c r="R523" s="595"/>
      <c r="S523" s="576"/>
      <c r="T523" s="576"/>
      <c r="U523" s="631"/>
      <c r="V523" s="576"/>
      <c r="W523" s="595">
        <v>45747</v>
      </c>
      <c r="X523" s="575"/>
      <c r="Y523" s="576" t="s">
        <v>48</v>
      </c>
      <c r="Z523" s="576">
        <f t="shared" si="8"/>
        <v>173</v>
      </c>
      <c r="AA523" s="576" t="s">
        <v>48</v>
      </c>
      <c r="AB523" s="656" t="s">
        <v>121</v>
      </c>
      <c r="AC523" s="575" t="s">
        <v>66</v>
      </c>
      <c r="AD523" s="625" t="s">
        <v>650</v>
      </c>
      <c r="AE523" s="640">
        <v>45747</v>
      </c>
      <c r="AF523" s="632" t="s">
        <v>50</v>
      </c>
      <c r="AG523" s="580" t="s">
        <v>1699</v>
      </c>
      <c r="AH523" s="576" t="s">
        <v>52</v>
      </c>
      <c r="AI523" s="579"/>
      <c r="AJ523" s="633"/>
      <c r="AK523" s="633"/>
      <c r="AL523" s="634"/>
      <c r="AM523" s="576"/>
    </row>
    <row r="524" spans="1:39" ht="25.5" x14ac:dyDescent="0.2">
      <c r="A524" s="1128">
        <v>517</v>
      </c>
      <c r="B524" s="1153" t="s">
        <v>1701</v>
      </c>
      <c r="C524" s="978" t="s">
        <v>672</v>
      </c>
      <c r="D524" s="810" t="s">
        <v>293</v>
      </c>
      <c r="E524" s="765" t="s">
        <v>833</v>
      </c>
      <c r="F524" s="622" t="s">
        <v>44</v>
      </c>
      <c r="G524" s="640">
        <v>45573</v>
      </c>
      <c r="H524" s="1154" t="s">
        <v>1702</v>
      </c>
      <c r="I524" s="575">
        <v>1</v>
      </c>
      <c r="J524" s="575">
        <v>1</v>
      </c>
      <c r="K524" s="662"/>
      <c r="L524" s="575">
        <v>1</v>
      </c>
      <c r="M524" s="575">
        <v>1</v>
      </c>
      <c r="N524" s="640">
        <v>45573</v>
      </c>
      <c r="O524" s="631" t="str">
        <f>IF(G524="","",(IF(N524="","Pendiente primera actuación",IF(N524="N.A.","N.A.",IF(NETWORKDAYS((G524+1),N524,'Días No Laborales'!$A$2:$U$145)&lt;=20,"SI","NO")))))</f>
        <v>SI</v>
      </c>
      <c r="Q524" s="630" t="s">
        <v>47</v>
      </c>
      <c r="R524" s="595"/>
      <c r="S524" s="576"/>
      <c r="T524" s="576"/>
      <c r="U524" s="631"/>
      <c r="V524" s="576"/>
      <c r="W524" s="595"/>
      <c r="X524" s="575"/>
      <c r="Y524" s="576" t="s">
        <v>48</v>
      </c>
      <c r="Z524" s="576" t="str">
        <f t="shared" si="8"/>
        <v>Pendiente de sentencia</v>
      </c>
      <c r="AA524" s="576" t="s">
        <v>48</v>
      </c>
      <c r="AB524" s="575"/>
      <c r="AC524" s="575"/>
      <c r="AD524" s="575" t="s">
        <v>1703</v>
      </c>
      <c r="AE524" s="640">
        <v>45867</v>
      </c>
      <c r="AF524" s="1155" t="s">
        <v>68</v>
      </c>
      <c r="AG524" s="580" t="s">
        <v>1699</v>
      </c>
      <c r="AH524" s="576" t="s">
        <v>52</v>
      </c>
      <c r="AI524" s="579"/>
      <c r="AJ524" s="633"/>
      <c r="AK524" s="633"/>
      <c r="AL524" s="634"/>
      <c r="AM524" s="576"/>
    </row>
    <row r="525" spans="1:39" ht="25.5" x14ac:dyDescent="0.2">
      <c r="A525" s="1128">
        <v>518</v>
      </c>
      <c r="B525" s="813" t="s">
        <v>1704</v>
      </c>
      <c r="C525" s="791" t="s">
        <v>101</v>
      </c>
      <c r="D525" s="810" t="s">
        <v>102</v>
      </c>
      <c r="E525" s="900" t="s">
        <v>43</v>
      </c>
      <c r="F525" s="622" t="s">
        <v>44</v>
      </c>
      <c r="G525" s="640">
        <v>45573</v>
      </c>
      <c r="H525" s="479" t="s">
        <v>375</v>
      </c>
      <c r="I525" s="575">
        <v>1</v>
      </c>
      <c r="J525" s="575">
        <v>0</v>
      </c>
      <c r="K525" s="1156" t="s">
        <v>1705</v>
      </c>
      <c r="L525" s="575">
        <v>1</v>
      </c>
      <c r="M525" s="575">
        <v>0</v>
      </c>
      <c r="N525" s="640">
        <v>45573</v>
      </c>
      <c r="O525" s="631" t="str">
        <f>IF(G525="","",(IF(N525="","Pendiente primera actuación",IF(N525="N.A.","N.A.",IF(NETWORKDAYS((G525+1),N525,'Días No Laborales'!$A$2:$U$145)&lt;=20,"SI","NO")))))</f>
        <v>SI</v>
      </c>
      <c r="Q525" s="630" t="s">
        <v>47</v>
      </c>
      <c r="R525" s="595"/>
      <c r="S525" s="576"/>
      <c r="T525" s="576"/>
      <c r="U525" s="631"/>
      <c r="V525" s="576"/>
      <c r="W525" s="595">
        <v>45685</v>
      </c>
      <c r="X525" s="575"/>
      <c r="Y525" s="576" t="s">
        <v>48</v>
      </c>
      <c r="Z525" s="576">
        <f t="shared" si="8"/>
        <v>110</v>
      </c>
      <c r="AA525" s="576" t="s">
        <v>48</v>
      </c>
      <c r="AB525" s="657" t="s">
        <v>110</v>
      </c>
      <c r="AC525" s="575" t="s">
        <v>66</v>
      </c>
      <c r="AD525" s="576" t="s">
        <v>170</v>
      </c>
      <c r="AE525" s="640">
        <v>45685</v>
      </c>
      <c r="AF525" s="662" t="s">
        <v>68</v>
      </c>
      <c r="AG525" s="580" t="s">
        <v>1699</v>
      </c>
      <c r="AH525" s="576" t="s">
        <v>52</v>
      </c>
      <c r="AI525" s="640">
        <v>45747</v>
      </c>
      <c r="AJ525" s="633"/>
      <c r="AK525" s="633"/>
      <c r="AL525" s="634"/>
      <c r="AM525" s="576"/>
    </row>
    <row r="526" spans="1:39" ht="25.5" x14ac:dyDescent="0.2">
      <c r="A526" s="1128">
        <v>519</v>
      </c>
      <c r="B526" s="1152" t="s">
        <v>1706</v>
      </c>
      <c r="C526" s="1001" t="s">
        <v>107</v>
      </c>
      <c r="D526" s="810" t="s">
        <v>102</v>
      </c>
      <c r="E526" s="843" t="s">
        <v>84</v>
      </c>
      <c r="F526" s="622" t="s">
        <v>44</v>
      </c>
      <c r="G526" s="640">
        <v>45573</v>
      </c>
      <c r="H526" s="479" t="s">
        <v>1707</v>
      </c>
      <c r="I526" s="575">
        <v>1</v>
      </c>
      <c r="J526" s="575">
        <v>0</v>
      </c>
      <c r="K526" s="1017" t="s">
        <v>1708</v>
      </c>
      <c r="L526" s="575">
        <v>0</v>
      </c>
      <c r="M526" s="575">
        <v>1</v>
      </c>
      <c r="N526" s="640">
        <v>45573</v>
      </c>
      <c r="O526" s="631" t="str">
        <f>IF(G526="","",(IF(N526="","Pendiente primera actuación",IF(N526="N.A.","N.A.",IF(NETWORKDAYS((G526+1),N526,'Días No Laborales'!$A$2:$U$145)&lt;=20,"SI","NO")))))</f>
        <v>SI</v>
      </c>
      <c r="Q526" s="630" t="s">
        <v>47</v>
      </c>
      <c r="R526" s="595"/>
      <c r="S526" s="576"/>
      <c r="T526" s="576"/>
      <c r="U526" s="631"/>
      <c r="V526" s="576"/>
      <c r="W526" s="595"/>
      <c r="X526" s="575"/>
      <c r="Y526" s="576" t="s">
        <v>48</v>
      </c>
      <c r="Z526" s="576" t="str">
        <f t="shared" si="8"/>
        <v>Pendiente de sentencia</v>
      </c>
      <c r="AA526" s="576" t="s">
        <v>48</v>
      </c>
      <c r="AB526" s="575"/>
      <c r="AC526" s="575"/>
      <c r="AD526" s="575" t="s">
        <v>1709</v>
      </c>
      <c r="AE526" s="640">
        <v>45749</v>
      </c>
      <c r="AF526" s="632" t="s">
        <v>50</v>
      </c>
      <c r="AG526" s="580" t="s">
        <v>1699</v>
      </c>
      <c r="AH526" s="576" t="s">
        <v>52</v>
      </c>
      <c r="AI526" s="579"/>
      <c r="AJ526" s="633"/>
      <c r="AK526" s="633"/>
      <c r="AL526" s="634"/>
      <c r="AM526" s="576"/>
    </row>
    <row r="527" spans="1:39" ht="38.25" x14ac:dyDescent="0.2">
      <c r="A527" s="1157">
        <v>520</v>
      </c>
      <c r="B527" s="1150" t="s">
        <v>1710</v>
      </c>
      <c r="C527" s="1151" t="s">
        <v>101</v>
      </c>
      <c r="D527" s="810" t="s">
        <v>102</v>
      </c>
      <c r="E527" s="765" t="s">
        <v>43</v>
      </c>
      <c r="F527" s="696" t="s">
        <v>44</v>
      </c>
      <c r="G527" s="640">
        <v>45573</v>
      </c>
      <c r="H527" s="479" t="s">
        <v>1711</v>
      </c>
      <c r="I527" s="575">
        <v>1</v>
      </c>
      <c r="J527" s="575">
        <v>0</v>
      </c>
      <c r="K527" s="1017" t="s">
        <v>1712</v>
      </c>
      <c r="L527" s="575">
        <v>1</v>
      </c>
      <c r="M527" s="575">
        <v>0</v>
      </c>
      <c r="N527" s="640">
        <v>45573</v>
      </c>
      <c r="O527" s="631" t="str">
        <f>IF(G527="","",(IF(N527="","Pendiente primera actuación",IF(N527="N.A.","N.A.",IF(NETWORKDAYS((G527+1),N527,'Días No Laborales'!$A$2:$U$145)&lt;=20,"SI","NO")))))</f>
        <v>SI</v>
      </c>
      <c r="Q527" s="630" t="s">
        <v>47</v>
      </c>
      <c r="R527" s="595"/>
      <c r="S527" s="576"/>
      <c r="T527" s="576"/>
      <c r="U527" s="631"/>
      <c r="V527" s="576"/>
      <c r="W527" s="640">
        <v>45726</v>
      </c>
      <c r="X527" s="575"/>
      <c r="Y527" s="576" t="s">
        <v>48</v>
      </c>
      <c r="Z527" s="576">
        <f t="shared" si="8"/>
        <v>152</v>
      </c>
      <c r="AA527" s="576" t="s">
        <v>48</v>
      </c>
      <c r="AB527" s="656" t="s">
        <v>121</v>
      </c>
      <c r="AC527" s="576" t="s">
        <v>66</v>
      </c>
      <c r="AD527" s="625" t="s">
        <v>1713</v>
      </c>
      <c r="AE527" s="640">
        <v>45807</v>
      </c>
      <c r="AF527" s="662" t="s">
        <v>235</v>
      </c>
      <c r="AG527" s="580" t="s">
        <v>1699</v>
      </c>
      <c r="AH527" s="576" t="s">
        <v>52</v>
      </c>
      <c r="AI527" s="579"/>
      <c r="AJ527" s="633"/>
      <c r="AK527" s="633"/>
      <c r="AL527" s="634"/>
      <c r="AM527" s="576" t="s">
        <v>1714</v>
      </c>
    </row>
    <row r="528" spans="1:39" ht="25.5" x14ac:dyDescent="0.2">
      <c r="A528" s="1128">
        <v>521</v>
      </c>
      <c r="B528" s="1600" t="s">
        <v>1715</v>
      </c>
      <c r="C528" s="1158" t="s">
        <v>107</v>
      </c>
      <c r="D528" s="810" t="s">
        <v>102</v>
      </c>
      <c r="E528" s="843" t="s">
        <v>84</v>
      </c>
      <c r="F528" s="622" t="s">
        <v>44</v>
      </c>
      <c r="G528" s="1159">
        <v>45573</v>
      </c>
      <c r="H528" s="479" t="s">
        <v>1657</v>
      </c>
      <c r="I528" s="744">
        <v>0</v>
      </c>
      <c r="J528" s="744">
        <v>1</v>
      </c>
      <c r="K528" s="1017" t="s">
        <v>1716</v>
      </c>
      <c r="L528" s="744">
        <v>2</v>
      </c>
      <c r="M528" s="744">
        <v>1</v>
      </c>
      <c r="N528" s="1159">
        <v>45573</v>
      </c>
      <c r="O528" s="631" t="str">
        <f>IF(G528="","",(IF(N528="","Pendiente primera actuación",IF(N528="N.A.","N.A.",IF(NETWORKDAYS((G528+1),N528,'Días No Laborales'!$A$2:$U$145)&lt;=20,"SI","NO")))))</f>
        <v>SI</v>
      </c>
      <c r="Q528" s="1160" t="s">
        <v>47</v>
      </c>
      <c r="R528" s="1161"/>
      <c r="S528" s="479"/>
      <c r="T528" s="479"/>
      <c r="U528" s="629"/>
      <c r="V528" s="479"/>
      <c r="W528" s="1161">
        <v>45804</v>
      </c>
      <c r="X528" s="744"/>
      <c r="Y528" s="576" t="s">
        <v>48</v>
      </c>
      <c r="Z528" s="576">
        <f t="shared" si="8"/>
        <v>229</v>
      </c>
      <c r="AA528" s="576" t="s">
        <v>48</v>
      </c>
      <c r="AB528" s="664" t="s">
        <v>110</v>
      </c>
      <c r="AC528" s="576" t="s">
        <v>98</v>
      </c>
      <c r="AD528" s="645" t="s">
        <v>1717</v>
      </c>
      <c r="AE528" s="640">
        <v>45804</v>
      </c>
      <c r="AF528" s="632" t="s">
        <v>50</v>
      </c>
      <c r="AG528" s="1162" t="s">
        <v>1699</v>
      </c>
      <c r="AH528" s="479" t="s">
        <v>52</v>
      </c>
      <c r="AI528" s="594"/>
      <c r="AJ528" s="633"/>
      <c r="AK528" s="633"/>
      <c r="AL528" s="634"/>
      <c r="AM528" s="576" t="s">
        <v>1718</v>
      </c>
    </row>
    <row r="529" spans="1:39" ht="38.25" x14ac:dyDescent="0.2">
      <c r="A529" s="1128">
        <v>522</v>
      </c>
      <c r="B529" s="1685" t="s">
        <v>1719</v>
      </c>
      <c r="C529" s="791" t="s">
        <v>101</v>
      </c>
      <c r="D529" s="810" t="s">
        <v>102</v>
      </c>
      <c r="E529" s="765" t="s">
        <v>43</v>
      </c>
      <c r="F529" s="622" t="s">
        <v>44</v>
      </c>
      <c r="G529" s="640">
        <v>45573</v>
      </c>
      <c r="H529" s="479" t="s">
        <v>1720</v>
      </c>
      <c r="I529" s="575">
        <v>1</v>
      </c>
      <c r="J529" s="575">
        <v>0</v>
      </c>
      <c r="K529" s="1017" t="s">
        <v>1716</v>
      </c>
      <c r="L529" s="575">
        <v>1</v>
      </c>
      <c r="M529" s="575">
        <v>0</v>
      </c>
      <c r="N529" s="640">
        <v>45573</v>
      </c>
      <c r="O529" s="631" t="str">
        <f>IF(G529="","",(IF(N529="","Pendiente primera actuación",IF(N529="N.A.","N.A.",IF(NETWORKDAYS((G529+1),N529,'Días No Laborales'!$A$2:$U$145)&lt;=20,"SI","NO")))))</f>
        <v>SI</v>
      </c>
      <c r="Q529" s="630" t="s">
        <v>47</v>
      </c>
      <c r="R529" s="595"/>
      <c r="S529" s="576"/>
      <c r="T529" s="576"/>
      <c r="U529" s="631"/>
      <c r="V529" s="576"/>
      <c r="W529" s="595">
        <v>45688</v>
      </c>
      <c r="X529" s="575"/>
      <c r="Y529" s="576" t="s">
        <v>48</v>
      </c>
      <c r="Z529" s="576">
        <f t="shared" si="8"/>
        <v>113</v>
      </c>
      <c r="AA529" s="576" t="s">
        <v>48</v>
      </c>
      <c r="AB529" s="656" t="s">
        <v>121</v>
      </c>
      <c r="AC529" s="576" t="s">
        <v>66</v>
      </c>
      <c r="AD529" s="1686" t="s">
        <v>1721</v>
      </c>
      <c r="AE529" s="640">
        <v>45784</v>
      </c>
      <c r="AF529" s="662" t="s">
        <v>68</v>
      </c>
      <c r="AG529" s="580" t="s">
        <v>1699</v>
      </c>
      <c r="AH529" s="576" t="s">
        <v>52</v>
      </c>
      <c r="AI529" s="579"/>
      <c r="AJ529" s="633" t="s">
        <v>123</v>
      </c>
      <c r="AK529" s="633"/>
      <c r="AL529" s="634"/>
      <c r="AM529" s="576"/>
    </row>
    <row r="530" spans="1:39" ht="25.5" x14ac:dyDescent="0.2">
      <c r="A530" s="1128">
        <v>523</v>
      </c>
      <c r="B530" s="1155" t="s">
        <v>1722</v>
      </c>
      <c r="C530" s="1001" t="s">
        <v>107</v>
      </c>
      <c r="D530" s="810" t="s">
        <v>102</v>
      </c>
      <c r="E530" s="843" t="s">
        <v>84</v>
      </c>
      <c r="F530" s="622" t="s">
        <v>44</v>
      </c>
      <c r="G530" s="640">
        <v>45573</v>
      </c>
      <c r="H530" s="479" t="s">
        <v>1720</v>
      </c>
      <c r="I530" s="575">
        <v>2</v>
      </c>
      <c r="J530" s="575">
        <v>1</v>
      </c>
      <c r="K530" s="1017" t="s">
        <v>1723</v>
      </c>
      <c r="L530" s="575">
        <v>0</v>
      </c>
      <c r="M530" s="575">
        <v>1</v>
      </c>
      <c r="N530" s="640">
        <v>45573</v>
      </c>
      <c r="O530" s="631" t="str">
        <f>IF(G530="","",(IF(N530="","Pendiente primera actuación",IF(N530="N.A.","N.A.",IF(NETWORKDAYS((G530+1),N530,'Días No Laborales'!$A$2:$U$145)&lt;=20,"SI","NO")))))</f>
        <v>SI</v>
      </c>
      <c r="Q530" s="630" t="s">
        <v>47</v>
      </c>
      <c r="R530" s="595"/>
      <c r="S530" s="576"/>
      <c r="T530" s="576"/>
      <c r="U530" s="631"/>
      <c r="V530" s="576"/>
      <c r="W530" s="595"/>
      <c r="X530" s="575"/>
      <c r="Y530" s="576" t="s">
        <v>48</v>
      </c>
      <c r="Z530" s="576" t="str">
        <f t="shared" si="8"/>
        <v>Pendiente de sentencia</v>
      </c>
      <c r="AA530" s="576" t="s">
        <v>48</v>
      </c>
      <c r="AB530" s="576"/>
      <c r="AC530" s="576"/>
      <c r="AD530" s="575" t="s">
        <v>1724</v>
      </c>
      <c r="AE530" s="640">
        <v>45782</v>
      </c>
      <c r="AF530" s="632" t="s">
        <v>50</v>
      </c>
      <c r="AG530" s="580" t="s">
        <v>1699</v>
      </c>
      <c r="AH530" s="576" t="s">
        <v>52</v>
      </c>
      <c r="AI530" s="579"/>
      <c r="AJ530" s="633"/>
      <c r="AK530" s="633"/>
      <c r="AL530" s="634"/>
      <c r="AM530" s="576"/>
    </row>
    <row r="531" spans="1:39" ht="25.5" x14ac:dyDescent="0.2">
      <c r="A531" s="1128">
        <v>524</v>
      </c>
      <c r="B531" s="1155" t="s">
        <v>1725</v>
      </c>
      <c r="C531" s="1001" t="s">
        <v>107</v>
      </c>
      <c r="D531" s="810" t="s">
        <v>102</v>
      </c>
      <c r="E531" s="1154" t="s">
        <v>113</v>
      </c>
      <c r="F531" s="622" t="s">
        <v>44</v>
      </c>
      <c r="G531" s="640">
        <v>45573</v>
      </c>
      <c r="H531" s="479" t="s">
        <v>348</v>
      </c>
      <c r="I531" s="575">
        <v>1</v>
      </c>
      <c r="J531" s="575">
        <v>0</v>
      </c>
      <c r="K531" s="1017" t="s">
        <v>1726</v>
      </c>
      <c r="L531" s="575">
        <v>1</v>
      </c>
      <c r="M531" s="575">
        <v>0</v>
      </c>
      <c r="N531" s="640">
        <v>45573</v>
      </c>
      <c r="O531" s="631" t="str">
        <f>IF(G531="","",(IF(N531="","Pendiente primera actuación",IF(N531="N.A.","N.A.",IF(NETWORKDAYS((G531+1),N531,'Días No Laborales'!$A$2:$U$145)&lt;=20,"SI","NO")))))</f>
        <v>SI</v>
      </c>
      <c r="Q531" s="630" t="s">
        <v>47</v>
      </c>
      <c r="R531" s="595"/>
      <c r="S531" s="576"/>
      <c r="T531" s="576"/>
      <c r="U531" s="631"/>
      <c r="V531" s="576"/>
      <c r="W531" s="595"/>
      <c r="X531" s="575"/>
      <c r="Y531" s="576" t="s">
        <v>48</v>
      </c>
      <c r="Z531" s="576" t="str">
        <f t="shared" si="8"/>
        <v>Pendiente de sentencia</v>
      </c>
      <c r="AA531" s="576" t="s">
        <v>48</v>
      </c>
      <c r="AB531" s="576"/>
      <c r="AC531" s="576"/>
      <c r="AD531" s="575" t="s">
        <v>1727</v>
      </c>
      <c r="AE531" s="640">
        <v>45757</v>
      </c>
      <c r="AF531" s="662" t="s">
        <v>235</v>
      </c>
      <c r="AG531" s="580" t="s">
        <v>1699</v>
      </c>
      <c r="AH531" s="576" t="s">
        <v>52</v>
      </c>
      <c r="AI531" s="579"/>
      <c r="AJ531" s="633"/>
      <c r="AK531" s="633"/>
      <c r="AL531" s="634"/>
      <c r="AM531" s="576"/>
    </row>
    <row r="532" spans="1:39" ht="25.5" x14ac:dyDescent="0.2">
      <c r="A532" s="1128">
        <v>525</v>
      </c>
      <c r="B532" s="811" t="s">
        <v>1728</v>
      </c>
      <c r="C532" s="791" t="s">
        <v>442</v>
      </c>
      <c r="D532" s="810" t="s">
        <v>237</v>
      </c>
      <c r="E532" s="1154" t="s">
        <v>113</v>
      </c>
      <c r="F532" s="622" t="s">
        <v>44</v>
      </c>
      <c r="G532" s="640">
        <v>45573</v>
      </c>
      <c r="H532" s="479" t="s">
        <v>1729</v>
      </c>
      <c r="I532" s="575">
        <v>0</v>
      </c>
      <c r="J532" s="575">
        <v>1</v>
      </c>
      <c r="K532" s="1017" t="s">
        <v>1730</v>
      </c>
      <c r="L532" s="575">
        <v>2</v>
      </c>
      <c r="M532" s="575">
        <v>1</v>
      </c>
      <c r="N532" s="640">
        <v>45573</v>
      </c>
      <c r="O532" s="631" t="str">
        <f>IF(G532="","",(IF(N532="","Pendiente primera actuación",IF(N532="N.A.","N.A.",IF(NETWORKDAYS((G532+1),N532,'Días No Laborales'!$A$2:$U$145)&lt;=20,"SI","NO")))))</f>
        <v>SI</v>
      </c>
      <c r="Q532" s="630" t="s">
        <v>47</v>
      </c>
      <c r="R532" s="595"/>
      <c r="S532" s="576"/>
      <c r="T532" s="576"/>
      <c r="U532" s="631"/>
      <c r="V532" s="576"/>
      <c r="W532" s="595">
        <v>45672</v>
      </c>
      <c r="X532" s="575"/>
      <c r="Y532" s="576" t="s">
        <v>48</v>
      </c>
      <c r="Z532" s="576">
        <f t="shared" si="8"/>
        <v>97</v>
      </c>
      <c r="AA532" s="576" t="s">
        <v>48</v>
      </c>
      <c r="AB532" s="645" t="s">
        <v>311</v>
      </c>
      <c r="AC532" s="576" t="s">
        <v>66</v>
      </c>
      <c r="AD532" s="645" t="s">
        <v>312</v>
      </c>
      <c r="AE532" s="640">
        <v>45672</v>
      </c>
      <c r="AF532" s="662" t="s">
        <v>59</v>
      </c>
      <c r="AG532" s="580" t="s">
        <v>1699</v>
      </c>
      <c r="AH532" s="576" t="s">
        <v>52</v>
      </c>
      <c r="AI532" s="640">
        <v>45747</v>
      </c>
      <c r="AJ532" s="633"/>
      <c r="AK532" s="633"/>
      <c r="AL532" s="634"/>
      <c r="AM532" s="576"/>
    </row>
    <row r="533" spans="1:39" ht="38.25" x14ac:dyDescent="0.2">
      <c r="A533" s="1128">
        <v>526</v>
      </c>
      <c r="B533" s="787" t="s">
        <v>1731</v>
      </c>
      <c r="C533" s="1137" t="s">
        <v>107</v>
      </c>
      <c r="D533" s="810" t="s">
        <v>102</v>
      </c>
      <c r="E533" s="1773" t="s">
        <v>113</v>
      </c>
      <c r="F533" s="622" t="s">
        <v>44</v>
      </c>
      <c r="G533" s="640">
        <v>45573</v>
      </c>
      <c r="H533" s="479" t="s">
        <v>405</v>
      </c>
      <c r="I533" s="575">
        <v>1</v>
      </c>
      <c r="J533" s="575">
        <v>0</v>
      </c>
      <c r="K533" s="1017" t="s">
        <v>1732</v>
      </c>
      <c r="L533" s="575">
        <v>1</v>
      </c>
      <c r="M533" s="575">
        <v>0</v>
      </c>
      <c r="N533" s="640">
        <v>45573</v>
      </c>
      <c r="O533" s="631" t="str">
        <f>IF(G533="","",(IF(N533="","Pendiente primera actuación",IF(N533="N.A.","N.A.",IF(NETWORKDAYS((G533+1),N533,'Días No Laborales'!$A$2:$U$145)&lt;=20,"SI","NO")))))</f>
        <v>SI</v>
      </c>
      <c r="Q533" s="630" t="s">
        <v>47</v>
      </c>
      <c r="R533" s="595"/>
      <c r="S533" s="576"/>
      <c r="T533" s="576"/>
      <c r="U533" s="631"/>
      <c r="V533" s="576"/>
      <c r="W533" s="595">
        <v>45848</v>
      </c>
      <c r="X533" s="575"/>
      <c r="Y533" s="576" t="s">
        <v>48</v>
      </c>
      <c r="Z533" s="576">
        <f t="shared" si="8"/>
        <v>272</v>
      </c>
      <c r="AA533" s="576" t="s">
        <v>48</v>
      </c>
      <c r="AB533" s="1028" t="s">
        <v>193</v>
      </c>
      <c r="AC533" s="576" t="s">
        <v>358</v>
      </c>
      <c r="AD533" s="575" t="s">
        <v>197</v>
      </c>
      <c r="AE533" s="640">
        <v>45848</v>
      </c>
      <c r="AF533" s="632" t="s">
        <v>50</v>
      </c>
      <c r="AG533" s="580" t="s">
        <v>1699</v>
      </c>
      <c r="AH533" s="576" t="s">
        <v>52</v>
      </c>
      <c r="AI533" s="579"/>
      <c r="AJ533" s="633"/>
      <c r="AK533" s="633"/>
      <c r="AL533" s="634"/>
      <c r="AM533" s="576"/>
    </row>
    <row r="534" spans="1:39" ht="38.25" x14ac:dyDescent="0.2">
      <c r="A534" s="1128">
        <v>527</v>
      </c>
      <c r="B534" s="823" t="s">
        <v>1733</v>
      </c>
      <c r="C534" s="1137" t="s">
        <v>107</v>
      </c>
      <c r="D534" s="810" t="s">
        <v>102</v>
      </c>
      <c r="E534" s="843" t="s">
        <v>84</v>
      </c>
      <c r="F534" s="622" t="s">
        <v>44</v>
      </c>
      <c r="G534" s="640">
        <v>45573</v>
      </c>
      <c r="H534" s="479" t="s">
        <v>433</v>
      </c>
      <c r="I534" s="575">
        <v>2</v>
      </c>
      <c r="J534" s="575">
        <v>1</v>
      </c>
      <c r="K534" s="1017" t="s">
        <v>1734</v>
      </c>
      <c r="L534" s="575">
        <v>0</v>
      </c>
      <c r="M534" s="575">
        <v>1</v>
      </c>
      <c r="N534" s="640">
        <v>45573</v>
      </c>
      <c r="O534" s="631" t="str">
        <f>IF(G534="","",(IF(N534="","Pendiente primera actuación",IF(N534="N.A.","N.A.",IF(NETWORKDAYS((G534+1),N534,'Días No Laborales'!$A$2:$U$145)&lt;=20,"SI","NO")))))</f>
        <v>SI</v>
      </c>
      <c r="Q534" s="630" t="s">
        <v>47</v>
      </c>
      <c r="R534" s="595"/>
      <c r="S534" s="576"/>
      <c r="T534" s="576"/>
      <c r="U534" s="631"/>
      <c r="V534" s="576"/>
      <c r="W534" s="595">
        <v>45750</v>
      </c>
      <c r="X534" s="575"/>
      <c r="Y534" s="576" t="s">
        <v>48</v>
      </c>
      <c r="Z534" s="576">
        <f t="shared" si="8"/>
        <v>175</v>
      </c>
      <c r="AA534" s="576" t="s">
        <v>48</v>
      </c>
      <c r="AB534" s="656" t="s">
        <v>121</v>
      </c>
      <c r="AC534" s="575" t="s">
        <v>98</v>
      </c>
      <c r="AD534" s="625" t="s">
        <v>495</v>
      </c>
      <c r="AE534" s="640">
        <v>45868</v>
      </c>
      <c r="AF534" s="662" t="s">
        <v>68</v>
      </c>
      <c r="AG534" s="580" t="s">
        <v>1699</v>
      </c>
      <c r="AH534" s="576" t="s">
        <v>52</v>
      </c>
      <c r="AI534" s="579"/>
      <c r="AJ534" s="633"/>
      <c r="AK534" s="633"/>
      <c r="AL534" s="634"/>
      <c r="AM534" s="576"/>
    </row>
    <row r="535" spans="1:39" ht="25.5" x14ac:dyDescent="0.2">
      <c r="A535" s="1128">
        <v>528</v>
      </c>
      <c r="B535" s="1155" t="s">
        <v>1735</v>
      </c>
      <c r="C535" s="1163" t="s">
        <v>107</v>
      </c>
      <c r="D535" s="810" t="s">
        <v>102</v>
      </c>
      <c r="E535" s="1773" t="s">
        <v>113</v>
      </c>
      <c r="F535" s="622" t="s">
        <v>44</v>
      </c>
      <c r="G535" s="640">
        <v>45573</v>
      </c>
      <c r="H535" s="479" t="s">
        <v>1736</v>
      </c>
      <c r="I535" s="575">
        <v>1</v>
      </c>
      <c r="J535" s="575">
        <v>0</v>
      </c>
      <c r="K535" s="1017" t="s">
        <v>1737</v>
      </c>
      <c r="L535" s="575">
        <v>1</v>
      </c>
      <c r="M535" s="575">
        <v>0</v>
      </c>
      <c r="N535" s="640">
        <v>45573</v>
      </c>
      <c r="O535" s="631" t="str">
        <f>IF(G535="","",(IF(N535="","Pendiente primera actuación",IF(N535="N.A.","N.A.",IF(NETWORKDAYS((G535+1),N535,'Días No Laborales'!$A$2:$U$145)&lt;=20,"SI","NO")))))</f>
        <v>SI</v>
      </c>
      <c r="Q535" s="630" t="s">
        <v>47</v>
      </c>
      <c r="R535" s="595"/>
      <c r="S535" s="576"/>
      <c r="T535" s="576"/>
      <c r="U535" s="631"/>
      <c r="V535" s="576"/>
      <c r="W535" s="595"/>
      <c r="X535" s="575"/>
      <c r="Y535" s="576" t="s">
        <v>48</v>
      </c>
      <c r="Z535" s="576" t="str">
        <f t="shared" si="8"/>
        <v>Pendiente de sentencia</v>
      </c>
      <c r="AA535" s="576" t="s">
        <v>48</v>
      </c>
      <c r="AB535" s="575"/>
      <c r="AC535" s="575"/>
      <c r="AD535" s="575" t="s">
        <v>1001</v>
      </c>
      <c r="AE535" s="640">
        <v>45748</v>
      </c>
      <c r="AF535" s="632" t="s">
        <v>50</v>
      </c>
      <c r="AG535" s="580" t="s">
        <v>1699</v>
      </c>
      <c r="AH535" s="576" t="s">
        <v>52</v>
      </c>
      <c r="AI535" s="579"/>
      <c r="AJ535" s="633"/>
      <c r="AK535" s="633"/>
      <c r="AL535" s="634"/>
      <c r="AM535" s="576" t="s">
        <v>1738</v>
      </c>
    </row>
    <row r="536" spans="1:39" ht="25.5" x14ac:dyDescent="0.2">
      <c r="A536" s="1128">
        <v>529</v>
      </c>
      <c r="B536" s="1155" t="s">
        <v>1739</v>
      </c>
      <c r="C536" s="1001" t="s">
        <v>107</v>
      </c>
      <c r="D536" s="810" t="s">
        <v>102</v>
      </c>
      <c r="E536" s="843" t="s">
        <v>84</v>
      </c>
      <c r="F536" s="622" t="s">
        <v>44</v>
      </c>
      <c r="G536" s="640">
        <v>45573</v>
      </c>
      <c r="H536" s="479" t="s">
        <v>1740</v>
      </c>
      <c r="I536" s="575">
        <v>0</v>
      </c>
      <c r="J536" s="575">
        <v>1</v>
      </c>
      <c r="K536" s="1017" t="s">
        <v>1741</v>
      </c>
      <c r="L536" s="575">
        <v>2</v>
      </c>
      <c r="M536" s="575">
        <v>1</v>
      </c>
      <c r="N536" s="640">
        <v>45573</v>
      </c>
      <c r="O536" s="631" t="str">
        <f>IF(G536="","",(IF(N536="","Pendiente primera actuación",IF(N536="N.A.","N.A.",IF(NETWORKDAYS((G536+1),N536,'Días No Laborales'!$A$2:$U$145)&lt;=20,"SI","NO")))))</f>
        <v>SI</v>
      </c>
      <c r="Q536" s="630" t="s">
        <v>47</v>
      </c>
      <c r="R536" s="595"/>
      <c r="S536" s="576"/>
      <c r="T536" s="576"/>
      <c r="U536" s="631"/>
      <c r="V536" s="576"/>
      <c r="W536" s="595"/>
      <c r="X536" s="575"/>
      <c r="Y536" s="576" t="s">
        <v>48</v>
      </c>
      <c r="Z536" s="576" t="str">
        <f t="shared" si="8"/>
        <v>Pendiente de sentencia</v>
      </c>
      <c r="AA536" s="576" t="s">
        <v>48</v>
      </c>
      <c r="AB536" s="575"/>
      <c r="AC536" s="575"/>
      <c r="AD536" s="575" t="s">
        <v>116</v>
      </c>
      <c r="AE536" s="640">
        <v>45862</v>
      </c>
      <c r="AF536" s="662" t="s">
        <v>235</v>
      </c>
      <c r="AG536" s="580" t="s">
        <v>1699</v>
      </c>
      <c r="AH536" s="576" t="s">
        <v>52</v>
      </c>
      <c r="AI536" s="579"/>
      <c r="AJ536" s="633"/>
      <c r="AK536" s="633"/>
      <c r="AL536" s="634"/>
      <c r="AM536" s="576"/>
    </row>
    <row r="537" spans="1:39" ht="38.25" x14ac:dyDescent="0.2">
      <c r="A537" s="1128">
        <v>530</v>
      </c>
      <c r="B537" s="787" t="s">
        <v>1742</v>
      </c>
      <c r="C537" s="1137" t="s">
        <v>107</v>
      </c>
      <c r="D537" s="810" t="s">
        <v>102</v>
      </c>
      <c r="E537" s="843" t="s">
        <v>84</v>
      </c>
      <c r="F537" s="622" t="s">
        <v>44</v>
      </c>
      <c r="G537" s="640">
        <v>45573</v>
      </c>
      <c r="H537" s="479" t="s">
        <v>137</v>
      </c>
      <c r="I537" s="575">
        <v>1</v>
      </c>
      <c r="J537" s="575">
        <v>0</v>
      </c>
      <c r="K537" s="1017" t="s">
        <v>1743</v>
      </c>
      <c r="L537" s="575">
        <v>0</v>
      </c>
      <c r="M537" s="575">
        <v>1</v>
      </c>
      <c r="N537" s="640">
        <v>45573</v>
      </c>
      <c r="O537" s="631" t="str">
        <f>IF(G537="","",(IF(N537="","Pendiente primera actuación",IF(N537="N.A.","N.A.",IF(NETWORKDAYS((G537+1),N537,'Días No Laborales'!$A$2:$U$145)&lt;=20,"SI","NO")))))</f>
        <v>SI</v>
      </c>
      <c r="Q537" s="630" t="s">
        <v>47</v>
      </c>
      <c r="R537" s="595"/>
      <c r="S537" s="576"/>
      <c r="T537" s="576"/>
      <c r="U537" s="631"/>
      <c r="V537" s="576"/>
      <c r="W537" s="595">
        <v>45748</v>
      </c>
      <c r="X537" s="575"/>
      <c r="Y537" s="576" t="s">
        <v>48</v>
      </c>
      <c r="Z537" s="576">
        <f t="shared" si="8"/>
        <v>173</v>
      </c>
      <c r="AA537" s="576" t="s">
        <v>48</v>
      </c>
      <c r="AB537" s="656" t="s">
        <v>121</v>
      </c>
      <c r="AC537" s="576" t="s">
        <v>98</v>
      </c>
      <c r="AD537" s="650" t="s">
        <v>1744</v>
      </c>
      <c r="AE537" s="640">
        <v>45819</v>
      </c>
      <c r="AF537" s="632" t="s">
        <v>50</v>
      </c>
      <c r="AG537" s="580" t="s">
        <v>1699</v>
      </c>
      <c r="AH537" s="576" t="s">
        <v>52</v>
      </c>
      <c r="AI537" s="579"/>
      <c r="AJ537" s="633"/>
      <c r="AK537" s="633"/>
      <c r="AL537" s="634"/>
      <c r="AM537" s="576"/>
    </row>
    <row r="538" spans="1:39" ht="38.25" x14ac:dyDescent="0.2">
      <c r="A538" s="1128">
        <v>531</v>
      </c>
      <c r="B538" s="787" t="s">
        <v>1745</v>
      </c>
      <c r="C538" s="825" t="s">
        <v>101</v>
      </c>
      <c r="D538" s="810" t="s">
        <v>102</v>
      </c>
      <c r="E538" s="843" t="s">
        <v>84</v>
      </c>
      <c r="F538" s="622" t="s">
        <v>44</v>
      </c>
      <c r="G538" s="640">
        <v>45573</v>
      </c>
      <c r="H538" s="479" t="s">
        <v>348</v>
      </c>
      <c r="I538" s="575">
        <v>2</v>
      </c>
      <c r="J538" s="575">
        <v>1</v>
      </c>
      <c r="K538" s="1017" t="s">
        <v>1746</v>
      </c>
      <c r="L538" s="575">
        <v>1</v>
      </c>
      <c r="M538" s="575">
        <v>0</v>
      </c>
      <c r="N538" s="640">
        <v>45573</v>
      </c>
      <c r="O538" s="631" t="str">
        <f>IF(G538="","",(IF(N538="","Pendiente primera actuación",IF(N538="N.A.","N.A.",IF(NETWORKDAYS((G538+1),N538,'Días No Laborales'!$A$2:$U$145)&lt;=20,"SI","NO")))))</f>
        <v>SI</v>
      </c>
      <c r="Q538" s="630" t="s">
        <v>47</v>
      </c>
      <c r="R538" s="595"/>
      <c r="S538" s="576"/>
      <c r="T538" s="576"/>
      <c r="U538" s="631"/>
      <c r="V538" s="576"/>
      <c r="W538" s="595">
        <v>45688</v>
      </c>
      <c r="X538" s="575"/>
      <c r="Y538" s="576" t="s">
        <v>48</v>
      </c>
      <c r="Z538" s="576">
        <f t="shared" si="8"/>
        <v>113</v>
      </c>
      <c r="AA538" s="576" t="s">
        <v>48</v>
      </c>
      <c r="AB538" s="656" t="s">
        <v>121</v>
      </c>
      <c r="AC538" s="576" t="s">
        <v>66</v>
      </c>
      <c r="AD538" s="625" t="s">
        <v>1747</v>
      </c>
      <c r="AE538" s="640">
        <v>45868</v>
      </c>
      <c r="AF538" s="662" t="s">
        <v>68</v>
      </c>
      <c r="AG538" s="580" t="s">
        <v>1699</v>
      </c>
      <c r="AH538" s="576" t="s">
        <v>52</v>
      </c>
      <c r="AI538" s="579"/>
      <c r="AJ538" s="633" t="s">
        <v>123</v>
      </c>
      <c r="AK538" s="633"/>
      <c r="AL538" s="634"/>
      <c r="AM538" s="576"/>
    </row>
    <row r="539" spans="1:39" ht="25.5" x14ac:dyDescent="0.2">
      <c r="A539" s="1164">
        <v>532</v>
      </c>
      <c r="B539" s="1165" t="s">
        <v>1748</v>
      </c>
      <c r="C539" s="1166" t="s">
        <v>107</v>
      </c>
      <c r="D539" s="915" t="s">
        <v>102</v>
      </c>
      <c r="E539" s="1752" t="s">
        <v>84</v>
      </c>
      <c r="F539" s="622" t="s">
        <v>44</v>
      </c>
      <c r="G539" s="988">
        <v>45573</v>
      </c>
      <c r="H539" s="622" t="s">
        <v>348</v>
      </c>
      <c r="I539" s="628">
        <v>1</v>
      </c>
      <c r="J539" s="628">
        <v>2</v>
      </c>
      <c r="K539" s="1084" t="s">
        <v>1749</v>
      </c>
      <c r="L539" s="628">
        <v>2</v>
      </c>
      <c r="M539" s="628">
        <v>1</v>
      </c>
      <c r="N539" s="988">
        <v>45573</v>
      </c>
      <c r="O539" s="1053" t="str">
        <f>IF(G539="","",(IF(N539="","Pendiente primera actuación",IF(N539="N.A.","N.A.",IF(NETWORKDAYS((G539+1),N539,'Días No Laborales'!$A$2:$U$145)&lt;=20,"SI","NO")))))</f>
        <v>SI</v>
      </c>
      <c r="Q539" s="1051" t="s">
        <v>47</v>
      </c>
      <c r="R539" s="1052"/>
      <c r="S539" s="570"/>
      <c r="T539" s="570"/>
      <c r="U539" s="1053"/>
      <c r="V539" s="570"/>
      <c r="W539" s="1052"/>
      <c r="X539" s="628"/>
      <c r="Y539" s="570" t="s">
        <v>48</v>
      </c>
      <c r="Z539" s="570" t="str">
        <f t="shared" si="8"/>
        <v>Pendiente de sentencia</v>
      </c>
      <c r="AA539" s="570" t="s">
        <v>48</v>
      </c>
      <c r="AB539" s="570"/>
      <c r="AC539" s="570"/>
      <c r="AD539" s="628" t="s">
        <v>1404</v>
      </c>
      <c r="AE539" s="988">
        <v>45750</v>
      </c>
      <c r="AF539" s="1055" t="s">
        <v>50</v>
      </c>
      <c r="AG539" s="1056" t="s">
        <v>1699</v>
      </c>
      <c r="AH539" s="570" t="s">
        <v>52</v>
      </c>
      <c r="AI539" s="956"/>
      <c r="AJ539" s="1167"/>
      <c r="AK539" s="1167"/>
      <c r="AL539" s="1168"/>
      <c r="AM539" s="570"/>
    </row>
    <row r="540" spans="1:39" s="480" customFormat="1" ht="38.25" x14ac:dyDescent="0.2">
      <c r="A540" s="1169">
        <v>533</v>
      </c>
      <c r="B540" s="819" t="s">
        <v>1750</v>
      </c>
      <c r="C540" s="1683" t="s">
        <v>107</v>
      </c>
      <c r="D540" s="765" t="s">
        <v>102</v>
      </c>
      <c r="E540" s="843" t="s">
        <v>84</v>
      </c>
      <c r="F540" s="482" t="s">
        <v>44</v>
      </c>
      <c r="G540" s="1060">
        <v>45573</v>
      </c>
      <c r="H540" s="482" t="s">
        <v>356</v>
      </c>
      <c r="I540" s="1061">
        <v>0</v>
      </c>
      <c r="J540" s="1061">
        <v>1</v>
      </c>
      <c r="K540" s="482" t="s">
        <v>1751</v>
      </c>
      <c r="L540" s="1061">
        <v>1</v>
      </c>
      <c r="M540" s="1061">
        <v>0</v>
      </c>
      <c r="N540" s="1060">
        <v>45573</v>
      </c>
      <c r="O540" s="1064" t="str">
        <f>IF(G540="","",(IF(N540="","Pendiente primera actuación",IF(N540="N.A.","N.A.",IF(NETWORKDAYS((G540+1),N540,'Días No Laborales'!$A$2:$U$145)&lt;=20,"SI","NO")))))</f>
        <v>SI</v>
      </c>
      <c r="Q540" s="1062" t="s">
        <v>47</v>
      </c>
      <c r="R540" s="1063"/>
      <c r="S540" s="476"/>
      <c r="T540" s="476"/>
      <c r="U540" s="1064"/>
      <c r="V540" s="476"/>
      <c r="W540" s="1063">
        <v>45828</v>
      </c>
      <c r="X540" s="1061"/>
      <c r="Y540" s="476" t="s">
        <v>48</v>
      </c>
      <c r="Z540" s="476">
        <f t="shared" si="8"/>
        <v>252</v>
      </c>
      <c r="AA540" s="476" t="s">
        <v>48</v>
      </c>
      <c r="AB540" s="1171" t="s">
        <v>327</v>
      </c>
      <c r="AC540" s="476" t="s">
        <v>98</v>
      </c>
      <c r="AD540" s="1061" t="s">
        <v>1752</v>
      </c>
      <c r="AE540" s="1060">
        <v>45841</v>
      </c>
      <c r="AF540" s="662" t="s">
        <v>235</v>
      </c>
      <c r="AG540" s="484" t="s">
        <v>1699</v>
      </c>
      <c r="AH540" s="476" t="s">
        <v>52</v>
      </c>
      <c r="AI540" s="991"/>
      <c r="AJ540" s="1172"/>
      <c r="AK540" s="1172"/>
      <c r="AL540" s="1173"/>
      <c r="AM540" s="476"/>
    </row>
    <row r="541" spans="1:39" ht="38.25" x14ac:dyDescent="0.2">
      <c r="A541" s="1174">
        <v>534</v>
      </c>
      <c r="B541" s="1175" t="s">
        <v>1753</v>
      </c>
      <c r="C541" s="1176" t="s">
        <v>107</v>
      </c>
      <c r="D541" s="900" t="s">
        <v>102</v>
      </c>
      <c r="E541" s="1795" t="s">
        <v>84</v>
      </c>
      <c r="F541" s="1178" t="s">
        <v>44</v>
      </c>
      <c r="G541" s="1179">
        <v>45573</v>
      </c>
      <c r="H541" s="1180" t="s">
        <v>1754</v>
      </c>
      <c r="I541" s="1181">
        <v>1</v>
      </c>
      <c r="J541" s="836">
        <v>0</v>
      </c>
      <c r="K541" s="1182" t="s">
        <v>1755</v>
      </c>
      <c r="L541" s="836">
        <v>0</v>
      </c>
      <c r="M541" s="836">
        <v>1</v>
      </c>
      <c r="N541" s="834">
        <v>45573</v>
      </c>
      <c r="O541" s="1070" t="str">
        <f>IF(G541="","",(IF(N541="","Pendiente primera actuación",IF(N541="N.A.","N.A.",IF(NETWORKDAYS((G541+1),N541,'Días No Laborales'!$A$2:$U$145)&lt;=20,"SI","NO")))))</f>
        <v>SI</v>
      </c>
      <c r="Q541" s="873" t="s">
        <v>47</v>
      </c>
      <c r="R541" s="874"/>
      <c r="S541" s="583"/>
      <c r="T541" s="583"/>
      <c r="U541" s="1070"/>
      <c r="V541" s="583"/>
      <c r="W541" s="874">
        <v>45817</v>
      </c>
      <c r="X541" s="836"/>
      <c r="Y541" s="583" t="s">
        <v>48</v>
      </c>
      <c r="Z541" s="583">
        <f t="shared" si="8"/>
        <v>241</v>
      </c>
      <c r="AA541" s="583" t="s">
        <v>48</v>
      </c>
      <c r="AB541" s="1183" t="s">
        <v>121</v>
      </c>
      <c r="AC541" s="583" t="s">
        <v>98</v>
      </c>
      <c r="AD541" s="836" t="s">
        <v>1756</v>
      </c>
      <c r="AE541" s="834">
        <v>45849</v>
      </c>
      <c r="AF541" s="671" t="s">
        <v>50</v>
      </c>
      <c r="AG541" s="879" t="s">
        <v>1699</v>
      </c>
      <c r="AH541" s="583" t="s">
        <v>52</v>
      </c>
      <c r="AI541" s="872"/>
      <c r="AJ541" s="1184"/>
      <c r="AK541" s="1184"/>
      <c r="AL541" s="1185"/>
      <c r="AM541" s="583"/>
    </row>
    <row r="542" spans="1:39" ht="25.5" x14ac:dyDescent="0.2">
      <c r="A542" s="1128">
        <v>535</v>
      </c>
      <c r="B542" s="1153" t="s">
        <v>1757</v>
      </c>
      <c r="C542" s="1186" t="s">
        <v>437</v>
      </c>
      <c r="D542" s="900" t="s">
        <v>293</v>
      </c>
      <c r="E542" s="1796" t="s">
        <v>113</v>
      </c>
      <c r="F542" s="1187" t="s">
        <v>44</v>
      </c>
      <c r="G542" s="834">
        <v>45573</v>
      </c>
      <c r="H542" s="1188" t="s">
        <v>1758</v>
      </c>
      <c r="I542" s="575">
        <v>2</v>
      </c>
      <c r="J542" s="575">
        <v>1</v>
      </c>
      <c r="K542" s="1017" t="s">
        <v>1759</v>
      </c>
      <c r="L542" s="575">
        <v>1</v>
      </c>
      <c r="M542" s="575">
        <v>0</v>
      </c>
      <c r="N542" s="640">
        <v>45573</v>
      </c>
      <c r="O542" s="631" t="str">
        <f>IF(G542="","",(IF(N542="","Pendiente primera actuación",IF(N542="N.A.","N.A.",IF(NETWORKDAYS((G542+1),N542,'Días No Laborales'!$A$2:$U$145)&lt;=20,"SI","NO")))))</f>
        <v>SI</v>
      </c>
      <c r="Q542" s="630" t="s">
        <v>47</v>
      </c>
      <c r="R542" s="595"/>
      <c r="S542" s="576"/>
      <c r="T542" s="576"/>
      <c r="U542" s="631"/>
      <c r="V542" s="576"/>
      <c r="W542" s="595"/>
      <c r="X542" s="575"/>
      <c r="Y542" s="576" t="s">
        <v>48</v>
      </c>
      <c r="Z542" s="576" t="str">
        <f t="shared" si="8"/>
        <v>Pendiente de sentencia</v>
      </c>
      <c r="AA542" s="576" t="s">
        <v>48</v>
      </c>
      <c r="AB542" s="576"/>
      <c r="AC542" s="576"/>
      <c r="AD542" s="575" t="s">
        <v>1760</v>
      </c>
      <c r="AE542" s="640">
        <v>45861</v>
      </c>
      <c r="AF542" s="662" t="s">
        <v>122</v>
      </c>
      <c r="AG542" s="580" t="s">
        <v>1699</v>
      </c>
      <c r="AH542" s="576" t="s">
        <v>52</v>
      </c>
      <c r="AI542" s="579"/>
      <c r="AJ542" s="633"/>
      <c r="AK542" s="633"/>
      <c r="AL542" s="634"/>
      <c r="AM542" s="576"/>
    </row>
    <row r="543" spans="1:39" ht="25.5" x14ac:dyDescent="0.2">
      <c r="A543" s="1128">
        <v>536</v>
      </c>
      <c r="B543" s="1189" t="s">
        <v>1761</v>
      </c>
      <c r="C543" s="1001" t="s">
        <v>107</v>
      </c>
      <c r="D543" s="810" t="s">
        <v>102</v>
      </c>
      <c r="E543" s="843" t="s">
        <v>84</v>
      </c>
      <c r="F543" s="692" t="s">
        <v>44</v>
      </c>
      <c r="G543" s="640">
        <v>45573</v>
      </c>
      <c r="H543" s="479" t="s">
        <v>356</v>
      </c>
      <c r="I543" s="575">
        <v>1</v>
      </c>
      <c r="J543" s="575">
        <v>2</v>
      </c>
      <c r="K543" s="1017" t="s">
        <v>1762</v>
      </c>
      <c r="L543" s="575">
        <v>2</v>
      </c>
      <c r="M543" s="575">
        <v>1</v>
      </c>
      <c r="N543" s="640">
        <v>45573</v>
      </c>
      <c r="O543" s="631" t="str">
        <f>IF(G543="","",(IF(N543="","Pendiente primera actuación",IF(N543="N.A.","N.A.",IF(NETWORKDAYS((G543+1),N543,'Días No Laborales'!$A$2:$U$145)&lt;=20,"SI","NO")))))</f>
        <v>SI</v>
      </c>
      <c r="Q543" s="630" t="s">
        <v>47</v>
      </c>
      <c r="R543" s="595"/>
      <c r="S543" s="576"/>
      <c r="T543" s="576"/>
      <c r="U543" s="631"/>
      <c r="V543" s="576"/>
      <c r="W543" s="595"/>
      <c r="X543" s="575"/>
      <c r="Y543" s="576" t="s">
        <v>48</v>
      </c>
      <c r="Z543" s="576" t="str">
        <f t="shared" si="8"/>
        <v>Pendiente de sentencia</v>
      </c>
      <c r="AA543" s="576" t="s">
        <v>48</v>
      </c>
      <c r="AB543" s="576"/>
      <c r="AC543" s="576"/>
      <c r="AD543" s="575" t="s">
        <v>116</v>
      </c>
      <c r="AE543" s="640">
        <v>45849</v>
      </c>
      <c r="AF543" s="632" t="s">
        <v>50</v>
      </c>
      <c r="AG543" s="580" t="s">
        <v>1699</v>
      </c>
      <c r="AH543" s="576" t="s">
        <v>52</v>
      </c>
      <c r="AI543" s="579"/>
      <c r="AJ543" s="633"/>
      <c r="AK543" s="633"/>
      <c r="AL543" s="634"/>
      <c r="AM543" s="576"/>
    </row>
    <row r="544" spans="1:39" ht="25.5" x14ac:dyDescent="0.2">
      <c r="A544" s="1128">
        <v>537</v>
      </c>
      <c r="B544" s="813" t="s">
        <v>1763</v>
      </c>
      <c r="C544" s="1139" t="s">
        <v>107</v>
      </c>
      <c r="D544" s="810" t="s">
        <v>102</v>
      </c>
      <c r="E544" s="843" t="s">
        <v>84</v>
      </c>
      <c r="F544" s="622" t="s">
        <v>44</v>
      </c>
      <c r="G544" s="640">
        <v>45573</v>
      </c>
      <c r="H544" s="479" t="s">
        <v>356</v>
      </c>
      <c r="I544" s="575">
        <v>1</v>
      </c>
      <c r="J544" s="575">
        <v>1</v>
      </c>
      <c r="K544" s="1017" t="s">
        <v>1764</v>
      </c>
      <c r="L544" s="575">
        <v>1</v>
      </c>
      <c r="M544" s="575">
        <v>0</v>
      </c>
      <c r="N544" s="640">
        <v>45573</v>
      </c>
      <c r="O544" s="631" t="str">
        <f>IF(G544="","",(IF(N544="","Pendiente primera actuación",IF(N544="N.A.","N.A.",IF(NETWORKDAYS((G544+1),N544,'Días No Laborales'!$A$2:$U$145)&lt;=20,"SI","NO")))))</f>
        <v>SI</v>
      </c>
      <c r="Q544" s="630" t="s">
        <v>47</v>
      </c>
      <c r="R544" s="595"/>
      <c r="S544" s="576"/>
      <c r="T544" s="576"/>
      <c r="U544" s="631"/>
      <c r="V544" s="576"/>
      <c r="W544" s="595">
        <v>45806</v>
      </c>
      <c r="X544" s="575"/>
      <c r="Y544" s="576" t="s">
        <v>48</v>
      </c>
      <c r="Z544" s="576">
        <f t="shared" si="8"/>
        <v>231</v>
      </c>
      <c r="AA544" s="576" t="s">
        <v>48</v>
      </c>
      <c r="AB544" s="645" t="s">
        <v>97</v>
      </c>
      <c r="AC544" s="575" t="s">
        <v>98</v>
      </c>
      <c r="AD544" s="645" t="s">
        <v>1765</v>
      </c>
      <c r="AE544" s="640">
        <v>45806</v>
      </c>
      <c r="AF544" s="662" t="s">
        <v>68</v>
      </c>
      <c r="AG544" s="580" t="s">
        <v>1699</v>
      </c>
      <c r="AH544" s="576" t="s">
        <v>52</v>
      </c>
      <c r="AI544" s="579"/>
      <c r="AJ544" s="633"/>
      <c r="AK544" s="633"/>
      <c r="AL544" s="634"/>
      <c r="AM544" s="576"/>
    </row>
    <row r="545" spans="1:40" ht="51" x14ac:dyDescent="0.2">
      <c r="A545" s="1128">
        <v>538</v>
      </c>
      <c r="B545" s="823" t="s">
        <v>1766</v>
      </c>
      <c r="C545" s="1137" t="s">
        <v>107</v>
      </c>
      <c r="D545" s="810" t="s">
        <v>102</v>
      </c>
      <c r="E545" s="843" t="s">
        <v>84</v>
      </c>
      <c r="F545" s="622" t="s">
        <v>44</v>
      </c>
      <c r="G545" s="640">
        <v>45573</v>
      </c>
      <c r="H545" s="479" t="s">
        <v>363</v>
      </c>
      <c r="I545" s="575">
        <v>1</v>
      </c>
      <c r="J545" s="575">
        <v>0</v>
      </c>
      <c r="K545" s="1017" t="s">
        <v>1767</v>
      </c>
      <c r="L545" s="575">
        <v>0</v>
      </c>
      <c r="M545" s="575">
        <v>1</v>
      </c>
      <c r="N545" s="640">
        <v>45573</v>
      </c>
      <c r="O545" s="631" t="str">
        <f>IF(G545="","",(IF(N545="","Pendiente primera actuación",IF(N545="N.A.","N.A.",IF(NETWORKDAYS((G545+1),N545,'Días No Laborales'!$A$2:$U$145)&lt;=20,"SI","NO")))))</f>
        <v>SI</v>
      </c>
      <c r="Q545" s="630" t="s">
        <v>47</v>
      </c>
      <c r="R545" s="595"/>
      <c r="S545" s="576"/>
      <c r="T545" s="576"/>
      <c r="U545" s="631"/>
      <c r="V545" s="576"/>
      <c r="W545" s="595">
        <v>45849</v>
      </c>
      <c r="X545" s="575"/>
      <c r="Y545" s="576" t="s">
        <v>48</v>
      </c>
      <c r="Z545" s="576">
        <f t="shared" si="8"/>
        <v>273</v>
      </c>
      <c r="AA545" s="576" t="s">
        <v>48</v>
      </c>
      <c r="AB545" s="1028" t="s">
        <v>327</v>
      </c>
      <c r="AC545" s="576" t="s">
        <v>358</v>
      </c>
      <c r="AD545" s="575" t="s">
        <v>1768</v>
      </c>
      <c r="AE545" s="640">
        <v>45849</v>
      </c>
      <c r="AF545" s="632" t="s">
        <v>50</v>
      </c>
      <c r="AG545" s="580" t="s">
        <v>1699</v>
      </c>
      <c r="AH545" s="576" t="s">
        <v>52</v>
      </c>
      <c r="AI545" s="579"/>
      <c r="AJ545" s="633"/>
      <c r="AK545" s="633"/>
      <c r="AL545" s="634"/>
      <c r="AM545" s="576" t="s">
        <v>1769</v>
      </c>
    </row>
    <row r="546" spans="1:40" ht="25.5" x14ac:dyDescent="0.2">
      <c r="A546" s="1128">
        <v>539</v>
      </c>
      <c r="B546" s="813" t="s">
        <v>1770</v>
      </c>
      <c r="C546" s="791" t="s">
        <v>101</v>
      </c>
      <c r="D546" s="810" t="s">
        <v>102</v>
      </c>
      <c r="E546" s="765" t="s">
        <v>43</v>
      </c>
      <c r="F546" s="622" t="s">
        <v>44</v>
      </c>
      <c r="G546" s="640">
        <v>45573</v>
      </c>
      <c r="H546" s="479" t="s">
        <v>540</v>
      </c>
      <c r="I546" s="575">
        <v>1</v>
      </c>
      <c r="J546" s="575">
        <v>0</v>
      </c>
      <c r="K546" s="1017" t="s">
        <v>1771</v>
      </c>
      <c r="L546" s="575">
        <v>1</v>
      </c>
      <c r="M546" s="575">
        <v>0</v>
      </c>
      <c r="N546" s="640">
        <v>45573</v>
      </c>
      <c r="O546" s="631" t="str">
        <f>IF(G546="","",(IF(N546="","Pendiente primera actuación",IF(N546="N.A.","N.A.",IF(NETWORKDAYS((G546+1),N546,'Días No Laborales'!$A$2:$U$145)&lt;=20,"SI","NO")))))</f>
        <v>SI</v>
      </c>
      <c r="Q546" s="630" t="s">
        <v>47</v>
      </c>
      <c r="R546" s="595"/>
      <c r="S546" s="576"/>
      <c r="T546" s="576"/>
      <c r="U546" s="631"/>
      <c r="V546" s="576"/>
      <c r="W546" s="595">
        <v>45727</v>
      </c>
      <c r="X546" s="575"/>
      <c r="Y546" s="576" t="s">
        <v>48</v>
      </c>
      <c r="Z546" s="576">
        <f t="shared" si="8"/>
        <v>153</v>
      </c>
      <c r="AA546" s="576" t="s">
        <v>48</v>
      </c>
      <c r="AB546" s="745" t="s">
        <v>311</v>
      </c>
      <c r="AC546" s="650" t="s">
        <v>66</v>
      </c>
      <c r="AD546" s="839" t="s">
        <v>440</v>
      </c>
      <c r="AE546" s="640">
        <v>45727</v>
      </c>
      <c r="AF546" s="662" t="s">
        <v>235</v>
      </c>
      <c r="AG546" s="580" t="s">
        <v>1699</v>
      </c>
      <c r="AH546" s="576" t="s">
        <v>52</v>
      </c>
      <c r="AI546" s="579">
        <v>45737</v>
      </c>
      <c r="AJ546" s="652"/>
      <c r="AK546" s="652"/>
      <c r="AL546" s="642"/>
      <c r="AM546" s="576"/>
    </row>
    <row r="547" spans="1:40" ht="25.5" x14ac:dyDescent="0.2">
      <c r="A547" s="1128">
        <v>540</v>
      </c>
      <c r="B547" s="1155" t="s">
        <v>1772</v>
      </c>
      <c r="C547" s="1001" t="s">
        <v>107</v>
      </c>
      <c r="D547" s="810" t="s">
        <v>102</v>
      </c>
      <c r="E547" s="843" t="s">
        <v>84</v>
      </c>
      <c r="F547" s="622" t="s">
        <v>44</v>
      </c>
      <c r="G547" s="640">
        <v>45573</v>
      </c>
      <c r="H547" s="479" t="s">
        <v>1773</v>
      </c>
      <c r="I547" s="575">
        <v>1</v>
      </c>
      <c r="J547" s="575">
        <v>0</v>
      </c>
      <c r="K547" s="1017" t="s">
        <v>1774</v>
      </c>
      <c r="L547" s="575">
        <v>2</v>
      </c>
      <c r="M547" s="575">
        <v>1</v>
      </c>
      <c r="N547" s="640">
        <v>45573</v>
      </c>
      <c r="O547" s="631" t="str">
        <f>IF(G547="","",(IF(N547="","Pendiente primera actuación",IF(N547="N.A.","N.A.",IF(NETWORKDAYS((G547+1),N547,'Días No Laborales'!$A$2:$U$145)&lt;=20,"SI","NO")))))</f>
        <v>SI</v>
      </c>
      <c r="Q547" s="630" t="s">
        <v>47</v>
      </c>
      <c r="R547" s="595"/>
      <c r="S547" s="576"/>
      <c r="T547" s="576"/>
      <c r="U547" s="631"/>
      <c r="V547" s="576"/>
      <c r="W547" s="595"/>
      <c r="X547" s="575"/>
      <c r="Y547" s="576" t="s">
        <v>48</v>
      </c>
      <c r="Z547" s="576" t="str">
        <f t="shared" si="8"/>
        <v>Pendiente de sentencia</v>
      </c>
      <c r="AA547" s="576" t="s">
        <v>48</v>
      </c>
      <c r="AB547" s="650"/>
      <c r="AC547" s="650"/>
      <c r="AD547" s="575" t="s">
        <v>1775</v>
      </c>
      <c r="AE547" s="640">
        <v>45803</v>
      </c>
      <c r="AF547" s="632" t="s">
        <v>50</v>
      </c>
      <c r="AG547" s="580" t="s">
        <v>1699</v>
      </c>
      <c r="AH547" s="576" t="s">
        <v>52</v>
      </c>
      <c r="AI547" s="579"/>
      <c r="AJ547" s="652"/>
      <c r="AK547" s="652"/>
      <c r="AL547" s="642"/>
      <c r="AM547" s="576"/>
    </row>
    <row r="548" spans="1:40" ht="25.5" x14ac:dyDescent="0.2">
      <c r="A548" s="1128">
        <v>541</v>
      </c>
      <c r="B548" s="1155" t="s">
        <v>1776</v>
      </c>
      <c r="C548" s="1001" t="s">
        <v>107</v>
      </c>
      <c r="D548" s="810" t="s">
        <v>102</v>
      </c>
      <c r="E548" s="843" t="s">
        <v>84</v>
      </c>
      <c r="F548" s="622" t="s">
        <v>44</v>
      </c>
      <c r="G548" s="640">
        <v>45573</v>
      </c>
      <c r="H548" s="479" t="s">
        <v>1777</v>
      </c>
      <c r="I548" s="575">
        <v>0</v>
      </c>
      <c r="J548" s="575">
        <v>1</v>
      </c>
      <c r="K548" s="1017" t="s">
        <v>1778</v>
      </c>
      <c r="L548" s="575">
        <v>0</v>
      </c>
      <c r="M548" s="575">
        <v>1</v>
      </c>
      <c r="N548" s="640">
        <v>45573</v>
      </c>
      <c r="O548" s="631" t="str">
        <f>IF(G548="","",(IF(N548="","Pendiente primera actuación",IF(N548="N.A.","N.A.",IF(NETWORKDAYS((G548+1),N548,'Días No Laborales'!$A$2:$U$145)&lt;=20,"SI","NO")))))</f>
        <v>SI</v>
      </c>
      <c r="Q548" s="630" t="s">
        <v>47</v>
      </c>
      <c r="R548" s="595"/>
      <c r="S548" s="576"/>
      <c r="T548" s="576"/>
      <c r="U548" s="631"/>
      <c r="V548" s="576"/>
      <c r="W548" s="595"/>
      <c r="X548" s="575"/>
      <c r="Y548" s="576" t="s">
        <v>48</v>
      </c>
      <c r="Z548" s="576" t="str">
        <f t="shared" si="8"/>
        <v>Pendiente de sentencia</v>
      </c>
      <c r="AA548" s="576" t="s">
        <v>48</v>
      </c>
      <c r="AB548" s="575"/>
      <c r="AC548" s="575"/>
      <c r="AD548" s="575" t="s">
        <v>1779</v>
      </c>
      <c r="AE548" s="640">
        <v>45868</v>
      </c>
      <c r="AF548" s="662" t="s">
        <v>122</v>
      </c>
      <c r="AG548" s="580" t="s">
        <v>1699</v>
      </c>
      <c r="AH548" s="576" t="s">
        <v>52</v>
      </c>
      <c r="AI548" s="579"/>
      <c r="AJ548" s="633"/>
      <c r="AK548" s="633"/>
      <c r="AL548" s="634"/>
      <c r="AM548" s="576"/>
    </row>
    <row r="549" spans="1:40" ht="25.5" x14ac:dyDescent="0.2">
      <c r="A549" s="1128">
        <v>542</v>
      </c>
      <c r="B549" s="1155" t="s">
        <v>1780</v>
      </c>
      <c r="C549" s="1001" t="s">
        <v>107</v>
      </c>
      <c r="D549" s="810" t="s">
        <v>102</v>
      </c>
      <c r="E549" s="765" t="s">
        <v>73</v>
      </c>
      <c r="F549" s="622" t="s">
        <v>44</v>
      </c>
      <c r="G549" s="640">
        <v>45573</v>
      </c>
      <c r="H549" s="479" t="s">
        <v>1781</v>
      </c>
      <c r="I549" s="575">
        <v>1</v>
      </c>
      <c r="J549" s="575">
        <v>0</v>
      </c>
      <c r="K549" s="1017" t="s">
        <v>453</v>
      </c>
      <c r="L549" s="575">
        <v>1</v>
      </c>
      <c r="M549" s="575">
        <v>0</v>
      </c>
      <c r="N549" s="640">
        <v>45573</v>
      </c>
      <c r="O549" s="631" t="str">
        <f>IF(G549="","",(IF(N549="","Pendiente primera actuación",IF(N549="N.A.","N.A.",IF(NETWORKDAYS((G549+1),N549,'Días No Laborales'!$A$2:$U$145)&lt;=20,"SI","NO")))))</f>
        <v>SI</v>
      </c>
      <c r="Q549" s="630" t="s">
        <v>47</v>
      </c>
      <c r="R549" s="595"/>
      <c r="S549" s="576"/>
      <c r="T549" s="576"/>
      <c r="U549" s="631"/>
      <c r="V549" s="576"/>
      <c r="W549" s="595"/>
      <c r="X549" s="575"/>
      <c r="Y549" s="576" t="s">
        <v>48</v>
      </c>
      <c r="Z549" s="576" t="str">
        <f t="shared" si="8"/>
        <v>Pendiente de sentencia</v>
      </c>
      <c r="AA549" s="576" t="s">
        <v>48</v>
      </c>
      <c r="AB549" s="575"/>
      <c r="AC549" s="575"/>
      <c r="AD549" s="575" t="s">
        <v>1782</v>
      </c>
      <c r="AE549" s="640">
        <v>45758</v>
      </c>
      <c r="AF549" s="632" t="s">
        <v>50</v>
      </c>
      <c r="AG549" s="580" t="s">
        <v>1699</v>
      </c>
      <c r="AH549" s="576" t="s">
        <v>52</v>
      </c>
      <c r="AI549" s="579"/>
      <c r="AJ549" s="633"/>
      <c r="AK549" s="633"/>
      <c r="AL549" s="634"/>
      <c r="AM549" s="576"/>
    </row>
    <row r="550" spans="1:40" ht="38.25" x14ac:dyDescent="0.2">
      <c r="A550" s="1128">
        <v>543</v>
      </c>
      <c r="B550" s="1190" t="s">
        <v>1783</v>
      </c>
      <c r="C550" s="825" t="s">
        <v>101</v>
      </c>
      <c r="D550" s="810" t="s">
        <v>102</v>
      </c>
      <c r="E550" s="765" t="s">
        <v>43</v>
      </c>
      <c r="F550" s="622" t="s">
        <v>44</v>
      </c>
      <c r="G550" s="640">
        <v>45573</v>
      </c>
      <c r="H550" s="479" t="s">
        <v>375</v>
      </c>
      <c r="I550" s="575">
        <v>2</v>
      </c>
      <c r="J550" s="575">
        <v>1</v>
      </c>
      <c r="K550" s="1017" t="s">
        <v>1784</v>
      </c>
      <c r="L550" s="575">
        <v>2</v>
      </c>
      <c r="M550" s="575">
        <v>1</v>
      </c>
      <c r="N550" s="640">
        <v>45573</v>
      </c>
      <c r="O550" s="631" t="str">
        <f>IF(G550="","",(IF(N550="","Pendiente primera actuación",IF(N550="N.A.","N.A.",IF(NETWORKDAYS((G550+1),N550,'Días No Laborales'!$A$2:$U$145)&lt;=20,"SI","NO")))))</f>
        <v>SI</v>
      </c>
      <c r="Q550" s="630" t="s">
        <v>47</v>
      </c>
      <c r="R550" s="595"/>
      <c r="S550" s="576"/>
      <c r="T550" s="576"/>
      <c r="U550" s="631"/>
      <c r="V550" s="576"/>
      <c r="W550" s="595">
        <v>45727</v>
      </c>
      <c r="X550" s="575"/>
      <c r="Y550" s="576" t="s">
        <v>48</v>
      </c>
      <c r="Z550" s="576">
        <f t="shared" si="8"/>
        <v>153</v>
      </c>
      <c r="AA550" s="576" t="s">
        <v>48</v>
      </c>
      <c r="AB550" s="656" t="s">
        <v>121</v>
      </c>
      <c r="AC550" s="575" t="s">
        <v>66</v>
      </c>
      <c r="AD550" s="625" t="s">
        <v>197</v>
      </c>
      <c r="AE550" s="640">
        <v>45727</v>
      </c>
      <c r="AF550" s="662" t="s">
        <v>235</v>
      </c>
      <c r="AG550" s="580" t="s">
        <v>1699</v>
      </c>
      <c r="AH550" s="576" t="s">
        <v>52</v>
      </c>
      <c r="AI550" s="579"/>
      <c r="AJ550" s="633"/>
      <c r="AK550" s="633"/>
      <c r="AL550" s="634"/>
      <c r="AM550" s="576"/>
    </row>
    <row r="551" spans="1:40" ht="25.5" x14ac:dyDescent="0.2">
      <c r="A551" s="1128">
        <v>544</v>
      </c>
      <c r="B551" s="813" t="s">
        <v>1785</v>
      </c>
      <c r="C551" s="1139" t="s">
        <v>107</v>
      </c>
      <c r="D551" s="810" t="s">
        <v>102</v>
      </c>
      <c r="E551" s="765" t="s">
        <v>73</v>
      </c>
      <c r="F551" s="622" t="s">
        <v>44</v>
      </c>
      <c r="G551" s="640">
        <v>45573</v>
      </c>
      <c r="H551" s="479" t="s">
        <v>348</v>
      </c>
      <c r="I551" s="575">
        <v>1</v>
      </c>
      <c r="J551" s="575">
        <v>0</v>
      </c>
      <c r="K551" s="1017" t="s">
        <v>1749</v>
      </c>
      <c r="L551" s="575">
        <v>1</v>
      </c>
      <c r="M551" s="575">
        <v>0</v>
      </c>
      <c r="N551" s="640">
        <v>45573</v>
      </c>
      <c r="O551" s="631" t="str">
        <f>IF(G551="","",(IF(N551="","Pendiente primera actuación",IF(N551="N.A.","N.A.",IF(NETWORKDAYS((G551+1),N551,'Días No Laborales'!$A$2:$U$145)&lt;=20,"SI","NO")))))</f>
        <v>SI</v>
      </c>
      <c r="Q551" s="630" t="s">
        <v>47</v>
      </c>
      <c r="R551" s="595"/>
      <c r="S551" s="630"/>
      <c r="T551" s="576"/>
      <c r="U551" s="631"/>
      <c r="V551" s="576"/>
      <c r="W551" s="595">
        <v>45789</v>
      </c>
      <c r="X551" s="575"/>
      <c r="Y551" s="576" t="s">
        <v>48</v>
      </c>
      <c r="Z551" s="576">
        <f t="shared" si="8"/>
        <v>214</v>
      </c>
      <c r="AA551" s="576" t="s">
        <v>48</v>
      </c>
      <c r="AB551" s="664" t="s">
        <v>110</v>
      </c>
      <c r="AC551" s="576" t="s">
        <v>98</v>
      </c>
      <c r="AD551" s="575" t="s">
        <v>1717</v>
      </c>
      <c r="AE551" s="640">
        <v>45789</v>
      </c>
      <c r="AF551" s="632" t="s">
        <v>50</v>
      </c>
      <c r="AG551" s="580" t="s">
        <v>1699</v>
      </c>
      <c r="AH551" s="576" t="s">
        <v>52</v>
      </c>
      <c r="AI551" s="579">
        <v>45796</v>
      </c>
      <c r="AJ551" s="633"/>
      <c r="AK551" s="633"/>
      <c r="AL551" s="634"/>
      <c r="AM551" s="576" t="s">
        <v>1786</v>
      </c>
    </row>
    <row r="552" spans="1:40" ht="38.25" x14ac:dyDescent="0.2">
      <c r="A552" s="1128">
        <v>545</v>
      </c>
      <c r="B552" s="787" t="s">
        <v>1787</v>
      </c>
      <c r="C552" s="825" t="s">
        <v>101</v>
      </c>
      <c r="D552" s="810" t="s">
        <v>102</v>
      </c>
      <c r="E552" s="765" t="s">
        <v>43</v>
      </c>
      <c r="F552" s="622" t="s">
        <v>44</v>
      </c>
      <c r="G552" s="640">
        <v>45573</v>
      </c>
      <c r="H552" s="479" t="s">
        <v>137</v>
      </c>
      <c r="I552" s="575">
        <v>0</v>
      </c>
      <c r="J552" s="575">
        <v>1</v>
      </c>
      <c r="K552" s="1017" t="s">
        <v>1788</v>
      </c>
      <c r="L552" s="575">
        <v>0</v>
      </c>
      <c r="M552" s="575">
        <v>1</v>
      </c>
      <c r="N552" s="640">
        <v>45573</v>
      </c>
      <c r="O552" s="631" t="str">
        <f>IF(G552="","",(IF(N552="","Pendiente primera actuación",IF(N552="N.A.","N.A.",IF(NETWORKDAYS((G552+1),N552,'Días No Laborales'!$A$2:$U$145)&lt;=20,"SI","NO")))))</f>
        <v>SI</v>
      </c>
      <c r="Q552" s="630" t="s">
        <v>47</v>
      </c>
      <c r="R552" s="595"/>
      <c r="S552" s="576"/>
      <c r="T552" s="576"/>
      <c r="U552" s="631"/>
      <c r="V552" s="576"/>
      <c r="W552" s="595">
        <v>45691</v>
      </c>
      <c r="X552" s="575"/>
      <c r="Y552" s="576" t="s">
        <v>48</v>
      </c>
      <c r="Z552" s="576">
        <f t="shared" si="8"/>
        <v>115</v>
      </c>
      <c r="AA552" s="576" t="s">
        <v>48</v>
      </c>
      <c r="AB552" s="656" t="s">
        <v>121</v>
      </c>
      <c r="AC552" s="576" t="s">
        <v>66</v>
      </c>
      <c r="AD552" s="625" t="s">
        <v>1789</v>
      </c>
      <c r="AE552" s="640">
        <v>45828</v>
      </c>
      <c r="AF552" s="662" t="s">
        <v>122</v>
      </c>
      <c r="AG552" s="580" t="s">
        <v>1699</v>
      </c>
      <c r="AH552" s="576" t="s">
        <v>52</v>
      </c>
      <c r="AI552" s="579"/>
      <c r="AJ552" s="633"/>
      <c r="AK552" s="633"/>
      <c r="AL552" s="634"/>
      <c r="AM552" s="576"/>
    </row>
    <row r="553" spans="1:40" ht="38.25" x14ac:dyDescent="0.2">
      <c r="A553" s="1128">
        <v>546</v>
      </c>
      <c r="B553" s="823" t="s">
        <v>1790</v>
      </c>
      <c r="C553" s="1137" t="s">
        <v>107</v>
      </c>
      <c r="D553" s="810" t="s">
        <v>102</v>
      </c>
      <c r="E553" s="765" t="s">
        <v>73</v>
      </c>
      <c r="F553" s="622" t="s">
        <v>44</v>
      </c>
      <c r="G553" s="640">
        <v>45573</v>
      </c>
      <c r="H553" s="479" t="s">
        <v>348</v>
      </c>
      <c r="I553" s="575">
        <v>1</v>
      </c>
      <c r="J553" s="575">
        <v>0</v>
      </c>
      <c r="K553" s="1017" t="s">
        <v>1791</v>
      </c>
      <c r="L553" s="575">
        <v>1</v>
      </c>
      <c r="M553" s="575">
        <v>0</v>
      </c>
      <c r="N553" s="640">
        <v>45573</v>
      </c>
      <c r="O553" s="631" t="str">
        <f>IF(G553="","",(IF(N553="","Pendiente primera actuación",IF(N553="N.A.","N.A.",IF(NETWORKDAYS((G553+1),N553,'Días No Laborales'!$A$2:$U$145)&lt;=20,"SI","NO")))))</f>
        <v>SI</v>
      </c>
      <c r="Q553" s="630" t="s">
        <v>47</v>
      </c>
      <c r="R553" s="595"/>
      <c r="S553" s="576"/>
      <c r="T553" s="576"/>
      <c r="U553" s="631"/>
      <c r="V553" s="576"/>
      <c r="W553" s="595">
        <v>45771</v>
      </c>
      <c r="X553" s="575"/>
      <c r="Y553" s="576" t="s">
        <v>48</v>
      </c>
      <c r="Z553" s="576">
        <f t="shared" si="8"/>
        <v>196</v>
      </c>
      <c r="AA553" s="576" t="s">
        <v>48</v>
      </c>
      <c r="AB553" s="656" t="s">
        <v>121</v>
      </c>
      <c r="AC553" s="575" t="s">
        <v>98</v>
      </c>
      <c r="AD553" s="625" t="s">
        <v>1792</v>
      </c>
      <c r="AE553" s="640">
        <v>45849</v>
      </c>
      <c r="AF553" s="632" t="s">
        <v>50</v>
      </c>
      <c r="AG553" s="580" t="s">
        <v>1699</v>
      </c>
      <c r="AH553" s="576" t="s">
        <v>52</v>
      </c>
      <c r="AI553" s="579"/>
      <c r="AJ553" s="633"/>
      <c r="AK553" s="633"/>
      <c r="AL553" s="634"/>
      <c r="AM553" s="576"/>
    </row>
    <row r="554" spans="1:40" ht="42.75" customHeight="1" x14ac:dyDescent="0.2">
      <c r="A554" s="1128">
        <v>547</v>
      </c>
      <c r="B554" s="813" t="s">
        <v>1793</v>
      </c>
      <c r="C554" s="791" t="s">
        <v>101</v>
      </c>
      <c r="D554" s="810" t="s">
        <v>102</v>
      </c>
      <c r="E554" s="765" t="s">
        <v>43</v>
      </c>
      <c r="F554" s="622" t="s">
        <v>44</v>
      </c>
      <c r="G554" s="640">
        <v>45573</v>
      </c>
      <c r="H554" s="479" t="s">
        <v>1794</v>
      </c>
      <c r="I554" s="575">
        <v>2</v>
      </c>
      <c r="J554" s="575">
        <v>1</v>
      </c>
      <c r="K554" s="1017" t="s">
        <v>1795</v>
      </c>
      <c r="L554" s="575">
        <v>2</v>
      </c>
      <c r="M554" s="575">
        <v>1</v>
      </c>
      <c r="N554" s="640">
        <v>45573</v>
      </c>
      <c r="O554" s="631" t="str">
        <f>IF(G554="","",(IF(N554="","Pendiente primera actuación",IF(N554="N.A.","N.A.",IF(NETWORKDAYS((G554+1),N554,'Días No Laborales'!$A$2:$U$145)&lt;=20,"SI","NO")))))</f>
        <v>SI</v>
      </c>
      <c r="Q554" s="630" t="s">
        <v>47</v>
      </c>
      <c r="R554" s="595"/>
      <c r="S554" s="576"/>
      <c r="T554" s="576"/>
      <c r="U554" s="631"/>
      <c r="V554" s="576"/>
      <c r="W554" s="595">
        <v>45730</v>
      </c>
      <c r="X554" s="575"/>
      <c r="Y554" s="576" t="s">
        <v>48</v>
      </c>
      <c r="Z554" s="576">
        <f t="shared" si="8"/>
        <v>156</v>
      </c>
      <c r="AA554" s="576" t="s">
        <v>48</v>
      </c>
      <c r="AB554" s="645" t="s">
        <v>217</v>
      </c>
      <c r="AC554" s="576" t="s">
        <v>66</v>
      </c>
      <c r="AD554" s="645" t="s">
        <v>807</v>
      </c>
      <c r="AE554" s="640">
        <v>45730</v>
      </c>
      <c r="AF554" s="662" t="s">
        <v>235</v>
      </c>
      <c r="AG554" s="580" t="s">
        <v>1699</v>
      </c>
      <c r="AH554" s="576" t="s">
        <v>52</v>
      </c>
      <c r="AJ554" s="633"/>
      <c r="AK554" s="633"/>
      <c r="AL554" s="634"/>
      <c r="AM554" s="576" t="s">
        <v>1796</v>
      </c>
      <c r="AN554" s="579"/>
    </row>
    <row r="555" spans="1:40" ht="25.5" x14ac:dyDescent="0.2">
      <c r="A555" s="1128">
        <v>548</v>
      </c>
      <c r="B555" s="813" t="s">
        <v>1797</v>
      </c>
      <c r="C555" s="791" t="s">
        <v>437</v>
      </c>
      <c r="D555" s="810" t="s">
        <v>293</v>
      </c>
      <c r="E555" s="765" t="s">
        <v>73</v>
      </c>
      <c r="F555" s="622" t="s">
        <v>44</v>
      </c>
      <c r="G555" s="640">
        <v>45573</v>
      </c>
      <c r="H555" s="479" t="s">
        <v>1798</v>
      </c>
      <c r="I555" s="575">
        <v>1</v>
      </c>
      <c r="J555" s="575">
        <v>0</v>
      </c>
      <c r="K555" s="1017" t="s">
        <v>1799</v>
      </c>
      <c r="L555" s="575">
        <v>1</v>
      </c>
      <c r="M555" s="575">
        <v>0</v>
      </c>
      <c r="N555" s="640">
        <v>45573</v>
      </c>
      <c r="O555" s="631" t="str">
        <f>IF(G555="","",(IF(N555="","Pendiente primera actuación",IF(N555="N.A.","N.A.",IF(NETWORKDAYS((G555+1),N555,'Días No Laborales'!$A$2:$U$145)&lt;=20,"SI","NO")))))</f>
        <v>SI</v>
      </c>
      <c r="Q555" s="630" t="s">
        <v>47</v>
      </c>
      <c r="R555" s="595"/>
      <c r="S555" s="576"/>
      <c r="T555" s="576"/>
      <c r="U555" s="631"/>
      <c r="V555" s="576"/>
      <c r="W555" s="595">
        <v>45581</v>
      </c>
      <c r="X555" s="699"/>
      <c r="Y555" s="576" t="s">
        <v>48</v>
      </c>
      <c r="Z555" s="576">
        <f t="shared" si="8"/>
        <v>8</v>
      </c>
      <c r="AA555" s="576" t="s">
        <v>48</v>
      </c>
      <c r="AB555" s="745" t="s">
        <v>311</v>
      </c>
      <c r="AC555" s="650" t="s">
        <v>88</v>
      </c>
      <c r="AD555" s="645" t="s">
        <v>312</v>
      </c>
      <c r="AE555" s="640">
        <v>45581</v>
      </c>
      <c r="AF555" s="662" t="s">
        <v>68</v>
      </c>
      <c r="AG555" s="580" t="s">
        <v>1699</v>
      </c>
      <c r="AH555" s="576" t="s">
        <v>52</v>
      </c>
      <c r="AI555" s="579"/>
      <c r="AJ555" s="652"/>
      <c r="AK555" s="652"/>
      <c r="AL555" s="642"/>
      <c r="AM555" s="576"/>
    </row>
    <row r="556" spans="1:40" ht="38.25" x14ac:dyDescent="0.2">
      <c r="A556" s="1128">
        <v>549</v>
      </c>
      <c r="B556" s="787" t="s">
        <v>1800</v>
      </c>
      <c r="C556" s="1137" t="s">
        <v>107</v>
      </c>
      <c r="D556" s="810" t="s">
        <v>102</v>
      </c>
      <c r="E556" s="843" t="s">
        <v>84</v>
      </c>
      <c r="F556" s="622" t="s">
        <v>44</v>
      </c>
      <c r="G556" s="640">
        <v>45573</v>
      </c>
      <c r="H556" s="479" t="s">
        <v>336</v>
      </c>
      <c r="I556" s="575">
        <v>0</v>
      </c>
      <c r="J556" s="575">
        <v>1</v>
      </c>
      <c r="K556" s="1017" t="s">
        <v>1801</v>
      </c>
      <c r="L556" s="575">
        <v>0</v>
      </c>
      <c r="M556" s="575">
        <v>1</v>
      </c>
      <c r="N556" s="640">
        <v>45573</v>
      </c>
      <c r="O556" s="631" t="str">
        <f>IF(G556="","",(IF(N556="","Pendiente primera actuación",IF(N556="N.A.","N.A.",IF(NETWORKDAYS((G556+1),N556,'Días No Laborales'!$A$2:$U$145)&lt;=20,"SI","NO")))))</f>
        <v>SI</v>
      </c>
      <c r="Q556" s="630" t="s">
        <v>47</v>
      </c>
      <c r="R556" s="595"/>
      <c r="S556" s="576"/>
      <c r="T556" s="576"/>
      <c r="U556" s="631"/>
      <c r="V556" s="576"/>
      <c r="W556" s="595">
        <v>45771</v>
      </c>
      <c r="X556" s="575"/>
      <c r="Y556" s="576" t="s">
        <v>48</v>
      </c>
      <c r="Z556" s="576">
        <f t="shared" si="8"/>
        <v>196</v>
      </c>
      <c r="AA556" s="576" t="s">
        <v>48</v>
      </c>
      <c r="AB556" s="656" t="s">
        <v>121</v>
      </c>
      <c r="AC556" s="576" t="s">
        <v>98</v>
      </c>
      <c r="AD556" s="625" t="s">
        <v>533</v>
      </c>
      <c r="AE556" s="640">
        <v>45853</v>
      </c>
      <c r="AF556" s="632" t="s">
        <v>50</v>
      </c>
      <c r="AG556" s="580" t="s">
        <v>1699</v>
      </c>
      <c r="AH556" s="576" t="s">
        <v>52</v>
      </c>
      <c r="AI556" s="579"/>
      <c r="AJ556" s="633"/>
      <c r="AK556" s="633"/>
      <c r="AL556" s="634"/>
      <c r="AM556" s="576"/>
    </row>
    <row r="557" spans="1:40" ht="38.25" x14ac:dyDescent="0.2">
      <c r="A557" s="1128">
        <v>550</v>
      </c>
      <c r="B557" s="787" t="s">
        <v>1802</v>
      </c>
      <c r="C557" s="1137" t="s">
        <v>107</v>
      </c>
      <c r="D557" s="810" t="s">
        <v>102</v>
      </c>
      <c r="E557" s="843" t="s">
        <v>84</v>
      </c>
      <c r="F557" s="622" t="s">
        <v>44</v>
      </c>
      <c r="G557" s="640">
        <v>45573</v>
      </c>
      <c r="H557" s="479" t="s">
        <v>1803</v>
      </c>
      <c r="I557" s="575">
        <v>1</v>
      </c>
      <c r="J557" s="575">
        <v>0</v>
      </c>
      <c r="K557" s="1017" t="s">
        <v>1804</v>
      </c>
      <c r="L557" s="575">
        <v>1</v>
      </c>
      <c r="M557" s="575">
        <v>0</v>
      </c>
      <c r="N557" s="640">
        <v>45573</v>
      </c>
      <c r="O557" s="631" t="str">
        <f>IF(G557="","",(IF(N557="","Pendiente primera actuación",IF(N557="N.A.","N.A.",IF(NETWORKDAYS((G557+1),N557,'Días No Laborales'!$A$2:$U$145)&lt;=20,"SI","NO")))))</f>
        <v>SI</v>
      </c>
      <c r="Q557" s="630" t="s">
        <v>47</v>
      </c>
      <c r="R557" s="595"/>
      <c r="S557" s="576"/>
      <c r="T557" s="576"/>
      <c r="U557" s="631"/>
      <c r="V557" s="576"/>
      <c r="W557" s="595">
        <v>45772</v>
      </c>
      <c r="X557" s="575"/>
      <c r="Y557" s="576" t="s">
        <v>48</v>
      </c>
      <c r="Z557" s="576">
        <f t="shared" si="8"/>
        <v>197</v>
      </c>
      <c r="AA557" s="576" t="s">
        <v>48</v>
      </c>
      <c r="AB557" s="656" t="s">
        <v>121</v>
      </c>
      <c r="AC557" s="576" t="s">
        <v>98</v>
      </c>
      <c r="AD557" s="625" t="s">
        <v>197</v>
      </c>
      <c r="AE557" s="640">
        <v>45772</v>
      </c>
      <c r="AF557" s="632" t="s">
        <v>50</v>
      </c>
      <c r="AG557" s="580" t="s">
        <v>1699</v>
      </c>
      <c r="AH557" s="576" t="s">
        <v>52</v>
      </c>
      <c r="AI557" s="579"/>
      <c r="AJ557" s="633"/>
      <c r="AK557" s="633"/>
      <c r="AL557" s="634"/>
      <c r="AM557" s="576"/>
    </row>
    <row r="558" spans="1:40" ht="25.5" x14ac:dyDescent="0.2">
      <c r="A558" s="1128">
        <v>551</v>
      </c>
      <c r="B558" s="813" t="s">
        <v>1805</v>
      </c>
      <c r="C558" s="791" t="s">
        <v>383</v>
      </c>
      <c r="D558" s="765" t="s">
        <v>383</v>
      </c>
      <c r="E558" s="765" t="s">
        <v>73</v>
      </c>
      <c r="F558" s="622" t="s">
        <v>44</v>
      </c>
      <c r="G558" s="640">
        <v>45573</v>
      </c>
      <c r="H558" s="479" t="s">
        <v>1806</v>
      </c>
      <c r="I558" s="575">
        <v>2</v>
      </c>
      <c r="J558" s="575">
        <v>1</v>
      </c>
      <c r="K558" s="1017" t="s">
        <v>1807</v>
      </c>
      <c r="L558" s="575">
        <v>2</v>
      </c>
      <c r="M558" s="575">
        <v>1</v>
      </c>
      <c r="N558" s="640">
        <v>45573</v>
      </c>
      <c r="O558" s="631" t="str">
        <f>IF(G558="","",(IF(N558="","Pendiente primera actuación",IF(N558="N.A.","N.A.",IF(NETWORKDAYS((G558+1),N558,'Días No Laborales'!$A$2:$U$145)&lt;=20,"SI","NO")))))</f>
        <v>SI</v>
      </c>
      <c r="Q558" s="630" t="s">
        <v>47</v>
      </c>
      <c r="R558" s="595"/>
      <c r="S558" s="576"/>
      <c r="T558" s="576"/>
      <c r="U558" s="631"/>
      <c r="V558" s="576"/>
      <c r="W558" s="595">
        <v>45743</v>
      </c>
      <c r="X558" s="575"/>
      <c r="Y558" s="576" t="s">
        <v>48</v>
      </c>
      <c r="Z558" s="576">
        <f t="shared" si="8"/>
        <v>169</v>
      </c>
      <c r="AA558" s="576" t="s">
        <v>48</v>
      </c>
      <c r="AB558" s="645" t="s">
        <v>110</v>
      </c>
      <c r="AC558" s="576" t="s">
        <v>66</v>
      </c>
      <c r="AD558" s="645" t="s">
        <v>1717</v>
      </c>
      <c r="AE558" s="640">
        <v>45743</v>
      </c>
      <c r="AF558" s="662" t="s">
        <v>122</v>
      </c>
      <c r="AG558" s="580" t="s">
        <v>1699</v>
      </c>
      <c r="AH558" s="576" t="s">
        <v>52</v>
      </c>
      <c r="AI558" s="640">
        <v>45747</v>
      </c>
      <c r="AJ558" s="633"/>
      <c r="AK558" s="633"/>
      <c r="AL558" s="634"/>
      <c r="AM558" s="576"/>
    </row>
    <row r="559" spans="1:40" ht="25.5" x14ac:dyDescent="0.2">
      <c r="A559" s="1128">
        <v>552</v>
      </c>
      <c r="B559" s="1155" t="s">
        <v>1808</v>
      </c>
      <c r="C559" s="1191" t="s">
        <v>437</v>
      </c>
      <c r="D559" s="765" t="s">
        <v>293</v>
      </c>
      <c r="E559" s="765" t="s">
        <v>43</v>
      </c>
      <c r="F559" s="622" t="s">
        <v>44</v>
      </c>
      <c r="G559" s="640">
        <v>45573</v>
      </c>
      <c r="H559" s="479" t="s">
        <v>1809</v>
      </c>
      <c r="I559" s="575">
        <v>1</v>
      </c>
      <c r="J559" s="575">
        <v>2</v>
      </c>
      <c r="K559" s="1017" t="s">
        <v>1810</v>
      </c>
      <c r="L559" s="575">
        <v>0</v>
      </c>
      <c r="M559" s="575">
        <v>1</v>
      </c>
      <c r="N559" s="640">
        <v>45573</v>
      </c>
      <c r="O559" s="631" t="str">
        <f>IF(G559="","",(IF(N559="","Pendiente primera actuación",IF(N559="N.A.","N.A.",IF(NETWORKDAYS((G559+1),N559,'Días No Laborales'!$A$2:$U$145)&lt;=20,"SI","NO")))))</f>
        <v>SI</v>
      </c>
      <c r="Q559" s="630" t="s">
        <v>47</v>
      </c>
      <c r="R559" s="595"/>
      <c r="S559" s="576"/>
      <c r="T559" s="576"/>
      <c r="U559" s="631"/>
      <c r="V559" s="576"/>
      <c r="W559" s="595"/>
      <c r="X559" s="575"/>
      <c r="Y559" s="576" t="s">
        <v>48</v>
      </c>
      <c r="Z559" s="576" t="str">
        <f t="shared" si="8"/>
        <v>Pendiente de sentencia</v>
      </c>
      <c r="AA559" s="576" t="s">
        <v>48</v>
      </c>
      <c r="AB559" s="576"/>
      <c r="AC559" s="576"/>
      <c r="AD559" s="575" t="s">
        <v>1544</v>
      </c>
      <c r="AE559" s="640">
        <v>45861</v>
      </c>
      <c r="AF559" s="662" t="s">
        <v>59</v>
      </c>
      <c r="AG559" s="580" t="s">
        <v>1699</v>
      </c>
      <c r="AH559" s="576" t="s">
        <v>52</v>
      </c>
      <c r="AI559" s="579"/>
      <c r="AJ559" s="641"/>
      <c r="AK559" s="641"/>
      <c r="AL559" s="642"/>
      <c r="AM559" s="576"/>
    </row>
    <row r="560" spans="1:40" ht="38.25" x14ac:dyDescent="0.2">
      <c r="A560" s="1128">
        <v>553</v>
      </c>
      <c r="B560" s="787" t="s">
        <v>1811</v>
      </c>
      <c r="C560" s="825" t="s">
        <v>101</v>
      </c>
      <c r="D560" s="810" t="s">
        <v>102</v>
      </c>
      <c r="E560" s="765" t="s">
        <v>43</v>
      </c>
      <c r="F560" s="622" t="s">
        <v>44</v>
      </c>
      <c r="G560" s="640">
        <v>45573</v>
      </c>
      <c r="H560" s="479" t="s">
        <v>363</v>
      </c>
      <c r="I560" s="575">
        <v>0</v>
      </c>
      <c r="J560" s="575">
        <v>1</v>
      </c>
      <c r="K560" s="1017" t="s">
        <v>1812</v>
      </c>
      <c r="L560" s="575">
        <v>1</v>
      </c>
      <c r="M560" s="575">
        <v>0</v>
      </c>
      <c r="N560" s="640">
        <v>45573</v>
      </c>
      <c r="O560" s="631" t="str">
        <f>IF(G560="","",(IF(N560="","Pendiente primera actuación",IF(N560="N.A.","N.A.",IF(NETWORKDAYS((G560+1),N560,'Días No Laborales'!$A$2:$U$145)&lt;=20,"SI","NO")))))</f>
        <v>SI</v>
      </c>
      <c r="Q560" s="630" t="s">
        <v>47</v>
      </c>
      <c r="R560" s="595"/>
      <c r="S560" s="576"/>
      <c r="T560" s="576"/>
      <c r="U560" s="631"/>
      <c r="V560" s="576"/>
      <c r="W560" s="595">
        <v>45707</v>
      </c>
      <c r="X560" s="575"/>
      <c r="Y560" s="576" t="s">
        <v>48</v>
      </c>
      <c r="Z560" s="576">
        <f t="shared" si="8"/>
        <v>131</v>
      </c>
      <c r="AA560" s="576" t="s">
        <v>48</v>
      </c>
      <c r="AB560" s="656" t="s">
        <v>121</v>
      </c>
      <c r="AC560" s="576" t="s">
        <v>66</v>
      </c>
      <c r="AD560" s="625" t="s">
        <v>520</v>
      </c>
      <c r="AE560" s="640">
        <v>45849</v>
      </c>
      <c r="AF560" s="632" t="s">
        <v>50</v>
      </c>
      <c r="AG560" s="580" t="s">
        <v>1699</v>
      </c>
      <c r="AH560" s="576" t="s">
        <v>52</v>
      </c>
      <c r="AI560" s="579"/>
      <c r="AJ560" s="633"/>
      <c r="AK560" s="633"/>
      <c r="AL560" s="634"/>
      <c r="AM560" s="576"/>
    </row>
    <row r="561" spans="1:39" ht="38.25" x14ac:dyDescent="0.2">
      <c r="A561" s="1128">
        <v>554</v>
      </c>
      <c r="B561" s="1155" t="s">
        <v>1813</v>
      </c>
      <c r="C561" s="1191" t="s">
        <v>437</v>
      </c>
      <c r="D561" s="765" t="s">
        <v>293</v>
      </c>
      <c r="E561" s="765" t="s">
        <v>43</v>
      </c>
      <c r="F561" s="622" t="s">
        <v>44</v>
      </c>
      <c r="G561" s="640">
        <v>45573</v>
      </c>
      <c r="H561" s="1192" t="s">
        <v>1814</v>
      </c>
      <c r="I561" s="575">
        <v>1</v>
      </c>
      <c r="J561" s="575">
        <v>0</v>
      </c>
      <c r="K561" s="1192" t="s">
        <v>1815</v>
      </c>
      <c r="L561" s="575">
        <v>2</v>
      </c>
      <c r="M561" s="575">
        <v>1</v>
      </c>
      <c r="N561" s="640">
        <v>45573</v>
      </c>
      <c r="O561" s="631" t="str">
        <f>IF(G561="","",(IF(N561="","Pendiente primera actuación",IF(N561="N.A.","N.A.",IF(NETWORKDAYS((G561+1),N561,'Días No Laborales'!$A$2:$U$145)&lt;=20,"SI","NO")))))</f>
        <v>SI</v>
      </c>
      <c r="Q561" s="630" t="s">
        <v>47</v>
      </c>
      <c r="R561" s="595"/>
      <c r="S561" s="576"/>
      <c r="T561" s="576"/>
      <c r="U561" s="631"/>
      <c r="V561" s="576"/>
      <c r="W561" s="595"/>
      <c r="X561" s="575"/>
      <c r="Y561" s="576" t="s">
        <v>48</v>
      </c>
      <c r="Z561" s="576" t="str">
        <f t="shared" si="8"/>
        <v>Pendiente de sentencia</v>
      </c>
      <c r="AA561" s="576" t="s">
        <v>48</v>
      </c>
      <c r="AB561" s="576"/>
      <c r="AC561" s="576"/>
      <c r="AD561" s="575" t="s">
        <v>1816</v>
      </c>
      <c r="AE561" s="640">
        <v>45868</v>
      </c>
      <c r="AF561" s="662" t="s">
        <v>68</v>
      </c>
      <c r="AG561" s="580" t="s">
        <v>1699</v>
      </c>
      <c r="AH561" s="576" t="s">
        <v>52</v>
      </c>
      <c r="AI561" s="579"/>
      <c r="AJ561" s="633"/>
      <c r="AK561" s="633"/>
      <c r="AL561" s="634"/>
      <c r="AM561" s="576" t="s">
        <v>1817</v>
      </c>
    </row>
    <row r="562" spans="1:39" ht="25.5" x14ac:dyDescent="0.2">
      <c r="A562" s="1128">
        <v>555</v>
      </c>
      <c r="B562" s="1155" t="s">
        <v>1818</v>
      </c>
      <c r="C562" s="1001" t="s">
        <v>107</v>
      </c>
      <c r="D562" s="810" t="s">
        <v>102</v>
      </c>
      <c r="E562" s="843" t="s">
        <v>84</v>
      </c>
      <c r="F562" s="622" t="s">
        <v>44</v>
      </c>
      <c r="G562" s="640">
        <v>45573</v>
      </c>
      <c r="H562" s="479" t="s">
        <v>1819</v>
      </c>
      <c r="I562" s="575">
        <v>2</v>
      </c>
      <c r="J562" s="575">
        <v>1</v>
      </c>
      <c r="K562" s="1017" t="s">
        <v>1820</v>
      </c>
      <c r="L562" s="575">
        <v>1</v>
      </c>
      <c r="M562" s="575">
        <v>0</v>
      </c>
      <c r="N562" s="640">
        <v>45573</v>
      </c>
      <c r="O562" s="631" t="str">
        <f>IF(G562="","",(IF(N562="","Pendiente primera actuación",IF(N562="N.A.","N.A.",IF(NETWORKDAYS((G562+1),N562,'Días No Laborales'!$A$2:$U$145)&lt;=20,"SI","NO")))))</f>
        <v>SI</v>
      </c>
      <c r="Q562" s="630" t="s">
        <v>47</v>
      </c>
      <c r="R562" s="595"/>
      <c r="S562" s="576"/>
      <c r="T562" s="576"/>
      <c r="U562" s="631"/>
      <c r="V562" s="576"/>
      <c r="W562" s="595"/>
      <c r="X562" s="575"/>
      <c r="Y562" s="576" t="s">
        <v>48</v>
      </c>
      <c r="Z562" s="576" t="str">
        <f t="shared" si="8"/>
        <v>Pendiente de sentencia</v>
      </c>
      <c r="AA562" s="576" t="s">
        <v>48</v>
      </c>
      <c r="AB562" s="576"/>
      <c r="AC562" s="576"/>
      <c r="AD562" s="575" t="s">
        <v>334</v>
      </c>
      <c r="AE562" s="640">
        <v>45862</v>
      </c>
      <c r="AF562" s="662" t="s">
        <v>235</v>
      </c>
      <c r="AG562" s="580" t="s">
        <v>1699</v>
      </c>
      <c r="AH562" s="576" t="s">
        <v>52</v>
      </c>
      <c r="AI562" s="579"/>
      <c r="AJ562" s="633"/>
      <c r="AK562" s="633"/>
      <c r="AL562" s="634"/>
      <c r="AM562" s="576"/>
    </row>
    <row r="563" spans="1:39" ht="38.25" x14ac:dyDescent="0.2">
      <c r="A563" s="1128">
        <v>556</v>
      </c>
      <c r="B563" s="787" t="s">
        <v>1821</v>
      </c>
      <c r="C563" s="825" t="s">
        <v>101</v>
      </c>
      <c r="D563" s="810" t="s">
        <v>102</v>
      </c>
      <c r="E563" s="765" t="s">
        <v>43</v>
      </c>
      <c r="F563" s="622" t="s">
        <v>44</v>
      </c>
      <c r="G563" s="640">
        <v>45573</v>
      </c>
      <c r="H563" s="479" t="s">
        <v>348</v>
      </c>
      <c r="I563" s="575">
        <v>1</v>
      </c>
      <c r="J563" s="575">
        <v>2</v>
      </c>
      <c r="K563" s="1017" t="s">
        <v>1822</v>
      </c>
      <c r="L563" s="575">
        <v>0</v>
      </c>
      <c r="M563" s="575">
        <v>1</v>
      </c>
      <c r="N563" s="640">
        <v>45573</v>
      </c>
      <c r="O563" s="631" t="str">
        <f>IF(G563="","",(IF(N563="","Pendiente primera actuación",IF(N563="N.A.","N.A.",IF(NETWORKDAYS((G563+1),N563,'Días No Laborales'!$A$2:$U$145)&lt;=20,"SI","NO")))))</f>
        <v>SI</v>
      </c>
      <c r="Q563" s="630" t="s">
        <v>47</v>
      </c>
      <c r="R563" s="595"/>
      <c r="S563" s="576"/>
      <c r="T563" s="576"/>
      <c r="U563" s="631"/>
      <c r="V563" s="576"/>
      <c r="W563" s="595">
        <v>45628</v>
      </c>
      <c r="X563" s="699"/>
      <c r="Y563" s="576" t="s">
        <v>48</v>
      </c>
      <c r="Z563" s="576">
        <f t="shared" ref="Z563:Z626" si="9">IF(B563="","",IF(W563="","Pendiente de sentencia",IF(W563="N.A.","N.A.",DAYS360(G563,W563))))</f>
        <v>54</v>
      </c>
      <c r="AA563" s="576" t="s">
        <v>48</v>
      </c>
      <c r="AB563" s="656" t="s">
        <v>121</v>
      </c>
      <c r="AC563" s="576" t="s">
        <v>88</v>
      </c>
      <c r="AD563" s="625" t="s">
        <v>304</v>
      </c>
      <c r="AE563" s="640">
        <v>45861</v>
      </c>
      <c r="AF563" s="662" t="s">
        <v>59</v>
      </c>
      <c r="AG563" s="580" t="s">
        <v>1699</v>
      </c>
      <c r="AH563" s="576" t="s">
        <v>52</v>
      </c>
      <c r="AI563" s="579"/>
      <c r="AJ563" s="633" t="s">
        <v>123</v>
      </c>
      <c r="AK563" s="633"/>
      <c r="AL563" s="634"/>
      <c r="AM563" s="576"/>
    </row>
    <row r="564" spans="1:39" ht="25.5" x14ac:dyDescent="0.2">
      <c r="A564" s="1128">
        <v>557</v>
      </c>
      <c r="B564" s="813" t="s">
        <v>1823</v>
      </c>
      <c r="C564" s="791" t="s">
        <v>1824</v>
      </c>
      <c r="D564" s="1193" t="s">
        <v>1824</v>
      </c>
      <c r="E564" s="1193" t="s">
        <v>43</v>
      </c>
      <c r="F564" s="622" t="s">
        <v>44</v>
      </c>
      <c r="G564" s="646">
        <v>45573</v>
      </c>
      <c r="H564" s="1195" t="s">
        <v>1825</v>
      </c>
      <c r="I564" s="625">
        <v>1</v>
      </c>
      <c r="J564" s="625">
        <v>1</v>
      </c>
      <c r="K564" s="1196" t="s">
        <v>1826</v>
      </c>
      <c r="L564" s="575">
        <v>1</v>
      </c>
      <c r="M564" s="575">
        <v>0</v>
      </c>
      <c r="N564" s="640">
        <v>45573</v>
      </c>
      <c r="O564" s="631" t="str">
        <f>IF(G564="","",(IF(N564="","Pendiente primera actuación",IF(N564="N.A.","N.A.",IF(NETWORKDAYS((G564+1),N564,'Días No Laborales'!$A$2:$U$145)&lt;=20,"SI","NO")))))</f>
        <v>SI</v>
      </c>
      <c r="Q564" s="630" t="s">
        <v>47</v>
      </c>
      <c r="R564" s="595"/>
      <c r="S564" s="576"/>
      <c r="T564" s="576"/>
      <c r="U564" s="631"/>
      <c r="V564" s="576"/>
      <c r="W564" s="595">
        <v>45574</v>
      </c>
      <c r="X564" s="699"/>
      <c r="Y564" s="576" t="s">
        <v>48</v>
      </c>
      <c r="Z564" s="576">
        <f t="shared" si="9"/>
        <v>1</v>
      </c>
      <c r="AA564" s="576" t="s">
        <v>48</v>
      </c>
      <c r="AB564" s="745" t="s">
        <v>311</v>
      </c>
      <c r="AC564" s="576" t="s">
        <v>88</v>
      </c>
      <c r="AD564" s="645" t="s">
        <v>312</v>
      </c>
      <c r="AE564" s="579">
        <v>45574</v>
      </c>
      <c r="AF564" s="1194" t="s">
        <v>68</v>
      </c>
      <c r="AG564" s="580" t="s">
        <v>1699</v>
      </c>
      <c r="AH564" s="576" t="s">
        <v>52</v>
      </c>
      <c r="AI564" s="579"/>
      <c r="AJ564" s="633"/>
      <c r="AK564" s="633"/>
      <c r="AL564" s="634"/>
      <c r="AM564" s="576"/>
    </row>
    <row r="565" spans="1:39" ht="25.5" x14ac:dyDescent="0.2">
      <c r="A565" s="1128">
        <v>558</v>
      </c>
      <c r="B565" s="814" t="s">
        <v>1827</v>
      </c>
      <c r="C565" s="908" t="s">
        <v>442</v>
      </c>
      <c r="D565" s="810" t="s">
        <v>55</v>
      </c>
      <c r="E565" s="765" t="s">
        <v>43</v>
      </c>
      <c r="F565" s="622" t="s">
        <v>44</v>
      </c>
      <c r="G565" s="640">
        <v>45573</v>
      </c>
      <c r="H565" s="479" t="s">
        <v>1828</v>
      </c>
      <c r="I565" s="575">
        <v>1</v>
      </c>
      <c r="J565" s="575">
        <v>0</v>
      </c>
      <c r="K565" s="1017" t="s">
        <v>1829</v>
      </c>
      <c r="L565" s="575">
        <v>2</v>
      </c>
      <c r="M565" s="575">
        <v>1</v>
      </c>
      <c r="N565" s="640">
        <v>45573</v>
      </c>
      <c r="O565" s="631" t="str">
        <f>IF(G565="","",(IF(N565="","Pendiente primera actuación",IF(N565="N.A.","N.A.",IF(NETWORKDAYS((G565+1),N565,'Días No Laborales'!$A$2:$U$145)&lt;=20,"SI","NO")))))</f>
        <v>SI</v>
      </c>
      <c r="Q565" s="630" t="s">
        <v>47</v>
      </c>
      <c r="R565" s="595"/>
      <c r="S565" s="576"/>
      <c r="T565" s="576"/>
      <c r="U565" s="631"/>
      <c r="V565" s="576"/>
      <c r="W565" s="595">
        <v>45694</v>
      </c>
      <c r="X565" s="575"/>
      <c r="Y565" s="576" t="s">
        <v>48</v>
      </c>
      <c r="Z565" s="576">
        <f t="shared" si="9"/>
        <v>118</v>
      </c>
      <c r="AA565" s="576" t="s">
        <v>48</v>
      </c>
      <c r="AB565" s="645" t="s">
        <v>311</v>
      </c>
      <c r="AC565" s="576" t="s">
        <v>66</v>
      </c>
      <c r="AD565" s="645" t="s">
        <v>312</v>
      </c>
      <c r="AE565" s="640">
        <v>45694</v>
      </c>
      <c r="AF565" s="662" t="s">
        <v>59</v>
      </c>
      <c r="AG565" s="580" t="s">
        <v>1699</v>
      </c>
      <c r="AH565" s="576" t="s">
        <v>52</v>
      </c>
      <c r="AI565" s="579">
        <v>45706</v>
      </c>
      <c r="AJ565" s="633"/>
      <c r="AK565" s="633"/>
      <c r="AL565" s="634"/>
      <c r="AM565" s="576"/>
    </row>
    <row r="566" spans="1:39" ht="25.5" x14ac:dyDescent="0.2">
      <c r="A566" s="1128">
        <v>559</v>
      </c>
      <c r="B566" s="1155" t="s">
        <v>1830</v>
      </c>
      <c r="C566" s="1001" t="s">
        <v>107</v>
      </c>
      <c r="D566" s="810" t="s">
        <v>102</v>
      </c>
      <c r="E566" s="843" t="s">
        <v>84</v>
      </c>
      <c r="F566" s="622" t="s">
        <v>44</v>
      </c>
      <c r="G566" s="640">
        <v>45573</v>
      </c>
      <c r="H566" s="479" t="s">
        <v>476</v>
      </c>
      <c r="I566" s="575">
        <v>1</v>
      </c>
      <c r="J566" s="575">
        <v>0</v>
      </c>
      <c r="K566" s="1017" t="s">
        <v>1831</v>
      </c>
      <c r="L566" s="575">
        <v>1</v>
      </c>
      <c r="M566" s="575">
        <v>0</v>
      </c>
      <c r="N566" s="640">
        <v>45573</v>
      </c>
      <c r="O566" s="631" t="str">
        <f>IF(G566="","",(IF(N566="","Pendiente primera actuación",IF(N566="N.A.","N.A.",IF(NETWORKDAYS((G566+1),N566,'Días No Laborales'!$A$2:$U$145)&lt;=20,"SI","NO")))))</f>
        <v>SI</v>
      </c>
      <c r="Q566" s="630" t="s">
        <v>47</v>
      </c>
      <c r="R566" s="595"/>
      <c r="S566" s="576"/>
      <c r="T566" s="576"/>
      <c r="U566" s="631"/>
      <c r="V566" s="576"/>
      <c r="W566" s="595"/>
      <c r="X566" s="575"/>
      <c r="Y566" s="576" t="s">
        <v>48</v>
      </c>
      <c r="Z566" s="576" t="str">
        <f t="shared" si="9"/>
        <v>Pendiente de sentencia</v>
      </c>
      <c r="AA566" s="576" t="s">
        <v>48</v>
      </c>
      <c r="AB566" s="650"/>
      <c r="AC566" s="650"/>
      <c r="AD566" s="575" t="s">
        <v>1832</v>
      </c>
      <c r="AE566" s="640">
        <v>45772</v>
      </c>
      <c r="AF566" s="632" t="s">
        <v>50</v>
      </c>
      <c r="AG566" s="580" t="s">
        <v>1699</v>
      </c>
      <c r="AH566" s="576" t="s">
        <v>52</v>
      </c>
      <c r="AI566" s="579"/>
      <c r="AJ566" s="652"/>
      <c r="AK566" s="652"/>
      <c r="AL566" s="642"/>
      <c r="AM566" s="576"/>
    </row>
    <row r="567" spans="1:39" ht="25.5" x14ac:dyDescent="0.2">
      <c r="A567" s="1128">
        <v>560</v>
      </c>
      <c r="B567" s="813" t="s">
        <v>1833</v>
      </c>
      <c r="C567" s="791" t="s">
        <v>101</v>
      </c>
      <c r="D567" s="810" t="s">
        <v>102</v>
      </c>
      <c r="E567" s="765" t="s">
        <v>43</v>
      </c>
      <c r="F567" s="622" t="s">
        <v>44</v>
      </c>
      <c r="G567" s="640">
        <v>45573</v>
      </c>
      <c r="H567" s="479" t="s">
        <v>1834</v>
      </c>
      <c r="I567" s="575">
        <v>1</v>
      </c>
      <c r="J567" s="575">
        <v>0</v>
      </c>
      <c r="K567" s="1017" t="s">
        <v>1835</v>
      </c>
      <c r="L567" s="575">
        <v>0</v>
      </c>
      <c r="M567" s="575">
        <v>1</v>
      </c>
      <c r="N567" s="640">
        <v>45573</v>
      </c>
      <c r="O567" s="631" t="str">
        <f>IF(G567="","",(IF(N567="","Pendiente primera actuación",IF(N567="N.A.","N.A.",IF(NETWORKDAYS((G567+1),N567,'Días No Laborales'!$A$2:$U$145)&lt;=20,"SI","NO")))))</f>
        <v>SI</v>
      </c>
      <c r="Q567" s="630" t="s">
        <v>47</v>
      </c>
      <c r="R567" s="595"/>
      <c r="S567" s="576"/>
      <c r="T567" s="576"/>
      <c r="U567" s="631"/>
      <c r="V567" s="576"/>
      <c r="W567" s="595">
        <v>45684</v>
      </c>
      <c r="X567" s="575"/>
      <c r="Y567" s="576" t="s">
        <v>48</v>
      </c>
      <c r="Z567" s="576">
        <f t="shared" si="9"/>
        <v>109</v>
      </c>
      <c r="AA567" s="576" t="s">
        <v>48</v>
      </c>
      <c r="AB567" s="657" t="s">
        <v>110</v>
      </c>
      <c r="AC567" s="576" t="s">
        <v>66</v>
      </c>
      <c r="AD567" s="576" t="s">
        <v>170</v>
      </c>
      <c r="AE567" s="640">
        <v>45573</v>
      </c>
      <c r="AF567" s="662" t="s">
        <v>122</v>
      </c>
      <c r="AG567" s="580" t="s">
        <v>1699</v>
      </c>
      <c r="AH567" s="576" t="s">
        <v>52</v>
      </c>
      <c r="AI567" s="640">
        <v>45747</v>
      </c>
      <c r="AJ567" s="633"/>
      <c r="AK567" s="633"/>
      <c r="AL567" s="634"/>
      <c r="AM567" s="576"/>
    </row>
    <row r="568" spans="1:39" ht="38.25" x14ac:dyDescent="0.2">
      <c r="A568" s="1128">
        <v>561</v>
      </c>
      <c r="B568" s="823" t="s">
        <v>1836</v>
      </c>
      <c r="C568" s="1137" t="s">
        <v>107</v>
      </c>
      <c r="D568" s="810" t="s">
        <v>102</v>
      </c>
      <c r="E568" s="765" t="s">
        <v>73</v>
      </c>
      <c r="F568" s="622" t="s">
        <v>44</v>
      </c>
      <c r="G568" s="640">
        <v>45573</v>
      </c>
      <c r="H568" s="479" t="s">
        <v>348</v>
      </c>
      <c r="I568" s="575">
        <v>0</v>
      </c>
      <c r="J568" s="575">
        <v>1</v>
      </c>
      <c r="K568" s="1017" t="s">
        <v>1837</v>
      </c>
      <c r="L568" s="575">
        <v>1</v>
      </c>
      <c r="M568" s="575">
        <v>0</v>
      </c>
      <c r="N568" s="640">
        <v>45573</v>
      </c>
      <c r="O568" s="631" t="str">
        <f>IF(G568="","",(IF(N568="","Pendiente primera actuación",IF(N568="N.A.","N.A.",IF(NETWORKDAYS((G568+1),N568,'Días No Laborales'!$A$2:$U$145)&lt;=20,"SI","NO")))))</f>
        <v>SI</v>
      </c>
      <c r="Q568" s="630" t="s">
        <v>47</v>
      </c>
      <c r="R568" s="595"/>
      <c r="S568" s="576"/>
      <c r="T568" s="576"/>
      <c r="U568" s="631"/>
      <c r="V568" s="576"/>
      <c r="W568" s="595">
        <v>45772</v>
      </c>
      <c r="X568" s="575"/>
      <c r="Y568" s="576" t="s">
        <v>48</v>
      </c>
      <c r="Z568" s="576">
        <f t="shared" si="9"/>
        <v>197</v>
      </c>
      <c r="AA568" s="576" t="s">
        <v>48</v>
      </c>
      <c r="AB568" s="656" t="s">
        <v>121</v>
      </c>
      <c r="AC568" s="576" t="s">
        <v>98</v>
      </c>
      <c r="AD568" s="625" t="s">
        <v>1782</v>
      </c>
      <c r="AE568" s="640">
        <v>45772</v>
      </c>
      <c r="AF568" s="632" t="s">
        <v>50</v>
      </c>
      <c r="AG568" s="580" t="s">
        <v>1699</v>
      </c>
      <c r="AH568" s="576" t="s">
        <v>52</v>
      </c>
      <c r="AI568" s="579"/>
      <c r="AJ568" s="633"/>
      <c r="AK568" s="633"/>
      <c r="AL568" s="634"/>
      <c r="AM568" s="576"/>
    </row>
    <row r="569" spans="1:39" ht="25.5" x14ac:dyDescent="0.2">
      <c r="A569" s="1128">
        <v>562</v>
      </c>
      <c r="B569" s="814" t="s">
        <v>1838</v>
      </c>
      <c r="C569" s="791" t="s">
        <v>101</v>
      </c>
      <c r="D569" s="810" t="s">
        <v>102</v>
      </c>
      <c r="E569" s="765" t="s">
        <v>43</v>
      </c>
      <c r="F569" s="622" t="s">
        <v>44</v>
      </c>
      <c r="G569" s="640">
        <v>45573</v>
      </c>
      <c r="H569" s="479" t="s">
        <v>509</v>
      </c>
      <c r="I569" s="575">
        <v>1</v>
      </c>
      <c r="J569" s="575">
        <v>0</v>
      </c>
      <c r="K569" s="1017" t="s">
        <v>1839</v>
      </c>
      <c r="L569" s="575">
        <v>2</v>
      </c>
      <c r="M569" s="575">
        <v>1</v>
      </c>
      <c r="N569" s="640">
        <v>45573</v>
      </c>
      <c r="O569" s="631" t="str">
        <f>IF(G569="","",(IF(N569="","Pendiente primera actuación",IF(N569="N.A.","N.A.",IF(NETWORKDAYS((G569+1),N569,'Días No Laborales'!$A$2:$U$145)&lt;=20,"SI","NO")))))</f>
        <v>SI</v>
      </c>
      <c r="Q569" s="630" t="s">
        <v>47</v>
      </c>
      <c r="R569" s="595"/>
      <c r="S569" s="576"/>
      <c r="T569" s="576"/>
      <c r="U569" s="631"/>
      <c r="V569" s="576"/>
      <c r="W569" s="595">
        <v>45729</v>
      </c>
      <c r="X569" s="575"/>
      <c r="Y569" s="576" t="s">
        <v>48</v>
      </c>
      <c r="Z569" s="576">
        <f t="shared" si="9"/>
        <v>155</v>
      </c>
      <c r="AA569" s="576" t="s">
        <v>48</v>
      </c>
      <c r="AB569" s="645" t="s">
        <v>65</v>
      </c>
      <c r="AC569" s="576" t="s">
        <v>66</v>
      </c>
      <c r="AD569" s="746" t="s">
        <v>223</v>
      </c>
      <c r="AE569" s="640">
        <v>45729</v>
      </c>
      <c r="AF569" s="662" t="s">
        <v>235</v>
      </c>
      <c r="AG569" s="580" t="s">
        <v>1699</v>
      </c>
      <c r="AH569" s="576" t="s">
        <v>52</v>
      </c>
      <c r="AI569" s="579">
        <v>45744</v>
      </c>
      <c r="AJ569" s="633"/>
      <c r="AK569" s="633"/>
      <c r="AL569" s="634"/>
      <c r="AM569" s="576"/>
    </row>
    <row r="570" spans="1:39" ht="25.5" x14ac:dyDescent="0.2">
      <c r="A570" s="1128">
        <v>563</v>
      </c>
      <c r="B570" s="1189" t="s">
        <v>1840</v>
      </c>
      <c r="C570" s="1166" t="s">
        <v>107</v>
      </c>
      <c r="D570" s="810" t="s">
        <v>102</v>
      </c>
      <c r="E570" s="843" t="s">
        <v>84</v>
      </c>
      <c r="F570" s="622" t="s">
        <v>44</v>
      </c>
      <c r="G570" s="640">
        <v>45573</v>
      </c>
      <c r="H570" s="479" t="s">
        <v>453</v>
      </c>
      <c r="I570" s="575">
        <v>2</v>
      </c>
      <c r="J570" s="575">
        <v>1</v>
      </c>
      <c r="K570" s="1017" t="s">
        <v>1841</v>
      </c>
      <c r="L570" s="575">
        <v>0</v>
      </c>
      <c r="M570" s="575">
        <v>1</v>
      </c>
      <c r="N570" s="640">
        <v>45573</v>
      </c>
      <c r="O570" s="631" t="str">
        <f>IF(G570="","",(IF(N570="","Pendiente primera actuación",IF(N570="N.A.","N.A.",IF(NETWORKDAYS((G570+1),N570,'Días No Laborales'!$A$2:$U$145)&lt;=20,"SI","NO")))))</f>
        <v>SI</v>
      </c>
      <c r="Q570" s="630" t="s">
        <v>47</v>
      </c>
      <c r="R570" s="595"/>
      <c r="S570" s="576"/>
      <c r="T570" s="576"/>
      <c r="U570" s="631"/>
      <c r="V570" s="576"/>
      <c r="W570" s="595"/>
      <c r="X570" s="575"/>
      <c r="Y570" s="576" t="s">
        <v>48</v>
      </c>
      <c r="Z570" s="576" t="str">
        <f t="shared" si="9"/>
        <v>Pendiente de sentencia</v>
      </c>
      <c r="AA570" s="576" t="s">
        <v>48</v>
      </c>
      <c r="AB570" s="575"/>
      <c r="AC570" s="575"/>
      <c r="AD570" s="575" t="s">
        <v>1842</v>
      </c>
      <c r="AE570" s="640">
        <v>45772</v>
      </c>
      <c r="AF570" s="632" t="s">
        <v>50</v>
      </c>
      <c r="AG570" s="580" t="s">
        <v>1699</v>
      </c>
      <c r="AH570" s="576" t="s">
        <v>52</v>
      </c>
      <c r="AI570" s="579"/>
      <c r="AJ570" s="633"/>
      <c r="AK570" s="633"/>
      <c r="AL570" s="634"/>
      <c r="AM570" s="576"/>
    </row>
    <row r="571" spans="1:39" ht="51" x14ac:dyDescent="0.2">
      <c r="A571" s="1157">
        <v>564</v>
      </c>
      <c r="B571" s="819" t="s">
        <v>1843</v>
      </c>
      <c r="C571" s="791" t="s">
        <v>101</v>
      </c>
      <c r="D571" s="810" t="s">
        <v>102</v>
      </c>
      <c r="E571" s="765" t="s">
        <v>43</v>
      </c>
      <c r="F571" s="622" t="s">
        <v>44</v>
      </c>
      <c r="G571" s="640">
        <v>45573</v>
      </c>
      <c r="H571" s="479" t="s">
        <v>522</v>
      </c>
      <c r="I571" s="575">
        <v>1</v>
      </c>
      <c r="J571" s="575">
        <v>0</v>
      </c>
      <c r="K571" s="1017" t="s">
        <v>1844</v>
      </c>
      <c r="L571" s="575">
        <v>1</v>
      </c>
      <c r="M571" s="575">
        <v>0</v>
      </c>
      <c r="N571" s="640">
        <v>45573</v>
      </c>
      <c r="O571" s="631" t="str">
        <f>IF(G571="","",(IF(N571="","Pendiente primera actuación",IF(N571="N.A.","N.A.",IF(NETWORKDAYS((G571+1),N571,'Días No Laborales'!$A$2:$U$145)&lt;=20,"SI","NO")))))</f>
        <v>SI</v>
      </c>
      <c r="Q571" s="630" t="s">
        <v>47</v>
      </c>
      <c r="R571" s="595"/>
      <c r="S571" s="576"/>
      <c r="T571" s="576"/>
      <c r="U571" s="631"/>
      <c r="V571" s="576"/>
      <c r="W571" s="595">
        <v>45741</v>
      </c>
      <c r="X571" s="575"/>
      <c r="Y571" s="576" t="s">
        <v>48</v>
      </c>
      <c r="Z571" s="576">
        <f t="shared" si="9"/>
        <v>167</v>
      </c>
      <c r="AA571" s="576" t="s">
        <v>48</v>
      </c>
      <c r="AB571" s="656" t="s">
        <v>121</v>
      </c>
      <c r="AC571" s="576" t="s">
        <v>66</v>
      </c>
      <c r="AD571" s="645" t="s">
        <v>1845</v>
      </c>
      <c r="AE571" s="640" t="s">
        <v>1846</v>
      </c>
      <c r="AF571" s="662" t="s">
        <v>122</v>
      </c>
      <c r="AG571" s="580" t="s">
        <v>1699</v>
      </c>
      <c r="AH571" s="576" t="s">
        <v>52</v>
      </c>
      <c r="AI571" s="579">
        <v>45747</v>
      </c>
      <c r="AJ571" s="633"/>
      <c r="AK571" s="633"/>
      <c r="AL571" s="634"/>
      <c r="AM571" s="576" t="s">
        <v>1847</v>
      </c>
    </row>
    <row r="572" spans="1:39" ht="38.25" x14ac:dyDescent="0.2">
      <c r="A572" s="1128">
        <v>565</v>
      </c>
      <c r="B572" s="823" t="s">
        <v>1848</v>
      </c>
      <c r="C572" s="1197" t="s">
        <v>107</v>
      </c>
      <c r="D572" s="810" t="s">
        <v>102</v>
      </c>
      <c r="E572" s="843" t="s">
        <v>84</v>
      </c>
      <c r="F572" s="622" t="s">
        <v>44</v>
      </c>
      <c r="G572" s="640">
        <v>45573</v>
      </c>
      <c r="H572" s="479" t="s">
        <v>405</v>
      </c>
      <c r="I572" s="575">
        <v>0</v>
      </c>
      <c r="J572" s="575">
        <v>1</v>
      </c>
      <c r="K572" s="1017" t="s">
        <v>1849</v>
      </c>
      <c r="L572" s="575">
        <v>2</v>
      </c>
      <c r="M572" s="575">
        <v>1</v>
      </c>
      <c r="N572" s="640">
        <v>45573</v>
      </c>
      <c r="O572" s="631" t="str">
        <f>IF(G572="","",(IF(N572="","Pendiente primera actuación",IF(N572="N.A.","N.A.",IF(NETWORKDAYS((G572+1),N572,'Días No Laborales'!$A$2:$U$145)&lt;=20,"SI","NO")))))</f>
        <v>SI</v>
      </c>
      <c r="Q572" s="630" t="s">
        <v>47</v>
      </c>
      <c r="R572" s="595"/>
      <c r="S572" s="576"/>
      <c r="T572" s="576"/>
      <c r="U572" s="631"/>
      <c r="V572" s="576"/>
      <c r="W572" s="595">
        <v>45779</v>
      </c>
      <c r="X572" s="575"/>
      <c r="Y572" s="576" t="s">
        <v>48</v>
      </c>
      <c r="Z572" s="576">
        <f t="shared" si="9"/>
        <v>204</v>
      </c>
      <c r="AA572" s="576" t="s">
        <v>48</v>
      </c>
      <c r="AB572" s="656" t="s">
        <v>121</v>
      </c>
      <c r="AC572" s="575" t="s">
        <v>98</v>
      </c>
      <c r="AD572" s="625" t="s">
        <v>1850</v>
      </c>
      <c r="AE572" s="640">
        <v>45779</v>
      </c>
      <c r="AF572" s="632" t="s">
        <v>50</v>
      </c>
      <c r="AG572" s="580" t="s">
        <v>1699</v>
      </c>
      <c r="AH572" s="576" t="s">
        <v>52</v>
      </c>
      <c r="AI572" s="579"/>
      <c r="AJ572" s="633"/>
      <c r="AK572" s="633"/>
      <c r="AL572" s="634"/>
      <c r="AM572" s="576"/>
    </row>
    <row r="573" spans="1:39" ht="38.25" x14ac:dyDescent="0.2">
      <c r="A573" s="1128">
        <v>566</v>
      </c>
      <c r="B573" s="823" t="s">
        <v>1851</v>
      </c>
      <c r="C573" s="825" t="s">
        <v>101</v>
      </c>
      <c r="D573" s="810" t="s">
        <v>102</v>
      </c>
      <c r="E573" s="765" t="s">
        <v>43</v>
      </c>
      <c r="F573" s="622" t="s">
        <v>44</v>
      </c>
      <c r="G573" s="640">
        <v>45573</v>
      </c>
      <c r="H573" s="479" t="s">
        <v>1852</v>
      </c>
      <c r="I573" s="575">
        <v>1</v>
      </c>
      <c r="J573" s="575">
        <v>0</v>
      </c>
      <c r="K573" s="1017" t="s">
        <v>1853</v>
      </c>
      <c r="L573" s="575">
        <v>1</v>
      </c>
      <c r="M573" s="575">
        <v>0</v>
      </c>
      <c r="N573" s="640">
        <v>45573</v>
      </c>
      <c r="O573" s="631" t="str">
        <f>IF(G573="","",(IF(N573="","Pendiente primera actuación",IF(N573="N.A.","N.A.",IF(NETWORKDAYS((G573+1),N573,'Días No Laborales'!$A$2:$U$145)&lt;=20,"SI","NO")))))</f>
        <v>SI</v>
      </c>
      <c r="Q573" s="630" t="s">
        <v>47</v>
      </c>
      <c r="R573" s="595"/>
      <c r="S573" s="576"/>
      <c r="T573" s="576"/>
      <c r="U573" s="631"/>
      <c r="V573" s="576"/>
      <c r="W573" s="595">
        <v>45679</v>
      </c>
      <c r="X573" s="575"/>
      <c r="Y573" s="576" t="s">
        <v>48</v>
      </c>
      <c r="Z573" s="576">
        <f t="shared" si="9"/>
        <v>104</v>
      </c>
      <c r="AA573" s="576" t="s">
        <v>48</v>
      </c>
      <c r="AB573" s="656" t="s">
        <v>121</v>
      </c>
      <c r="AC573" s="650" t="s">
        <v>66</v>
      </c>
      <c r="AD573" s="625" t="s">
        <v>1854</v>
      </c>
      <c r="AE573" s="640">
        <v>45792</v>
      </c>
      <c r="AF573" s="662" t="s">
        <v>235</v>
      </c>
      <c r="AG573" s="580" t="s">
        <v>1699</v>
      </c>
      <c r="AH573" s="576" t="s">
        <v>52</v>
      </c>
      <c r="AI573" s="579"/>
      <c r="AJ573" s="652"/>
      <c r="AK573" s="652"/>
      <c r="AL573" s="642"/>
      <c r="AM573" s="576"/>
    </row>
    <row r="574" spans="1:39" ht="25.5" x14ac:dyDescent="0.2">
      <c r="A574" s="1128">
        <v>567</v>
      </c>
      <c r="B574" s="813" t="s">
        <v>1855</v>
      </c>
      <c r="C574" s="791" t="s">
        <v>101</v>
      </c>
      <c r="D574" s="810" t="s">
        <v>102</v>
      </c>
      <c r="E574" s="765" t="s">
        <v>43</v>
      </c>
      <c r="F574" s="622" t="s">
        <v>44</v>
      </c>
      <c r="G574" s="640">
        <v>45573</v>
      </c>
      <c r="H574" s="479" t="s">
        <v>491</v>
      </c>
      <c r="I574" s="575">
        <v>2</v>
      </c>
      <c r="J574" s="575">
        <v>1</v>
      </c>
      <c r="K574" s="1017" t="s">
        <v>1856</v>
      </c>
      <c r="L574" s="575">
        <v>0</v>
      </c>
      <c r="M574" s="575">
        <v>1</v>
      </c>
      <c r="N574" s="640">
        <v>45573</v>
      </c>
      <c r="O574" s="631" t="str">
        <f>IF(G574="","",(IF(N574="","Pendiente primera actuación",IF(N574="N.A.","N.A.",IF(NETWORKDAYS((G574+1),N574,'Días No Laborales'!$A$2:$U$145)&lt;=20,"SI","NO")))))</f>
        <v>SI</v>
      </c>
      <c r="Q574" s="630" t="s">
        <v>47</v>
      </c>
      <c r="R574" s="595"/>
      <c r="S574" s="576"/>
      <c r="T574" s="576"/>
      <c r="U574" s="631"/>
      <c r="V574" s="576"/>
      <c r="W574" s="595">
        <v>45672</v>
      </c>
      <c r="X574" s="575"/>
      <c r="Y574" s="576" t="s">
        <v>48</v>
      </c>
      <c r="Z574" s="576">
        <f t="shared" si="9"/>
        <v>97</v>
      </c>
      <c r="AA574" s="576" t="s">
        <v>48</v>
      </c>
      <c r="AB574" s="657" t="s">
        <v>110</v>
      </c>
      <c r="AC574" s="575" t="s">
        <v>66</v>
      </c>
      <c r="AD574" s="576" t="s">
        <v>170</v>
      </c>
      <c r="AE574" s="640">
        <v>45672</v>
      </c>
      <c r="AF574" s="632" t="s">
        <v>50</v>
      </c>
      <c r="AG574" s="580" t="s">
        <v>1699</v>
      </c>
      <c r="AH574" s="576" t="s">
        <v>52</v>
      </c>
      <c r="AI574" s="579">
        <v>45747</v>
      </c>
      <c r="AJ574" s="633"/>
      <c r="AK574" s="633"/>
      <c r="AL574" s="634"/>
      <c r="AM574" s="576"/>
    </row>
    <row r="575" spans="1:39" ht="38.25" x14ac:dyDescent="0.2">
      <c r="A575" s="1128">
        <v>568</v>
      </c>
      <c r="B575" s="787" t="s">
        <v>1857</v>
      </c>
      <c r="C575" s="825" t="s">
        <v>101</v>
      </c>
      <c r="D575" s="810" t="s">
        <v>102</v>
      </c>
      <c r="E575" s="765" t="s">
        <v>43</v>
      </c>
      <c r="F575" s="622" t="s">
        <v>44</v>
      </c>
      <c r="G575" s="640">
        <v>45573</v>
      </c>
      <c r="H575" s="479" t="s">
        <v>332</v>
      </c>
      <c r="I575" s="575">
        <v>1</v>
      </c>
      <c r="J575" s="575">
        <v>0</v>
      </c>
      <c r="K575" s="1017" t="s">
        <v>1324</v>
      </c>
      <c r="L575" s="575">
        <v>1</v>
      </c>
      <c r="M575" s="575">
        <v>0</v>
      </c>
      <c r="N575" s="640">
        <v>45573</v>
      </c>
      <c r="O575" s="631" t="str">
        <f>IF(G575="","",(IF(N575="","Pendiente primera actuación",IF(N575="N.A.","N.A.",IF(NETWORKDAYS((G575+1),N575,'Días No Laborales'!$A$2:$U$145)&lt;=20,"SI","NO")))))</f>
        <v>SI</v>
      </c>
      <c r="Q575" s="630" t="s">
        <v>47</v>
      </c>
      <c r="R575" s="595"/>
      <c r="S575" s="576"/>
      <c r="T575" s="576"/>
      <c r="U575" s="631"/>
      <c r="V575" s="576"/>
      <c r="W575" s="595">
        <v>45692</v>
      </c>
      <c r="X575" s="575"/>
      <c r="Y575" s="576" t="s">
        <v>48</v>
      </c>
      <c r="Z575" s="576">
        <f t="shared" si="9"/>
        <v>116</v>
      </c>
      <c r="AA575" s="576" t="s">
        <v>48</v>
      </c>
      <c r="AB575" s="656" t="s">
        <v>327</v>
      </c>
      <c r="AC575" s="576" t="s">
        <v>66</v>
      </c>
      <c r="AD575" s="625" t="s">
        <v>1858</v>
      </c>
      <c r="AE575" s="640">
        <v>45868</v>
      </c>
      <c r="AF575" s="662" t="s">
        <v>122</v>
      </c>
      <c r="AG575" s="580" t="s">
        <v>1699</v>
      </c>
      <c r="AH575" s="576" t="s">
        <v>52</v>
      </c>
      <c r="AI575" s="579"/>
      <c r="AJ575" s="633"/>
      <c r="AK575" s="633"/>
      <c r="AL575" s="634"/>
      <c r="AM575" s="576"/>
    </row>
    <row r="576" spans="1:39" ht="25.5" x14ac:dyDescent="0.2">
      <c r="A576" s="1128">
        <v>569</v>
      </c>
      <c r="B576" s="1155" t="s">
        <v>1859</v>
      </c>
      <c r="C576" s="1001" t="s">
        <v>107</v>
      </c>
      <c r="D576" s="810" t="s">
        <v>102</v>
      </c>
      <c r="E576" s="843" t="s">
        <v>84</v>
      </c>
      <c r="F576" s="622" t="s">
        <v>44</v>
      </c>
      <c r="G576" s="640">
        <v>45573</v>
      </c>
      <c r="H576" s="479" t="s">
        <v>384</v>
      </c>
      <c r="I576" s="575">
        <v>0</v>
      </c>
      <c r="J576" s="575">
        <v>1</v>
      </c>
      <c r="K576" s="1017" t="s">
        <v>1860</v>
      </c>
      <c r="L576" s="575">
        <v>2</v>
      </c>
      <c r="M576" s="575">
        <v>1</v>
      </c>
      <c r="N576" s="640">
        <v>45573</v>
      </c>
      <c r="O576" s="631" t="str">
        <f>IF(G576="","",(IF(N576="","Pendiente primera actuación",IF(N576="N.A.","N.A.",IF(NETWORKDAYS((G576+1),N576,'Días No Laborales'!$A$2:$U$145)&lt;=20,"SI","NO")))))</f>
        <v>SI</v>
      </c>
      <c r="Q576" s="630" t="s">
        <v>47</v>
      </c>
      <c r="R576" s="595"/>
      <c r="S576" s="576"/>
      <c r="T576" s="576"/>
      <c r="U576" s="631"/>
      <c r="V576" s="576"/>
      <c r="W576" s="595"/>
      <c r="X576" s="575"/>
      <c r="Y576" s="576" t="s">
        <v>48</v>
      </c>
      <c r="Z576" s="576" t="str">
        <f t="shared" si="9"/>
        <v>Pendiente de sentencia</v>
      </c>
      <c r="AA576" s="576" t="s">
        <v>48</v>
      </c>
      <c r="AB576" s="576"/>
      <c r="AC576" s="576"/>
      <c r="AD576" s="575" t="s">
        <v>1861</v>
      </c>
      <c r="AE576" s="640">
        <v>45772</v>
      </c>
      <c r="AF576" s="632" t="s">
        <v>50</v>
      </c>
      <c r="AG576" s="580" t="s">
        <v>1699</v>
      </c>
      <c r="AH576" s="576" t="s">
        <v>52</v>
      </c>
      <c r="AI576" s="579"/>
      <c r="AJ576" s="633"/>
      <c r="AK576" s="633"/>
      <c r="AL576" s="634"/>
      <c r="AM576" s="576"/>
    </row>
    <row r="577" spans="1:39" ht="25.5" x14ac:dyDescent="0.2">
      <c r="A577" s="1128">
        <v>570</v>
      </c>
      <c r="B577" s="813" t="s">
        <v>1862</v>
      </c>
      <c r="C577" s="1139" t="s">
        <v>107</v>
      </c>
      <c r="D577" s="810" t="s">
        <v>102</v>
      </c>
      <c r="E577" s="765" t="s">
        <v>43</v>
      </c>
      <c r="F577" s="622" t="s">
        <v>44</v>
      </c>
      <c r="G577" s="640">
        <v>45573</v>
      </c>
      <c r="H577" s="479" t="s">
        <v>1863</v>
      </c>
      <c r="I577" s="575">
        <v>1</v>
      </c>
      <c r="J577" s="575">
        <v>0</v>
      </c>
      <c r="K577" s="1017" t="s">
        <v>1864</v>
      </c>
      <c r="L577" s="575">
        <v>1</v>
      </c>
      <c r="M577" s="575">
        <v>0</v>
      </c>
      <c r="N577" s="640">
        <v>45573</v>
      </c>
      <c r="O577" s="631" t="str">
        <f>IF(G577="","",(IF(N577="","Pendiente primera actuación",IF(N577="N.A.","N.A.",IF(NETWORKDAYS((G577+1),N577,'Días No Laborales'!$A$2:$U$145)&lt;=20,"SI","NO")))))</f>
        <v>SI</v>
      </c>
      <c r="Q577" s="630" t="s">
        <v>47</v>
      </c>
      <c r="R577" s="595"/>
      <c r="S577" s="576"/>
      <c r="T577" s="576"/>
      <c r="U577" s="631"/>
      <c r="V577" s="576"/>
      <c r="W577" s="595">
        <v>45695</v>
      </c>
      <c r="X577" s="575"/>
      <c r="Y577" s="576" t="s">
        <v>48</v>
      </c>
      <c r="Z577" s="576">
        <f t="shared" si="9"/>
        <v>119</v>
      </c>
      <c r="AA577" s="576" t="s">
        <v>48</v>
      </c>
      <c r="AB577" s="657" t="s">
        <v>110</v>
      </c>
      <c r="AC577" s="575" t="s">
        <v>66</v>
      </c>
      <c r="AD577" s="576" t="s">
        <v>1865</v>
      </c>
      <c r="AE577" s="640">
        <v>45807</v>
      </c>
      <c r="AF577" s="662" t="s">
        <v>122</v>
      </c>
      <c r="AG577" s="580" t="s">
        <v>1699</v>
      </c>
      <c r="AH577" s="576" t="s">
        <v>52</v>
      </c>
      <c r="AI577" s="579">
        <v>45747</v>
      </c>
      <c r="AJ577" s="641"/>
      <c r="AK577" s="641"/>
      <c r="AL577" s="642"/>
      <c r="AM577" s="576" t="s">
        <v>1866</v>
      </c>
    </row>
    <row r="578" spans="1:39" ht="25.5" x14ac:dyDescent="0.2">
      <c r="A578" s="1128">
        <v>571</v>
      </c>
      <c r="B578" s="1155" t="s">
        <v>1867</v>
      </c>
      <c r="C578" s="1001" t="s">
        <v>107</v>
      </c>
      <c r="D578" s="810" t="s">
        <v>102</v>
      </c>
      <c r="E578" s="843" t="s">
        <v>84</v>
      </c>
      <c r="F578" s="622" t="s">
        <v>44</v>
      </c>
      <c r="G578" s="640">
        <v>45573</v>
      </c>
      <c r="H578" s="479" t="s">
        <v>402</v>
      </c>
      <c r="I578" s="575">
        <v>2</v>
      </c>
      <c r="J578" s="575">
        <v>1</v>
      </c>
      <c r="K578" s="1017" t="s">
        <v>1868</v>
      </c>
      <c r="L578" s="575">
        <v>0</v>
      </c>
      <c r="M578" s="575">
        <v>1</v>
      </c>
      <c r="N578" s="640">
        <v>45573</v>
      </c>
      <c r="O578" s="631" t="str">
        <f>IF(G578="","",(IF(N578="","Pendiente primera actuación",IF(N578="N.A.","N.A.",IF(NETWORKDAYS((G578+1),N578,'Días No Laborales'!$A$2:$U$145)&lt;=20,"SI","NO")))))</f>
        <v>SI</v>
      </c>
      <c r="Q578" s="630" t="s">
        <v>47</v>
      </c>
      <c r="R578" s="595"/>
      <c r="S578" s="576"/>
      <c r="T578" s="576"/>
      <c r="U578" s="631"/>
      <c r="V578" s="576"/>
      <c r="W578" s="595"/>
      <c r="X578" s="575"/>
      <c r="Y578" s="576" t="s">
        <v>48</v>
      </c>
      <c r="Z578" s="576" t="str">
        <f t="shared" si="9"/>
        <v>Pendiente de sentencia</v>
      </c>
      <c r="AA578" s="576" t="s">
        <v>48</v>
      </c>
      <c r="AB578" s="575"/>
      <c r="AC578" s="575"/>
      <c r="AD578" s="575" t="s">
        <v>1869</v>
      </c>
      <c r="AE578" s="640">
        <v>45685</v>
      </c>
      <c r="AF578" s="632" t="s">
        <v>50</v>
      </c>
      <c r="AG578" s="580" t="s">
        <v>1699</v>
      </c>
      <c r="AH578" s="576" t="s">
        <v>52</v>
      </c>
      <c r="AI578" s="579"/>
      <c r="AJ578" s="633"/>
      <c r="AK578" s="633"/>
      <c r="AL578" s="634"/>
      <c r="AM578" s="576"/>
    </row>
    <row r="579" spans="1:39" ht="25.5" x14ac:dyDescent="0.2">
      <c r="A579" s="1128">
        <v>572</v>
      </c>
      <c r="B579" s="813" t="s">
        <v>1870</v>
      </c>
      <c r="C579" s="791" t="s">
        <v>442</v>
      </c>
      <c r="D579" s="765" t="s">
        <v>237</v>
      </c>
      <c r="E579" s="765" t="s">
        <v>43</v>
      </c>
      <c r="F579" s="622" t="s">
        <v>44</v>
      </c>
      <c r="G579" s="640">
        <v>45573</v>
      </c>
      <c r="H579" s="960" t="s">
        <v>1871</v>
      </c>
      <c r="I579" s="575">
        <v>1</v>
      </c>
      <c r="J579" s="575">
        <v>2</v>
      </c>
      <c r="K579" s="964" t="s">
        <v>1872</v>
      </c>
      <c r="L579" s="575">
        <v>1</v>
      </c>
      <c r="M579" s="575">
        <v>0</v>
      </c>
      <c r="N579" s="640">
        <v>45573</v>
      </c>
      <c r="O579" s="631" t="str">
        <f>IF(G579="","",(IF(N579="","Pendiente primera actuación",IF(N579="N.A.","N.A.",IF(NETWORKDAYS((G579+1),N579,'Días No Laborales'!$A$2:$U$145)&lt;=20,"SI","NO")))))</f>
        <v>SI</v>
      </c>
      <c r="Q579" s="630" t="s">
        <v>47</v>
      </c>
      <c r="R579" s="595"/>
      <c r="S579" s="576"/>
      <c r="T579" s="576"/>
      <c r="U579" s="631"/>
      <c r="V579" s="576"/>
      <c r="W579" s="595">
        <v>45674</v>
      </c>
      <c r="X579" s="575"/>
      <c r="Y579" s="576" t="s">
        <v>48</v>
      </c>
      <c r="Z579" s="576">
        <f t="shared" si="9"/>
        <v>99</v>
      </c>
      <c r="AA579" s="576" t="s">
        <v>48</v>
      </c>
      <c r="AB579" s="645" t="s">
        <v>311</v>
      </c>
      <c r="AC579" s="576" t="s">
        <v>66</v>
      </c>
      <c r="AD579" s="645" t="s">
        <v>312</v>
      </c>
      <c r="AE579" s="640">
        <v>45674</v>
      </c>
      <c r="AF579" s="662" t="s">
        <v>235</v>
      </c>
      <c r="AG579" s="580" t="s">
        <v>1699</v>
      </c>
      <c r="AH579" s="576" t="s">
        <v>52</v>
      </c>
      <c r="AI579" s="579">
        <v>45747</v>
      </c>
      <c r="AJ579" s="633"/>
      <c r="AK579" s="633"/>
      <c r="AL579" s="634"/>
      <c r="AM579" s="576"/>
    </row>
    <row r="580" spans="1:39" ht="25.5" x14ac:dyDescent="0.2">
      <c r="A580" s="1128">
        <v>573</v>
      </c>
      <c r="B580" s="1189" t="s">
        <v>1873</v>
      </c>
      <c r="C580" s="1198" t="s">
        <v>442</v>
      </c>
      <c r="D580" s="765" t="s">
        <v>237</v>
      </c>
      <c r="E580" s="765" t="s">
        <v>43</v>
      </c>
      <c r="F580" s="622" t="s">
        <v>44</v>
      </c>
      <c r="G580" s="640">
        <v>45573</v>
      </c>
      <c r="H580" s="479" t="s">
        <v>1874</v>
      </c>
      <c r="I580" s="575">
        <v>0</v>
      </c>
      <c r="J580" s="575">
        <v>1</v>
      </c>
      <c r="K580" s="1017" t="s">
        <v>1875</v>
      </c>
      <c r="L580" s="575">
        <v>2</v>
      </c>
      <c r="M580" s="575">
        <v>1</v>
      </c>
      <c r="N580" s="640">
        <v>45573</v>
      </c>
      <c r="O580" s="631" t="str">
        <f>IF(G580="","",(IF(N580="","Pendiente primera actuación",IF(N580="N.A.","N.A.",IF(NETWORKDAYS((G580+1),N580,'Días No Laborales'!$A$2:$U$145)&lt;=20,"SI","NO")))))</f>
        <v>SI</v>
      </c>
      <c r="Q580" s="630" t="s">
        <v>47</v>
      </c>
      <c r="R580" s="595"/>
      <c r="S580" s="576"/>
      <c r="T580" s="576"/>
      <c r="U580" s="631"/>
      <c r="V580" s="576"/>
      <c r="W580" s="595"/>
      <c r="X580" s="575"/>
      <c r="Y580" s="576" t="s">
        <v>48</v>
      </c>
      <c r="Z580" s="576" t="str">
        <f t="shared" si="9"/>
        <v>Pendiente de sentencia</v>
      </c>
      <c r="AA580" s="576" t="s">
        <v>48</v>
      </c>
      <c r="AB580" s="576"/>
      <c r="AC580" s="576"/>
      <c r="AD580" s="575" t="s">
        <v>1876</v>
      </c>
      <c r="AE580" s="640">
        <v>45890</v>
      </c>
      <c r="AF580" s="662" t="s">
        <v>68</v>
      </c>
      <c r="AG580" s="580" t="s">
        <v>1699</v>
      </c>
      <c r="AH580" s="576" t="s">
        <v>52</v>
      </c>
      <c r="AI580" s="579"/>
      <c r="AJ580" s="633"/>
      <c r="AK580" s="633"/>
      <c r="AL580" s="634"/>
      <c r="AM580" s="576"/>
    </row>
    <row r="581" spans="1:39" ht="25.5" x14ac:dyDescent="0.2">
      <c r="A581" s="1128">
        <v>574</v>
      </c>
      <c r="B581" s="1155" t="s">
        <v>1877</v>
      </c>
      <c r="C581" s="978" t="s">
        <v>672</v>
      </c>
      <c r="D581" s="765" t="s">
        <v>293</v>
      </c>
      <c r="E581" s="1154" t="s">
        <v>673</v>
      </c>
      <c r="F581" s="622" t="s">
        <v>44</v>
      </c>
      <c r="G581" s="640">
        <v>45573</v>
      </c>
      <c r="H581" s="479" t="s">
        <v>1878</v>
      </c>
      <c r="I581" s="575">
        <v>1</v>
      </c>
      <c r="J581" s="575">
        <v>0</v>
      </c>
      <c r="K581" s="849"/>
      <c r="L581" s="575">
        <v>0</v>
      </c>
      <c r="M581" s="575">
        <v>1</v>
      </c>
      <c r="N581" s="640">
        <v>45573</v>
      </c>
      <c r="O581" s="631" t="str">
        <f>IF(G581="","",(IF(N581="","Pendiente primera actuación",IF(N581="N.A.","N.A.",IF(NETWORKDAYS((G581+1),N581,'Días No Laborales'!$A$2:$U$145)&lt;=20,"SI","NO")))))</f>
        <v>SI</v>
      </c>
      <c r="Q581" s="630" t="s">
        <v>47</v>
      </c>
      <c r="R581" s="595"/>
      <c r="S581" s="576"/>
      <c r="T581" s="576"/>
      <c r="U581" s="631"/>
      <c r="V581" s="576"/>
      <c r="W581" s="595"/>
      <c r="X581" s="575"/>
      <c r="Y581" s="576" t="s">
        <v>48</v>
      </c>
      <c r="Z581" s="576" t="str">
        <f t="shared" si="9"/>
        <v>Pendiente de sentencia</v>
      </c>
      <c r="AA581" s="576" t="s">
        <v>48</v>
      </c>
      <c r="AB581" s="576"/>
      <c r="AC581" s="576"/>
      <c r="AD581" s="575" t="s">
        <v>1879</v>
      </c>
      <c r="AE581" s="640">
        <v>45861</v>
      </c>
      <c r="AF581" s="662" t="s">
        <v>235</v>
      </c>
      <c r="AG581" s="580" t="s">
        <v>1699</v>
      </c>
      <c r="AH581" s="576" t="s">
        <v>52</v>
      </c>
      <c r="AI581" s="579"/>
      <c r="AJ581" s="633"/>
      <c r="AK581" s="633"/>
      <c r="AL581" s="634"/>
      <c r="AM581" s="576"/>
    </row>
    <row r="582" spans="1:39" ht="38.25" x14ac:dyDescent="0.2">
      <c r="A582" s="1128">
        <v>575</v>
      </c>
      <c r="B582" s="823" t="s">
        <v>1880</v>
      </c>
      <c r="C582" s="1137" t="s">
        <v>107</v>
      </c>
      <c r="D582" s="810" t="s">
        <v>102</v>
      </c>
      <c r="E582" s="843" t="s">
        <v>84</v>
      </c>
      <c r="F582" s="622" t="s">
        <v>44</v>
      </c>
      <c r="G582" s="640">
        <v>45573</v>
      </c>
      <c r="H582" s="479" t="s">
        <v>540</v>
      </c>
      <c r="I582" s="575">
        <v>2</v>
      </c>
      <c r="J582" s="575">
        <v>1</v>
      </c>
      <c r="K582" s="1017" t="s">
        <v>1881</v>
      </c>
      <c r="L582" s="575">
        <v>1</v>
      </c>
      <c r="M582" s="575">
        <v>0</v>
      </c>
      <c r="N582" s="640">
        <v>45573</v>
      </c>
      <c r="O582" s="631" t="str">
        <f>IF(G582="","",(IF(N582="","Pendiente primera actuación",IF(N582="N.A.","N.A.",IF(NETWORKDAYS((G582+1),N582,'Días No Laborales'!$A$2:$U$145)&lt;=20,"SI","NO")))))</f>
        <v>SI</v>
      </c>
      <c r="Q582" s="630" t="s">
        <v>47</v>
      </c>
      <c r="R582" s="595"/>
      <c r="S582" s="576"/>
      <c r="T582" s="576"/>
      <c r="U582" s="631"/>
      <c r="V582" s="576"/>
      <c r="W582" s="595">
        <v>45757</v>
      </c>
      <c r="X582" s="575"/>
      <c r="Y582" s="576" t="s">
        <v>48</v>
      </c>
      <c r="Z582" s="576">
        <f t="shared" si="9"/>
        <v>182</v>
      </c>
      <c r="AA582" s="576" t="s">
        <v>48</v>
      </c>
      <c r="AB582" s="1028" t="s">
        <v>377</v>
      </c>
      <c r="AC582" s="576" t="s">
        <v>98</v>
      </c>
      <c r="AD582" s="575" t="s">
        <v>189</v>
      </c>
      <c r="AE582" s="640">
        <v>45783</v>
      </c>
      <c r="AF582" s="662" t="s">
        <v>235</v>
      </c>
      <c r="AG582" s="580" t="s">
        <v>1699</v>
      </c>
      <c r="AH582" s="576" t="s">
        <v>52</v>
      </c>
      <c r="AI582" s="579"/>
      <c r="AJ582" s="633"/>
      <c r="AK582" s="633"/>
      <c r="AL582" s="634"/>
      <c r="AM582" s="576"/>
    </row>
    <row r="583" spans="1:39" ht="25.5" x14ac:dyDescent="0.2">
      <c r="A583" s="1128">
        <v>576</v>
      </c>
      <c r="B583" s="1153" t="s">
        <v>1882</v>
      </c>
      <c r="C583" s="1001" t="s">
        <v>107</v>
      </c>
      <c r="D583" s="810" t="s">
        <v>102</v>
      </c>
      <c r="E583" s="843" t="s">
        <v>84</v>
      </c>
      <c r="F583" s="622" t="s">
        <v>44</v>
      </c>
      <c r="G583" s="640">
        <v>45573</v>
      </c>
      <c r="H583" s="479" t="s">
        <v>336</v>
      </c>
      <c r="I583" s="575">
        <v>1</v>
      </c>
      <c r="J583" s="575">
        <v>2</v>
      </c>
      <c r="K583" s="1017" t="s">
        <v>971</v>
      </c>
      <c r="L583" s="575">
        <v>2</v>
      </c>
      <c r="M583" s="575">
        <v>1</v>
      </c>
      <c r="N583" s="640">
        <v>45573</v>
      </c>
      <c r="O583" s="631" t="str">
        <f>IF(G583="","",(IF(N583="","Pendiente primera actuación",IF(N583="N.A.","N.A.",IF(NETWORKDAYS((G583+1),N583,'Días No Laborales'!$A$2:$U$145)&lt;=20,"SI","NO")))))</f>
        <v>SI</v>
      </c>
      <c r="Q583" s="630" t="s">
        <v>47</v>
      </c>
      <c r="R583" s="595"/>
      <c r="S583" s="576"/>
      <c r="T583" s="576"/>
      <c r="U583" s="631"/>
      <c r="V583" s="576"/>
      <c r="W583" s="595"/>
      <c r="X583" s="575"/>
      <c r="Y583" s="576" t="s">
        <v>48</v>
      </c>
      <c r="Z583" s="576" t="str">
        <f t="shared" si="9"/>
        <v>Pendiente de sentencia</v>
      </c>
      <c r="AA583" s="576" t="s">
        <v>48</v>
      </c>
      <c r="AB583" s="576"/>
      <c r="AC583" s="576"/>
      <c r="AD583" s="575" t="s">
        <v>799</v>
      </c>
      <c r="AE583" s="640">
        <v>45672</v>
      </c>
      <c r="AF583" s="632" t="s">
        <v>50</v>
      </c>
      <c r="AG583" s="580" t="s">
        <v>1699</v>
      </c>
      <c r="AH583" s="576" t="s">
        <v>52</v>
      </c>
      <c r="AI583" s="579"/>
      <c r="AJ583" s="633"/>
      <c r="AK583" s="633"/>
      <c r="AL583" s="634"/>
      <c r="AM583" s="576"/>
    </row>
    <row r="584" spans="1:39" ht="25.5" x14ac:dyDescent="0.2">
      <c r="A584" s="1128">
        <v>577</v>
      </c>
      <c r="B584" s="1153" t="s">
        <v>1883</v>
      </c>
      <c r="C584" s="1001" t="s">
        <v>107</v>
      </c>
      <c r="D584" s="810" t="s">
        <v>102</v>
      </c>
      <c r="E584" s="843" t="s">
        <v>84</v>
      </c>
      <c r="F584" s="622" t="s">
        <v>44</v>
      </c>
      <c r="G584" s="640">
        <v>45573</v>
      </c>
      <c r="H584" s="479" t="s">
        <v>1884</v>
      </c>
      <c r="I584" s="575">
        <v>1</v>
      </c>
      <c r="J584" s="575">
        <v>1</v>
      </c>
      <c r="K584" s="1017" t="s">
        <v>1885</v>
      </c>
      <c r="L584" s="575">
        <v>1</v>
      </c>
      <c r="M584" s="575">
        <v>0</v>
      </c>
      <c r="N584" s="640">
        <v>45573</v>
      </c>
      <c r="O584" s="631" t="str">
        <f>IF(G584="","",(IF(N584="","Pendiente primera actuación",IF(N584="N.A.","N.A.",IF(NETWORKDAYS((G584+1),N584,'Días No Laborales'!$A$2:$U$145)&lt;=20,"SI","NO")))))</f>
        <v>SI</v>
      </c>
      <c r="Q584" s="630" t="s">
        <v>47</v>
      </c>
      <c r="R584" s="595"/>
      <c r="S584" s="576"/>
      <c r="T584" s="576"/>
      <c r="U584" s="631"/>
      <c r="V584" s="576"/>
      <c r="W584" s="595"/>
      <c r="X584" s="575"/>
      <c r="Y584" s="576" t="s">
        <v>48</v>
      </c>
      <c r="Z584" s="576" t="str">
        <f t="shared" si="9"/>
        <v>Pendiente de sentencia</v>
      </c>
      <c r="AA584" s="576" t="s">
        <v>48</v>
      </c>
      <c r="AB584" s="576"/>
      <c r="AC584" s="576"/>
      <c r="AD584" s="575" t="s">
        <v>1886</v>
      </c>
      <c r="AE584" s="640">
        <v>45688</v>
      </c>
      <c r="AF584" s="632" t="s">
        <v>161</v>
      </c>
      <c r="AG584" s="580" t="s">
        <v>1699</v>
      </c>
      <c r="AH584" s="576" t="s">
        <v>52</v>
      </c>
      <c r="AI584" s="579"/>
      <c r="AJ584" s="633"/>
      <c r="AK584" s="633"/>
      <c r="AL584" s="634"/>
      <c r="AM584" s="576"/>
    </row>
    <row r="585" spans="1:39" ht="25.5" x14ac:dyDescent="0.2">
      <c r="A585" s="1128">
        <v>578</v>
      </c>
      <c r="B585" s="1199" t="s">
        <v>1887</v>
      </c>
      <c r="C585" s="1001" t="s">
        <v>107</v>
      </c>
      <c r="D585" s="810" t="s">
        <v>102</v>
      </c>
      <c r="E585" s="843" t="s">
        <v>84</v>
      </c>
      <c r="F585" s="622" t="s">
        <v>44</v>
      </c>
      <c r="G585" s="640">
        <v>45573</v>
      </c>
      <c r="H585" s="479" t="s">
        <v>1101</v>
      </c>
      <c r="I585" s="575">
        <v>1</v>
      </c>
      <c r="J585" s="575">
        <v>0</v>
      </c>
      <c r="K585" s="1017" t="s">
        <v>1888</v>
      </c>
      <c r="L585" s="575">
        <v>0</v>
      </c>
      <c r="M585" s="575">
        <v>1</v>
      </c>
      <c r="N585" s="640">
        <v>45573</v>
      </c>
      <c r="O585" s="631" t="str">
        <f>IF(G585="","",(IF(N585="","Pendiente primera actuación",IF(N585="N.A.","N.A.",IF(NETWORKDAYS((G585+1),N585,'Días No Laborales'!$A$2:$U$145)&lt;=20,"SI","NO")))))</f>
        <v>SI</v>
      </c>
      <c r="Q585" s="630" t="s">
        <v>47</v>
      </c>
      <c r="R585" s="595"/>
      <c r="S585" s="576"/>
      <c r="T585" s="576"/>
      <c r="U585" s="631"/>
      <c r="V585" s="576"/>
      <c r="W585" s="595"/>
      <c r="X585" s="575"/>
      <c r="Y585" s="576" t="s">
        <v>48</v>
      </c>
      <c r="Z585" s="576" t="str">
        <f t="shared" si="9"/>
        <v>Pendiente de sentencia</v>
      </c>
      <c r="AA585" s="576" t="s">
        <v>48</v>
      </c>
      <c r="AB585" s="576"/>
      <c r="AC585" s="576"/>
      <c r="AD585" s="575" t="s">
        <v>1889</v>
      </c>
      <c r="AE585" s="640">
        <v>45853</v>
      </c>
      <c r="AF585" s="632" t="s">
        <v>50</v>
      </c>
      <c r="AG585" s="580" t="s">
        <v>1699</v>
      </c>
      <c r="AH585" s="576" t="s">
        <v>52</v>
      </c>
      <c r="AI585" s="579"/>
      <c r="AJ585" s="633"/>
      <c r="AK585" s="633"/>
      <c r="AL585" s="634"/>
      <c r="AM585" s="576"/>
    </row>
    <row r="586" spans="1:39" ht="38.25" x14ac:dyDescent="0.2">
      <c r="A586" s="1128">
        <v>579</v>
      </c>
      <c r="B586" s="815" t="s">
        <v>1890</v>
      </c>
      <c r="C586" s="1137" t="s">
        <v>107</v>
      </c>
      <c r="D586" s="810" t="s">
        <v>102</v>
      </c>
      <c r="E586" s="843" t="s">
        <v>84</v>
      </c>
      <c r="F586" s="622" t="s">
        <v>44</v>
      </c>
      <c r="G586" s="640">
        <v>45573</v>
      </c>
      <c r="H586" s="479" t="s">
        <v>348</v>
      </c>
      <c r="I586" s="575">
        <v>1</v>
      </c>
      <c r="J586" s="575">
        <v>0</v>
      </c>
      <c r="K586" s="1017" t="s">
        <v>1891</v>
      </c>
      <c r="L586" s="575">
        <v>1</v>
      </c>
      <c r="M586" s="575">
        <v>0</v>
      </c>
      <c r="N586" s="640">
        <v>45573</v>
      </c>
      <c r="O586" s="631" t="str">
        <f>IF(G586="","",(IF(N586="","Pendiente primera actuación",IF(N586="N.A.","N.A.",IF(NETWORKDAYS((G586+1),N586,'Días No Laborales'!$A$2:$U$145)&lt;=20,"SI","NO")))))</f>
        <v>SI</v>
      </c>
      <c r="Q586" s="630" t="s">
        <v>47</v>
      </c>
      <c r="R586" s="595"/>
      <c r="S586" s="576"/>
      <c r="T586" s="576"/>
      <c r="U586" s="631"/>
      <c r="V586" s="576"/>
      <c r="W586" s="595">
        <v>45853</v>
      </c>
      <c r="X586" s="575"/>
      <c r="Y586" s="576" t="s">
        <v>48</v>
      </c>
      <c r="Z586" s="576">
        <f t="shared" si="9"/>
        <v>277</v>
      </c>
      <c r="AA586" s="576" t="s">
        <v>48</v>
      </c>
      <c r="AB586" s="656" t="s">
        <v>121</v>
      </c>
      <c r="AC586" s="576" t="s">
        <v>358</v>
      </c>
      <c r="AD586" s="575" t="s">
        <v>197</v>
      </c>
      <c r="AE586" s="640">
        <v>45853</v>
      </c>
      <c r="AF586" s="632" t="s">
        <v>161</v>
      </c>
      <c r="AG586" s="580" t="s">
        <v>1699</v>
      </c>
      <c r="AH586" s="576" t="s">
        <v>52</v>
      </c>
      <c r="AI586" s="579"/>
      <c r="AJ586" s="633"/>
      <c r="AK586" s="633"/>
      <c r="AL586" s="634"/>
      <c r="AM586" s="576"/>
    </row>
    <row r="587" spans="1:39" ht="25.5" x14ac:dyDescent="0.2">
      <c r="A587" s="1128">
        <v>580</v>
      </c>
      <c r="B587" s="1200" t="s">
        <v>1892</v>
      </c>
      <c r="C587" s="1191" t="s">
        <v>437</v>
      </c>
      <c r="D587" s="765" t="s">
        <v>293</v>
      </c>
      <c r="E587" s="765" t="s">
        <v>43</v>
      </c>
      <c r="F587" s="622" t="s">
        <v>44</v>
      </c>
      <c r="G587" s="640">
        <v>45573</v>
      </c>
      <c r="H587" s="479" t="s">
        <v>1893</v>
      </c>
      <c r="I587" s="575">
        <v>1</v>
      </c>
      <c r="J587" s="575">
        <v>0</v>
      </c>
      <c r="K587" s="1017" t="s">
        <v>1894</v>
      </c>
      <c r="L587" s="575">
        <v>2</v>
      </c>
      <c r="M587" s="575">
        <v>1</v>
      </c>
      <c r="N587" s="640">
        <v>45573</v>
      </c>
      <c r="O587" s="631" t="str">
        <f>IF(G587="","",(IF(N587="","Pendiente primera actuación",IF(N587="N.A.","N.A.",IF(NETWORKDAYS((G587+1),N587,'Días No Laborales'!$A$2:$U$145)&lt;=20,"SI","NO")))))</f>
        <v>SI</v>
      </c>
      <c r="Q587" s="630" t="s">
        <v>47</v>
      </c>
      <c r="R587" s="595"/>
      <c r="S587" s="576"/>
      <c r="T587" s="576"/>
      <c r="U587" s="631"/>
      <c r="V587" s="576"/>
      <c r="W587" s="595"/>
      <c r="X587" s="575"/>
      <c r="Y587" s="576" t="s">
        <v>48</v>
      </c>
      <c r="Z587" s="576" t="str">
        <f t="shared" si="9"/>
        <v>Pendiente de sentencia</v>
      </c>
      <c r="AA587" s="576" t="s">
        <v>48</v>
      </c>
      <c r="AB587" s="576"/>
      <c r="AC587" s="576"/>
      <c r="AD587" s="575" t="s">
        <v>58</v>
      </c>
      <c r="AE587" s="640">
        <v>45832</v>
      </c>
      <c r="AF587" s="662" t="s">
        <v>68</v>
      </c>
      <c r="AG587" s="580" t="s">
        <v>1699</v>
      </c>
      <c r="AH587" s="576" t="s">
        <v>52</v>
      </c>
      <c r="AI587" s="579"/>
      <c r="AJ587" s="633"/>
      <c r="AK587" s="633"/>
      <c r="AL587" s="634"/>
      <c r="AM587" s="576"/>
    </row>
    <row r="588" spans="1:39" ht="25.5" x14ac:dyDescent="0.2">
      <c r="A588" s="1128">
        <v>581</v>
      </c>
      <c r="B588" s="1201" t="s">
        <v>1895</v>
      </c>
      <c r="C588" s="973" t="s">
        <v>383</v>
      </c>
      <c r="D588" s="482" t="s">
        <v>383</v>
      </c>
      <c r="E588" s="765" t="s">
        <v>43</v>
      </c>
      <c r="F588" s="622" t="s">
        <v>44</v>
      </c>
      <c r="G588" s="640">
        <v>45573</v>
      </c>
      <c r="H588" s="479" t="s">
        <v>348</v>
      </c>
      <c r="I588" s="575">
        <v>0</v>
      </c>
      <c r="J588" s="575">
        <v>1</v>
      </c>
      <c r="K588" s="1017" t="s">
        <v>1896</v>
      </c>
      <c r="L588" s="575">
        <v>1</v>
      </c>
      <c r="M588" s="575">
        <v>0</v>
      </c>
      <c r="N588" s="640">
        <v>45573</v>
      </c>
      <c r="O588" s="631" t="str">
        <f>IF(G588="","",(IF(N588="","Pendiente primera actuación",IF(N588="N.A.","N.A.",IF(NETWORKDAYS((G588+1),N588,'Días No Laborales'!$A$2:$U$145)&lt;=20,"SI","NO")))))</f>
        <v>SI</v>
      </c>
      <c r="Q588" s="630" t="s">
        <v>47</v>
      </c>
      <c r="R588" s="595"/>
      <c r="S588" s="576"/>
      <c r="T588" s="576"/>
      <c r="U588" s="631"/>
      <c r="V588" s="576"/>
      <c r="W588" s="595"/>
      <c r="X588" s="575"/>
      <c r="Y588" s="576" t="s">
        <v>48</v>
      </c>
      <c r="Z588" s="576" t="str">
        <f t="shared" si="9"/>
        <v>Pendiente de sentencia</v>
      </c>
      <c r="AA588" s="576" t="s">
        <v>48</v>
      </c>
      <c r="AB588" s="576"/>
      <c r="AC588" s="576"/>
      <c r="AD588" s="575" t="s">
        <v>1897</v>
      </c>
      <c r="AE588" s="640">
        <v>45861</v>
      </c>
      <c r="AF588" s="632" t="s">
        <v>161</v>
      </c>
      <c r="AG588" s="580" t="s">
        <v>1699</v>
      </c>
      <c r="AH588" s="576" t="s">
        <v>52</v>
      </c>
      <c r="AI588" s="579"/>
      <c r="AJ588" s="633"/>
      <c r="AK588" s="633"/>
      <c r="AL588" s="634"/>
      <c r="AM588" s="576"/>
    </row>
    <row r="589" spans="1:39" ht="25.5" x14ac:dyDescent="0.2">
      <c r="A589" s="1128">
        <v>582</v>
      </c>
      <c r="B589" s="1153" t="s">
        <v>1898</v>
      </c>
      <c r="C589" s="881" t="s">
        <v>101</v>
      </c>
      <c r="D589" s="810" t="s">
        <v>102</v>
      </c>
      <c r="E589" s="843" t="s">
        <v>84</v>
      </c>
      <c r="F589" s="622" t="s">
        <v>44</v>
      </c>
      <c r="G589" s="640">
        <v>45573</v>
      </c>
      <c r="H589" s="479" t="s">
        <v>1899</v>
      </c>
      <c r="I589" s="575">
        <v>1</v>
      </c>
      <c r="J589" s="575">
        <v>0</v>
      </c>
      <c r="K589" s="1017" t="s">
        <v>1900</v>
      </c>
      <c r="L589" s="575">
        <v>0</v>
      </c>
      <c r="M589" s="575">
        <v>1</v>
      </c>
      <c r="N589" s="640">
        <v>45573</v>
      </c>
      <c r="O589" s="631" t="str">
        <f>IF(G589="","",(IF(N589="","Pendiente primera actuación",IF(N589="N.A.","N.A.",IF(NETWORKDAYS((G589+1),N589,'Días No Laborales'!$A$2:$U$145)&lt;=20,"SI","NO")))))</f>
        <v>SI</v>
      </c>
      <c r="Q589" s="630" t="s">
        <v>47</v>
      </c>
      <c r="R589" s="595"/>
      <c r="S589" s="576"/>
      <c r="T589" s="576"/>
      <c r="U589" s="631"/>
      <c r="V589" s="576"/>
      <c r="W589" s="595"/>
      <c r="X589" s="575"/>
      <c r="Y589" s="576" t="s">
        <v>48</v>
      </c>
      <c r="Z589" s="576" t="str">
        <f t="shared" si="9"/>
        <v>Pendiente de sentencia</v>
      </c>
      <c r="AA589" s="576" t="s">
        <v>48</v>
      </c>
      <c r="AB589" s="575"/>
      <c r="AC589" s="575"/>
      <c r="AD589" s="575" t="s">
        <v>1901</v>
      </c>
      <c r="AE589" s="640">
        <v>45784</v>
      </c>
      <c r="AF589" s="632" t="s">
        <v>50</v>
      </c>
      <c r="AG589" s="580" t="s">
        <v>1699</v>
      </c>
      <c r="AH589" s="576" t="s">
        <v>52</v>
      </c>
      <c r="AI589" s="579"/>
      <c r="AJ589" s="633"/>
      <c r="AK589" s="633"/>
      <c r="AL589" s="634"/>
      <c r="AM589" s="576"/>
    </row>
    <row r="590" spans="1:39" ht="25.5" x14ac:dyDescent="0.2">
      <c r="A590" s="1128">
        <v>583</v>
      </c>
      <c r="B590" s="1155" t="s">
        <v>1902</v>
      </c>
      <c r="C590" s="1191" t="s">
        <v>437</v>
      </c>
      <c r="D590" s="765" t="s">
        <v>293</v>
      </c>
      <c r="E590" s="765" t="s">
        <v>43</v>
      </c>
      <c r="F590" s="622" t="s">
        <v>44</v>
      </c>
      <c r="G590" s="640">
        <v>45573</v>
      </c>
      <c r="H590" s="479" t="s">
        <v>1903</v>
      </c>
      <c r="I590" s="575">
        <v>2</v>
      </c>
      <c r="J590" s="575">
        <v>1</v>
      </c>
      <c r="K590" s="1017" t="s">
        <v>1904</v>
      </c>
      <c r="L590" s="575">
        <v>1</v>
      </c>
      <c r="M590" s="575">
        <v>0</v>
      </c>
      <c r="N590" s="640">
        <v>45573</v>
      </c>
      <c r="O590" s="631" t="str">
        <f>IF(G590="","",(IF(N590="","Pendiente primera actuación",IF(N590="N.A.","N.A.",IF(NETWORKDAYS((G590+1),N590,'Días No Laborales'!$A$2:$U$145)&lt;=20,"SI","NO")))))</f>
        <v>SI</v>
      </c>
      <c r="Q590" s="630" t="s">
        <v>47</v>
      </c>
      <c r="R590" s="595"/>
      <c r="S590" s="576"/>
      <c r="T590" s="576"/>
      <c r="U590" s="631"/>
      <c r="V590" s="576"/>
      <c r="W590" s="595"/>
      <c r="X590" s="575"/>
      <c r="Y590" s="576" t="s">
        <v>48</v>
      </c>
      <c r="Z590" s="576" t="str">
        <f t="shared" si="9"/>
        <v>Pendiente de sentencia</v>
      </c>
      <c r="AA590" s="576" t="s">
        <v>48</v>
      </c>
      <c r="AB590" s="575"/>
      <c r="AC590" s="575"/>
      <c r="AD590" s="575" t="s">
        <v>1905</v>
      </c>
      <c r="AE590" s="640">
        <v>45679</v>
      </c>
      <c r="AF590" s="662" t="s">
        <v>59</v>
      </c>
      <c r="AG590" s="580" t="s">
        <v>1699</v>
      </c>
      <c r="AH590" s="576" t="s">
        <v>52</v>
      </c>
      <c r="AI590" s="579"/>
      <c r="AJ590" s="633"/>
      <c r="AK590" s="633"/>
      <c r="AL590" s="634"/>
      <c r="AM590" s="576"/>
    </row>
    <row r="591" spans="1:39" ht="38.25" x14ac:dyDescent="0.2">
      <c r="A591" s="1128">
        <v>584</v>
      </c>
      <c r="B591" s="1189" t="s">
        <v>1906</v>
      </c>
      <c r="C591" s="881" t="s">
        <v>101</v>
      </c>
      <c r="D591" s="810" t="s">
        <v>102</v>
      </c>
      <c r="E591" s="843" t="s">
        <v>84</v>
      </c>
      <c r="F591" s="622" t="s">
        <v>44</v>
      </c>
      <c r="G591" s="640">
        <v>45573</v>
      </c>
      <c r="H591" s="479" t="s">
        <v>1907</v>
      </c>
      <c r="I591" s="575">
        <v>1</v>
      </c>
      <c r="J591" s="575">
        <v>0</v>
      </c>
      <c r="K591" s="1017" t="s">
        <v>1908</v>
      </c>
      <c r="L591" s="575">
        <v>2</v>
      </c>
      <c r="M591" s="575">
        <v>1</v>
      </c>
      <c r="N591" s="640">
        <v>45573</v>
      </c>
      <c r="O591" s="631" t="str">
        <f>IF(G591="","",(IF(N591="","Pendiente primera actuación",IF(N591="N.A.","N.A.",IF(NETWORKDAYS((G591+1),N591,'Días No Laborales'!$A$2:$U$145)&lt;=20,"SI","NO")))))</f>
        <v>SI</v>
      </c>
      <c r="Q591" s="630" t="s">
        <v>47</v>
      </c>
      <c r="R591" s="595"/>
      <c r="S591" s="576"/>
      <c r="T591" s="576"/>
      <c r="U591" s="631"/>
      <c r="V591" s="576"/>
      <c r="W591" s="595"/>
      <c r="X591" s="575"/>
      <c r="Y591" s="576" t="s">
        <v>48</v>
      </c>
      <c r="Z591" s="576" t="str">
        <f t="shared" si="9"/>
        <v>Pendiente de sentencia</v>
      </c>
      <c r="AA591" s="576" t="s">
        <v>48</v>
      </c>
      <c r="AB591" s="576"/>
      <c r="AC591" s="576"/>
      <c r="AD591" s="575" t="s">
        <v>1909</v>
      </c>
      <c r="AE591" s="640">
        <v>45791</v>
      </c>
      <c r="AF591" s="632" t="s">
        <v>50</v>
      </c>
      <c r="AG591" s="580" t="s">
        <v>1699</v>
      </c>
      <c r="AH591" s="576" t="s">
        <v>52</v>
      </c>
      <c r="AI591" s="579"/>
      <c r="AJ591" s="633"/>
      <c r="AK591" s="633"/>
      <c r="AL591" s="634"/>
      <c r="AM591" s="576"/>
    </row>
    <row r="592" spans="1:39" ht="25.5" x14ac:dyDescent="0.2">
      <c r="A592" s="1128">
        <v>585</v>
      </c>
      <c r="B592" s="813" t="s">
        <v>1910</v>
      </c>
      <c r="C592" s="791" t="s">
        <v>101</v>
      </c>
      <c r="D592" s="810" t="s">
        <v>102</v>
      </c>
      <c r="E592" s="843" t="s">
        <v>84</v>
      </c>
      <c r="F592" s="622" t="s">
        <v>44</v>
      </c>
      <c r="G592" s="640">
        <v>45573</v>
      </c>
      <c r="H592" s="479" t="s">
        <v>419</v>
      </c>
      <c r="I592" s="575">
        <v>0</v>
      </c>
      <c r="J592" s="575">
        <v>1</v>
      </c>
      <c r="K592" s="1017" t="s">
        <v>1911</v>
      </c>
      <c r="L592" s="575">
        <v>0</v>
      </c>
      <c r="M592" s="575">
        <v>1</v>
      </c>
      <c r="N592" s="640">
        <v>45573</v>
      </c>
      <c r="O592" s="631" t="str">
        <f>IF(G592="","",(IF(N592="","Pendiente primera actuación",IF(N592="N.A.","N.A.",IF(NETWORKDAYS((G592+1),N592,'Días No Laborales'!$A$2:$U$145)&lt;=20,"SI","NO")))))</f>
        <v>SI</v>
      </c>
      <c r="Q592" s="630" t="s">
        <v>47</v>
      </c>
      <c r="R592" s="595"/>
      <c r="S592" s="576"/>
      <c r="T592" s="576"/>
      <c r="U592" s="631"/>
      <c r="V592" s="576"/>
      <c r="W592" s="595">
        <v>45826</v>
      </c>
      <c r="X592" s="575"/>
      <c r="Y592" s="576" t="s">
        <v>48</v>
      </c>
      <c r="Z592" s="576">
        <f t="shared" si="9"/>
        <v>250</v>
      </c>
      <c r="AA592" s="576" t="s">
        <v>48</v>
      </c>
      <c r="AB592" s="664" t="s">
        <v>516</v>
      </c>
      <c r="AC592" s="576" t="s">
        <v>98</v>
      </c>
      <c r="AD592" s="645" t="s">
        <v>1912</v>
      </c>
      <c r="AE592" s="640">
        <v>45826</v>
      </c>
      <c r="AF592" s="662" t="s">
        <v>235</v>
      </c>
      <c r="AG592" s="580" t="s">
        <v>1699</v>
      </c>
      <c r="AH592" s="576" t="s">
        <v>52</v>
      </c>
      <c r="AI592" s="579">
        <v>45834</v>
      </c>
      <c r="AJ592" s="633"/>
      <c r="AK592" s="633"/>
      <c r="AL592" s="634"/>
      <c r="AM592" s="576"/>
    </row>
    <row r="593" spans="1:39" ht="25.5" x14ac:dyDescent="0.2">
      <c r="A593" s="1128">
        <v>586</v>
      </c>
      <c r="B593" s="1155" t="s">
        <v>1913</v>
      </c>
      <c r="C593" s="881" t="s">
        <v>101</v>
      </c>
      <c r="D593" s="810" t="s">
        <v>102</v>
      </c>
      <c r="E593" s="843" t="s">
        <v>84</v>
      </c>
      <c r="F593" s="622" t="s">
        <v>44</v>
      </c>
      <c r="G593" s="640">
        <v>45573</v>
      </c>
      <c r="H593" s="479" t="s">
        <v>1914</v>
      </c>
      <c r="I593" s="575">
        <v>1</v>
      </c>
      <c r="J593" s="575">
        <v>0</v>
      </c>
      <c r="K593" s="1017" t="s">
        <v>1915</v>
      </c>
      <c r="L593" s="575">
        <v>1</v>
      </c>
      <c r="M593" s="575">
        <v>0</v>
      </c>
      <c r="N593" s="640">
        <v>45573</v>
      </c>
      <c r="O593" s="631" t="str">
        <f>IF(G593="","",(IF(N593="","Pendiente primera actuación",IF(N593="N.A.","N.A.",IF(NETWORKDAYS((G593+1),N593,'Días No Laborales'!$A$2:$U$145)&lt;=20,"SI","NO")))))</f>
        <v>SI</v>
      </c>
      <c r="Q593" s="630" t="s">
        <v>47</v>
      </c>
      <c r="R593" s="595"/>
      <c r="S593" s="576"/>
      <c r="T593" s="576"/>
      <c r="U593" s="631"/>
      <c r="V593" s="576"/>
      <c r="W593" s="595"/>
      <c r="X593" s="575"/>
      <c r="Y593" s="576" t="s">
        <v>48</v>
      </c>
      <c r="Z593" s="576" t="str">
        <f t="shared" si="9"/>
        <v>Pendiente de sentencia</v>
      </c>
      <c r="AA593" s="576" t="s">
        <v>48</v>
      </c>
      <c r="AB593" s="576"/>
      <c r="AC593" s="576"/>
      <c r="AD593" s="575" t="s">
        <v>627</v>
      </c>
      <c r="AE593" s="640">
        <v>45776</v>
      </c>
      <c r="AF593" s="632" t="s">
        <v>50</v>
      </c>
      <c r="AG593" s="580" t="s">
        <v>1699</v>
      </c>
      <c r="AH593" s="576" t="s">
        <v>52</v>
      </c>
      <c r="AI593" s="579"/>
      <c r="AJ593" s="633"/>
      <c r="AK593" s="633"/>
      <c r="AL593" s="634"/>
      <c r="AM593" s="576"/>
    </row>
    <row r="594" spans="1:39" ht="25.5" x14ac:dyDescent="0.2">
      <c r="A594" s="1128">
        <v>587</v>
      </c>
      <c r="B594" s="813" t="s">
        <v>1916</v>
      </c>
      <c r="C594" s="791" t="s">
        <v>101</v>
      </c>
      <c r="D594" s="810" t="s">
        <v>102</v>
      </c>
      <c r="E594" s="843" t="s">
        <v>84</v>
      </c>
      <c r="F594" s="622" t="s">
        <v>44</v>
      </c>
      <c r="G594" s="640">
        <v>45573</v>
      </c>
      <c r="H594" s="479" t="s">
        <v>348</v>
      </c>
      <c r="I594" s="575">
        <v>2</v>
      </c>
      <c r="J594" s="575">
        <v>1</v>
      </c>
      <c r="K594" s="1017" t="s">
        <v>1917</v>
      </c>
      <c r="L594" s="575">
        <v>2</v>
      </c>
      <c r="M594" s="575">
        <v>1</v>
      </c>
      <c r="N594" s="640">
        <v>45573</v>
      </c>
      <c r="O594" s="631" t="str">
        <f>IF(G594="","",(IF(N594="","Pendiente primera actuación",IF(N594="N.A.","N.A.",IF(NETWORKDAYS((G594+1),N594,'Días No Laborales'!$A$2:$U$145)&lt;=20,"SI","NO")))))</f>
        <v>SI</v>
      </c>
      <c r="Q594" s="630" t="s">
        <v>47</v>
      </c>
      <c r="R594" s="595"/>
      <c r="S594" s="576"/>
      <c r="T594" s="576"/>
      <c r="U594" s="631"/>
      <c r="V594" s="576"/>
      <c r="W594" s="595">
        <v>45841</v>
      </c>
      <c r="X594" s="575"/>
      <c r="Y594" s="576" t="s">
        <v>48</v>
      </c>
      <c r="Z594" s="576">
        <f t="shared" si="9"/>
        <v>265</v>
      </c>
      <c r="AA594" s="576" t="s">
        <v>48</v>
      </c>
      <c r="AB594" s="664" t="s">
        <v>65</v>
      </c>
      <c r="AC594" s="576" t="s">
        <v>358</v>
      </c>
      <c r="AD594" s="575" t="s">
        <v>998</v>
      </c>
      <c r="AE594" s="640">
        <v>45841</v>
      </c>
      <c r="AF594" s="662" t="s">
        <v>235</v>
      </c>
      <c r="AG594" s="580" t="s">
        <v>1699</v>
      </c>
      <c r="AH594" s="576" t="s">
        <v>52</v>
      </c>
      <c r="AI594" s="579"/>
      <c r="AJ594" s="633"/>
      <c r="AK594" s="633"/>
      <c r="AL594" s="634"/>
      <c r="AM594" s="576"/>
    </row>
    <row r="595" spans="1:39" ht="25.5" x14ac:dyDescent="0.2">
      <c r="A595" s="1128">
        <v>588</v>
      </c>
      <c r="B595" s="1153" t="s">
        <v>1918</v>
      </c>
      <c r="C595" s="881" t="s">
        <v>101</v>
      </c>
      <c r="D595" s="810" t="s">
        <v>102</v>
      </c>
      <c r="E595" s="843" t="s">
        <v>84</v>
      </c>
      <c r="F595" s="622" t="s">
        <v>44</v>
      </c>
      <c r="G595" s="640">
        <v>45573</v>
      </c>
      <c r="H595" s="479" t="s">
        <v>1711</v>
      </c>
      <c r="I595" s="575">
        <v>1</v>
      </c>
      <c r="J595" s="575">
        <v>0</v>
      </c>
      <c r="K595" s="1202" t="s">
        <v>1919</v>
      </c>
      <c r="L595" s="575">
        <v>1</v>
      </c>
      <c r="M595" s="575">
        <v>0</v>
      </c>
      <c r="N595" s="640">
        <v>45573</v>
      </c>
      <c r="O595" s="631" t="str">
        <f>IF(G595="","",(IF(N595="","Pendiente primera actuación",IF(N595="N.A.","N.A.",IF(NETWORKDAYS((G595+1),N595,'Días No Laborales'!$A$2:$U$145)&lt;=20,"SI","NO")))))</f>
        <v>SI</v>
      </c>
      <c r="Q595" s="630" t="s">
        <v>47</v>
      </c>
      <c r="R595" s="595"/>
      <c r="S595" s="576"/>
      <c r="T595" s="576"/>
      <c r="U595" s="631"/>
      <c r="V595" s="576"/>
      <c r="W595" s="595"/>
      <c r="X595" s="575"/>
      <c r="Y595" s="576" t="s">
        <v>48</v>
      </c>
      <c r="Z595" s="576" t="str">
        <f t="shared" si="9"/>
        <v>Pendiente de sentencia</v>
      </c>
      <c r="AA595" s="576" t="s">
        <v>48</v>
      </c>
      <c r="AB595" s="576"/>
      <c r="AC595" s="576"/>
      <c r="AD595" s="575" t="s">
        <v>1920</v>
      </c>
      <c r="AE595" s="640">
        <v>45791</v>
      </c>
      <c r="AF595" s="632" t="s">
        <v>50</v>
      </c>
      <c r="AG595" s="580" t="s">
        <v>1699</v>
      </c>
      <c r="AH595" s="576" t="s">
        <v>52</v>
      </c>
      <c r="AI595" s="579"/>
      <c r="AJ595" s="633"/>
      <c r="AK595" s="633"/>
      <c r="AL595" s="634"/>
      <c r="AM595" s="576"/>
    </row>
    <row r="596" spans="1:39" ht="25.5" x14ac:dyDescent="0.2">
      <c r="A596" s="1128">
        <v>589</v>
      </c>
      <c r="B596" s="1155" t="s">
        <v>1921</v>
      </c>
      <c r="C596" s="978" t="s">
        <v>672</v>
      </c>
      <c r="D596" s="765" t="s">
        <v>293</v>
      </c>
      <c r="E596" s="1773" t="s">
        <v>673</v>
      </c>
      <c r="F596" s="622" t="s">
        <v>44</v>
      </c>
      <c r="G596" s="640">
        <v>45573</v>
      </c>
      <c r="H596" s="479" t="s">
        <v>1922</v>
      </c>
      <c r="I596" s="575">
        <v>0</v>
      </c>
      <c r="J596" s="575">
        <v>1</v>
      </c>
      <c r="K596" s="849"/>
      <c r="L596" s="575">
        <v>0</v>
      </c>
      <c r="M596" s="575">
        <v>1</v>
      </c>
      <c r="N596" s="640">
        <v>45573</v>
      </c>
      <c r="O596" s="631" t="str">
        <f>IF(G596="","",(IF(N596="","Pendiente primera actuación",IF(N596="N.A.","N.A.",IF(NETWORKDAYS((G596+1),N596,'Días No Laborales'!$A$2:$U$145)&lt;=20,"SI","NO")))))</f>
        <v>SI</v>
      </c>
      <c r="Q596" s="630" t="s">
        <v>47</v>
      </c>
      <c r="R596" s="595"/>
      <c r="S596" s="576"/>
      <c r="T596" s="576"/>
      <c r="U596" s="631"/>
      <c r="V596" s="576"/>
      <c r="W596" s="595"/>
      <c r="X596" s="575"/>
      <c r="Y596" s="576" t="s">
        <v>48</v>
      </c>
      <c r="Z596" s="576" t="str">
        <f t="shared" si="9"/>
        <v>Pendiente de sentencia</v>
      </c>
      <c r="AA596" s="576" t="s">
        <v>48</v>
      </c>
      <c r="AB596" s="575"/>
      <c r="AC596" s="575"/>
      <c r="AD596" s="575" t="s">
        <v>1923</v>
      </c>
      <c r="AE596" s="640">
        <v>45832</v>
      </c>
      <c r="AF596" s="662" t="s">
        <v>122</v>
      </c>
      <c r="AG596" s="580" t="s">
        <v>1699</v>
      </c>
      <c r="AH596" s="576" t="s">
        <v>52</v>
      </c>
      <c r="AI596" s="579"/>
      <c r="AJ596" s="633"/>
      <c r="AK596" s="633"/>
      <c r="AL596" s="634"/>
      <c r="AM596" s="576"/>
    </row>
    <row r="597" spans="1:39" ht="25.5" x14ac:dyDescent="0.2">
      <c r="A597" s="1128">
        <v>590</v>
      </c>
      <c r="B597" s="813" t="s">
        <v>1924</v>
      </c>
      <c r="C597" s="791" t="s">
        <v>442</v>
      </c>
      <c r="D597" s="765" t="s">
        <v>55</v>
      </c>
      <c r="E597" s="765" t="s">
        <v>43</v>
      </c>
      <c r="F597" s="622" t="s">
        <v>44</v>
      </c>
      <c r="G597" s="640">
        <v>45573</v>
      </c>
      <c r="H597" s="479" t="s">
        <v>1925</v>
      </c>
      <c r="I597" s="575">
        <v>1</v>
      </c>
      <c r="J597" s="575">
        <v>0</v>
      </c>
      <c r="K597" s="1017" t="s">
        <v>1926</v>
      </c>
      <c r="L597" s="575">
        <v>1</v>
      </c>
      <c r="M597" s="575">
        <v>0</v>
      </c>
      <c r="N597" s="640">
        <v>45573</v>
      </c>
      <c r="O597" s="631" t="str">
        <f>IF(G597="","",(IF(N597="","Pendiente primera actuación",IF(N597="N.A.","N.A.",IF(NETWORKDAYS((G597+1),N597,'Días No Laborales'!$A$2:$U$145)&lt;=20,"SI","NO")))))</f>
        <v>SI</v>
      </c>
      <c r="Q597" s="630" t="s">
        <v>47</v>
      </c>
      <c r="R597" s="595"/>
      <c r="S597" s="576"/>
      <c r="T597" s="576"/>
      <c r="U597" s="631"/>
      <c r="V597" s="576"/>
      <c r="W597" s="595">
        <v>45636</v>
      </c>
      <c r="X597" s="699"/>
      <c r="Y597" s="576" t="s">
        <v>48</v>
      </c>
      <c r="Z597" s="576">
        <f t="shared" si="9"/>
        <v>62</v>
      </c>
      <c r="AA597" s="576" t="s">
        <v>48</v>
      </c>
      <c r="AB597" s="745" t="s">
        <v>311</v>
      </c>
      <c r="AC597" s="575" t="s">
        <v>88</v>
      </c>
      <c r="AD597" s="645" t="s">
        <v>312</v>
      </c>
      <c r="AE597" s="640">
        <v>45636</v>
      </c>
      <c r="AF597" s="662" t="s">
        <v>59</v>
      </c>
      <c r="AG597" s="580" t="s">
        <v>1699</v>
      </c>
      <c r="AH597" s="576" t="s">
        <v>52</v>
      </c>
      <c r="AI597" s="579"/>
      <c r="AJ597" s="633"/>
      <c r="AK597" s="633"/>
      <c r="AL597" s="634"/>
      <c r="AM597" s="576"/>
    </row>
    <row r="598" spans="1:39" ht="38.25" x14ac:dyDescent="0.2">
      <c r="A598" s="1128">
        <v>591</v>
      </c>
      <c r="B598" s="787" t="s">
        <v>1927</v>
      </c>
      <c r="C598" s="825" t="s">
        <v>101</v>
      </c>
      <c r="D598" s="810" t="s">
        <v>102</v>
      </c>
      <c r="E598" s="843" t="s">
        <v>84</v>
      </c>
      <c r="F598" s="622" t="s">
        <v>44</v>
      </c>
      <c r="G598" s="640">
        <v>45573</v>
      </c>
      <c r="H598" s="479" t="s">
        <v>1928</v>
      </c>
      <c r="I598" s="575">
        <v>2</v>
      </c>
      <c r="J598" s="575">
        <v>1</v>
      </c>
      <c r="K598" s="1017" t="s">
        <v>1929</v>
      </c>
      <c r="L598" s="575">
        <v>2</v>
      </c>
      <c r="M598" s="575">
        <v>1</v>
      </c>
      <c r="N598" s="640">
        <v>45573</v>
      </c>
      <c r="O598" s="631" t="str">
        <f>IF(G598="","",(IF(N598="","Pendiente primera actuación",IF(N598="N.A.","N.A.",IF(NETWORKDAYS((G598+1),N598,'Días No Laborales'!$A$2:$U$145)&lt;=20,"SI","NO")))))</f>
        <v>SI</v>
      </c>
      <c r="Q598" s="630" t="s">
        <v>47</v>
      </c>
      <c r="R598" s="595"/>
      <c r="S598" s="576"/>
      <c r="T598" s="576"/>
      <c r="U598" s="631"/>
      <c r="V598" s="576"/>
      <c r="W598" s="595">
        <v>45870</v>
      </c>
      <c r="X598" s="575"/>
      <c r="Y598" s="576" t="s">
        <v>48</v>
      </c>
      <c r="Z598" s="576">
        <f t="shared" si="9"/>
        <v>293</v>
      </c>
      <c r="AA598" s="576" t="s">
        <v>48</v>
      </c>
      <c r="AB598" s="1028" t="s">
        <v>193</v>
      </c>
      <c r="AC598" s="576" t="s">
        <v>358</v>
      </c>
      <c r="AD598" s="575" t="s">
        <v>197</v>
      </c>
      <c r="AE598" s="640">
        <v>45870</v>
      </c>
      <c r="AF598" s="662" t="s">
        <v>235</v>
      </c>
      <c r="AG598" s="580" t="s">
        <v>1699</v>
      </c>
      <c r="AH598" s="576" t="s">
        <v>52</v>
      </c>
      <c r="AI598" s="579"/>
      <c r="AJ598" s="633"/>
      <c r="AK598" s="633"/>
      <c r="AL598" s="634"/>
      <c r="AM598" s="576"/>
    </row>
    <row r="599" spans="1:39" ht="38.25" x14ac:dyDescent="0.2">
      <c r="A599" s="1128">
        <v>592</v>
      </c>
      <c r="B599" s="787" t="s">
        <v>1930</v>
      </c>
      <c r="C599" s="825" t="s">
        <v>101</v>
      </c>
      <c r="D599" s="810" t="s">
        <v>102</v>
      </c>
      <c r="E599" s="843" t="s">
        <v>84</v>
      </c>
      <c r="F599" s="622" t="s">
        <v>44</v>
      </c>
      <c r="G599" s="640">
        <v>45573</v>
      </c>
      <c r="H599" s="479" t="s">
        <v>1931</v>
      </c>
      <c r="I599" s="575">
        <v>1</v>
      </c>
      <c r="J599" s="575">
        <v>2</v>
      </c>
      <c r="K599" s="1017" t="s">
        <v>1932</v>
      </c>
      <c r="L599" s="575">
        <v>1</v>
      </c>
      <c r="M599" s="575">
        <v>0</v>
      </c>
      <c r="N599" s="640">
        <v>45573</v>
      </c>
      <c r="O599" s="631" t="str">
        <f>IF(G599="","",(IF(N599="","Pendiente primera actuación",IF(N599="N.A.","N.A.",IF(NETWORKDAYS((G599+1),N599,'Días No Laborales'!$A$2:$U$145)&lt;=20,"SI","NO")))))</f>
        <v>SI</v>
      </c>
      <c r="Q599" s="630" t="s">
        <v>47</v>
      </c>
      <c r="R599" s="595"/>
      <c r="S599" s="576"/>
      <c r="T599" s="576"/>
      <c r="U599" s="631"/>
      <c r="V599" s="576"/>
      <c r="W599" s="595">
        <v>45792</v>
      </c>
      <c r="X599" s="575"/>
      <c r="Y599" s="576" t="s">
        <v>48</v>
      </c>
      <c r="Z599" s="576">
        <f t="shared" si="9"/>
        <v>217</v>
      </c>
      <c r="AA599" s="576" t="s">
        <v>48</v>
      </c>
      <c r="AB599" s="1028" t="s">
        <v>377</v>
      </c>
      <c r="AC599" s="576" t="s">
        <v>98</v>
      </c>
      <c r="AD599" s="575" t="s">
        <v>197</v>
      </c>
      <c r="AE599" s="640">
        <v>45792</v>
      </c>
      <c r="AF599" s="632" t="s">
        <v>50</v>
      </c>
      <c r="AG599" s="580" t="s">
        <v>1699</v>
      </c>
      <c r="AH599" s="576" t="s">
        <v>52</v>
      </c>
      <c r="AI599" s="579"/>
      <c r="AJ599" s="633"/>
      <c r="AK599" s="633"/>
      <c r="AL599" s="634"/>
      <c r="AM599" s="576"/>
    </row>
    <row r="600" spans="1:39" ht="38.25" x14ac:dyDescent="0.2">
      <c r="A600" s="1128">
        <v>593</v>
      </c>
      <c r="B600" s="1155" t="s">
        <v>1933</v>
      </c>
      <c r="C600" s="978" t="s">
        <v>672</v>
      </c>
      <c r="D600" s="765" t="s">
        <v>293</v>
      </c>
      <c r="E600" s="1773" t="s">
        <v>673</v>
      </c>
      <c r="F600" s="622" t="s">
        <v>44</v>
      </c>
      <c r="G600" s="640">
        <v>45573</v>
      </c>
      <c r="H600" s="479" t="s">
        <v>1934</v>
      </c>
      <c r="I600" s="575">
        <v>0</v>
      </c>
      <c r="J600" s="575">
        <v>1</v>
      </c>
      <c r="K600" s="849"/>
      <c r="L600" s="575">
        <v>0</v>
      </c>
      <c r="M600" s="575">
        <v>1</v>
      </c>
      <c r="N600" s="640">
        <v>45573</v>
      </c>
      <c r="O600" s="631" t="str">
        <f>IF(G600="","",(IF(N600="","Pendiente primera actuación",IF(N600="N.A.","N.A.",IF(NETWORKDAYS((G600+1),N600,'Días No Laborales'!$A$2:$U$145)&lt;=20,"SI","NO")))))</f>
        <v>SI</v>
      </c>
      <c r="Q600" s="630" t="s">
        <v>47</v>
      </c>
      <c r="R600" s="595"/>
      <c r="S600" s="576"/>
      <c r="T600" s="576"/>
      <c r="U600" s="631"/>
      <c r="V600" s="576"/>
      <c r="W600" s="595"/>
      <c r="X600" s="575"/>
      <c r="Y600" s="576" t="s">
        <v>48</v>
      </c>
      <c r="Z600" s="576" t="str">
        <f t="shared" si="9"/>
        <v>Pendiente de sentencia</v>
      </c>
      <c r="AA600" s="576" t="s">
        <v>48</v>
      </c>
      <c r="AB600" s="575"/>
      <c r="AC600" s="575"/>
      <c r="AD600" s="575" t="s">
        <v>1935</v>
      </c>
      <c r="AE600" s="640">
        <v>45870</v>
      </c>
      <c r="AF600" s="662" t="s">
        <v>122</v>
      </c>
      <c r="AG600" s="580" t="s">
        <v>1699</v>
      </c>
      <c r="AH600" s="576" t="s">
        <v>52</v>
      </c>
      <c r="AI600" s="579"/>
      <c r="AJ600" s="633"/>
      <c r="AK600" s="633"/>
      <c r="AL600" s="634"/>
      <c r="AM600" s="576"/>
    </row>
    <row r="601" spans="1:39" ht="25.5" x14ac:dyDescent="0.2">
      <c r="A601" s="1128">
        <v>594</v>
      </c>
      <c r="B601" s="813" t="s">
        <v>1936</v>
      </c>
      <c r="C601" s="791" t="s">
        <v>101</v>
      </c>
      <c r="D601" s="810" t="s">
        <v>102</v>
      </c>
      <c r="E601" s="843" t="s">
        <v>84</v>
      </c>
      <c r="F601" s="622" t="s">
        <v>44</v>
      </c>
      <c r="G601" s="640">
        <v>45573</v>
      </c>
      <c r="H601" s="479" t="s">
        <v>1068</v>
      </c>
      <c r="I601" s="575">
        <v>1</v>
      </c>
      <c r="J601" s="575">
        <v>0</v>
      </c>
      <c r="K601" s="1017" t="s">
        <v>1937</v>
      </c>
      <c r="L601" s="575">
        <v>1</v>
      </c>
      <c r="M601" s="575">
        <v>0</v>
      </c>
      <c r="N601" s="640">
        <v>45573</v>
      </c>
      <c r="O601" s="631" t="str">
        <f>IF(G601="","",(IF(N601="","Pendiente primera actuación",IF(N601="N.A.","N.A.",IF(NETWORKDAYS((G601+1),N601,'Días No Laborales'!$A$2:$U$145)&lt;=20,"SI","NO")))))</f>
        <v>SI</v>
      </c>
      <c r="Q601" s="630" t="s">
        <v>47</v>
      </c>
      <c r="R601" s="595"/>
      <c r="S601" s="576"/>
      <c r="T601" s="576"/>
      <c r="U601" s="631"/>
      <c r="V601" s="576"/>
      <c r="W601" s="595">
        <v>45828</v>
      </c>
      <c r="X601" s="575"/>
      <c r="Y601" s="576" t="s">
        <v>48</v>
      </c>
      <c r="Z601" s="576">
        <f t="shared" si="9"/>
        <v>252</v>
      </c>
      <c r="AA601" s="576" t="s">
        <v>48</v>
      </c>
      <c r="AB601" s="664" t="s">
        <v>1938</v>
      </c>
      <c r="AC601" s="576" t="s">
        <v>98</v>
      </c>
      <c r="AD601" s="575" t="s">
        <v>1938</v>
      </c>
      <c r="AE601" s="640">
        <v>45828</v>
      </c>
      <c r="AF601" s="632" t="s">
        <v>161</v>
      </c>
      <c r="AG601" s="580" t="s">
        <v>1699</v>
      </c>
      <c r="AH601" s="576" t="s">
        <v>52</v>
      </c>
      <c r="AI601" s="579"/>
      <c r="AJ601" s="633"/>
      <c r="AK601" s="633"/>
      <c r="AL601" s="634"/>
      <c r="AM601" s="576"/>
    </row>
    <row r="602" spans="1:39" ht="25.5" x14ac:dyDescent="0.2">
      <c r="A602" s="1128">
        <v>595</v>
      </c>
      <c r="B602" s="813" t="s">
        <v>1939</v>
      </c>
      <c r="C602" s="791" t="s">
        <v>442</v>
      </c>
      <c r="D602" s="765" t="s">
        <v>55</v>
      </c>
      <c r="E602" s="1154" t="s">
        <v>113</v>
      </c>
      <c r="F602" s="622" t="s">
        <v>44</v>
      </c>
      <c r="G602" s="640">
        <v>45573</v>
      </c>
      <c r="H602" s="479" t="s">
        <v>1940</v>
      </c>
      <c r="I602" s="575">
        <v>2</v>
      </c>
      <c r="J602" s="575">
        <v>1</v>
      </c>
      <c r="K602" s="1017" t="s">
        <v>1941</v>
      </c>
      <c r="L602" s="575">
        <v>2</v>
      </c>
      <c r="M602" s="575">
        <v>1</v>
      </c>
      <c r="N602" s="640">
        <v>45573</v>
      </c>
      <c r="O602" s="631" t="str">
        <f>IF(G602="","",(IF(N602="","Pendiente primera actuación",IF(N602="N.A.","N.A.",IF(NETWORKDAYS((G602+1),N602,'Días No Laborales'!$A$2:$U$145)&lt;=20,"SI","NO")))))</f>
        <v>SI</v>
      </c>
      <c r="Q602" s="630" t="s">
        <v>47</v>
      </c>
      <c r="R602" s="595"/>
      <c r="S602" s="576"/>
      <c r="T602" s="576"/>
      <c r="U602" s="631"/>
      <c r="V602" s="576"/>
      <c r="W602" s="595">
        <v>45637</v>
      </c>
      <c r="X602" s="699"/>
      <c r="Y602" s="576" t="s">
        <v>48</v>
      </c>
      <c r="Z602" s="576">
        <f t="shared" si="9"/>
        <v>63</v>
      </c>
      <c r="AA602" s="576" t="s">
        <v>48</v>
      </c>
      <c r="AB602" s="745" t="s">
        <v>311</v>
      </c>
      <c r="AC602" s="575" t="s">
        <v>88</v>
      </c>
      <c r="AD602" s="645" t="s">
        <v>312</v>
      </c>
      <c r="AE602" s="640">
        <v>45637</v>
      </c>
      <c r="AF602" s="662" t="s">
        <v>59</v>
      </c>
      <c r="AG602" s="580" t="s">
        <v>1699</v>
      </c>
      <c r="AH602" s="576" t="s">
        <v>52</v>
      </c>
      <c r="AI602" s="579"/>
      <c r="AJ602" s="633"/>
      <c r="AK602" s="633"/>
      <c r="AL602" s="634"/>
      <c r="AM602" s="576"/>
    </row>
    <row r="603" spans="1:39" ht="25.5" x14ac:dyDescent="0.2">
      <c r="A603" s="1128">
        <v>596</v>
      </c>
      <c r="B603" s="814" t="s">
        <v>1942</v>
      </c>
      <c r="C603" s="791" t="s">
        <v>101</v>
      </c>
      <c r="D603" s="810" t="s">
        <v>102</v>
      </c>
      <c r="E603" s="765" t="s">
        <v>43</v>
      </c>
      <c r="F603" s="622" t="s">
        <v>44</v>
      </c>
      <c r="G603" s="640">
        <v>45573</v>
      </c>
      <c r="H603" s="479" t="s">
        <v>137</v>
      </c>
      <c r="I603" s="575">
        <v>1</v>
      </c>
      <c r="J603" s="575">
        <v>2</v>
      </c>
      <c r="K603" s="1017" t="s">
        <v>1943</v>
      </c>
      <c r="L603" s="575">
        <v>0</v>
      </c>
      <c r="M603" s="575">
        <v>1</v>
      </c>
      <c r="N603" s="640">
        <v>45573</v>
      </c>
      <c r="O603" s="631" t="str">
        <f>IF(G603="","",(IF(N603="","Pendiente primera actuación",IF(N603="N.A.","N.A.",IF(NETWORKDAYS((G603+1),N603,'Días No Laborales'!$A$2:$U$145)&lt;=20,"SI","NO")))))</f>
        <v>SI</v>
      </c>
      <c r="Q603" s="630" t="s">
        <v>47</v>
      </c>
      <c r="R603" s="595"/>
      <c r="S603" s="576"/>
      <c r="T603" s="576"/>
      <c r="U603" s="631"/>
      <c r="V603" s="576"/>
      <c r="W603" s="595">
        <v>45713</v>
      </c>
      <c r="X603" s="575"/>
      <c r="Y603" s="576" t="s">
        <v>48</v>
      </c>
      <c r="Z603" s="576">
        <f t="shared" si="9"/>
        <v>137</v>
      </c>
      <c r="AA603" s="576" t="s">
        <v>48</v>
      </c>
      <c r="AB603" s="657" t="s">
        <v>110</v>
      </c>
      <c r="AC603" s="576" t="s">
        <v>66</v>
      </c>
      <c r="AD603" s="576" t="s">
        <v>170</v>
      </c>
      <c r="AE603" s="640">
        <v>45713</v>
      </c>
      <c r="AF603" s="632" t="s">
        <v>161</v>
      </c>
      <c r="AG603" s="580" t="s">
        <v>1699</v>
      </c>
      <c r="AH603" s="576" t="s">
        <v>52</v>
      </c>
      <c r="AI603" s="579">
        <v>45747</v>
      </c>
      <c r="AJ603" s="633"/>
      <c r="AK603" s="633"/>
      <c r="AL603" s="634"/>
      <c r="AM603" s="576"/>
    </row>
    <row r="604" spans="1:39" ht="25.5" x14ac:dyDescent="0.2">
      <c r="A604" s="1128">
        <v>597</v>
      </c>
      <c r="B604" s="1155" t="s">
        <v>1944</v>
      </c>
      <c r="C604" s="881" t="s">
        <v>101</v>
      </c>
      <c r="D604" s="810" t="s">
        <v>102</v>
      </c>
      <c r="E604" s="843" t="s">
        <v>84</v>
      </c>
      <c r="F604" s="622" t="s">
        <v>44</v>
      </c>
      <c r="G604" s="640">
        <v>45573</v>
      </c>
      <c r="H604" s="479" t="s">
        <v>433</v>
      </c>
      <c r="I604" s="575">
        <v>1</v>
      </c>
      <c r="J604" s="575">
        <v>1</v>
      </c>
      <c r="K604" s="1017" t="s">
        <v>1945</v>
      </c>
      <c r="L604" s="575">
        <v>1</v>
      </c>
      <c r="M604" s="575">
        <v>0</v>
      </c>
      <c r="N604" s="640">
        <v>45573</v>
      </c>
      <c r="O604" s="631" t="str">
        <f>IF(G604="","",(IF(N604="","Pendiente primera actuación",IF(N604="N.A.","N.A.",IF(NETWORKDAYS((G604+1),N604,'Días No Laborales'!$A$2:$U$145)&lt;=20,"SI","NO")))))</f>
        <v>SI</v>
      </c>
      <c r="Q604" s="630" t="s">
        <v>47</v>
      </c>
      <c r="R604" s="595"/>
      <c r="S604" s="576"/>
      <c r="T604" s="576"/>
      <c r="U604" s="631"/>
      <c r="V604" s="576"/>
      <c r="W604" s="595"/>
      <c r="X604" s="575"/>
      <c r="Y604" s="576" t="s">
        <v>48</v>
      </c>
      <c r="Z604" s="576" t="str">
        <f t="shared" si="9"/>
        <v>Pendiente de sentencia</v>
      </c>
      <c r="AA604" s="576" t="s">
        <v>48</v>
      </c>
      <c r="AB604" s="576"/>
      <c r="AC604" s="576"/>
      <c r="AD604" s="575" t="s">
        <v>1946</v>
      </c>
      <c r="AE604" s="640">
        <v>45860</v>
      </c>
      <c r="AF604" s="632" t="s">
        <v>50</v>
      </c>
      <c r="AG604" s="580" t="s">
        <v>1699</v>
      </c>
      <c r="AH604" s="576" t="s">
        <v>52</v>
      </c>
      <c r="AI604" s="579"/>
      <c r="AJ604" s="633"/>
      <c r="AK604" s="633"/>
      <c r="AL604" s="634"/>
      <c r="AM604" s="576"/>
    </row>
    <row r="605" spans="1:39" ht="25.5" x14ac:dyDescent="0.2">
      <c r="A605" s="1128">
        <v>598</v>
      </c>
      <c r="B605" s="1153" t="s">
        <v>1947</v>
      </c>
      <c r="C605" s="973" t="s">
        <v>383</v>
      </c>
      <c r="D605" s="761" t="s">
        <v>383</v>
      </c>
      <c r="E605" s="765" t="s">
        <v>43</v>
      </c>
      <c r="F605" s="622" t="s">
        <v>44</v>
      </c>
      <c r="G605" s="640">
        <v>45573</v>
      </c>
      <c r="H605" s="479" t="s">
        <v>348</v>
      </c>
      <c r="I605" s="575">
        <v>1</v>
      </c>
      <c r="J605" s="575">
        <v>0</v>
      </c>
      <c r="K605" s="1017" t="s">
        <v>1948</v>
      </c>
      <c r="L605" s="575">
        <v>2</v>
      </c>
      <c r="M605" s="575">
        <v>1</v>
      </c>
      <c r="N605" s="640">
        <v>45573</v>
      </c>
      <c r="O605" s="631" t="str">
        <f>IF(G605="","",(IF(N605="","Pendiente primera actuación",IF(N605="N.A.","N.A.",IF(NETWORKDAYS((G605+1),N605,'Días No Laborales'!$A$2:$U$145)&lt;=20,"SI","NO")))))</f>
        <v>SI</v>
      </c>
      <c r="Q605" s="630" t="s">
        <v>47</v>
      </c>
      <c r="R605" s="595"/>
      <c r="S605" s="576"/>
      <c r="T605" s="576"/>
      <c r="U605" s="631"/>
      <c r="V605" s="576"/>
      <c r="W605" s="595"/>
      <c r="X605" s="575"/>
      <c r="Y605" s="576" t="s">
        <v>48</v>
      </c>
      <c r="Z605" s="576" t="str">
        <f t="shared" si="9"/>
        <v>Pendiente de sentencia</v>
      </c>
      <c r="AA605" s="576" t="s">
        <v>48</v>
      </c>
      <c r="AB605" s="576"/>
      <c r="AC605" s="576"/>
      <c r="AD605" s="575" t="s">
        <v>116</v>
      </c>
      <c r="AE605" s="640">
        <v>45868</v>
      </c>
      <c r="AF605" s="632" t="s">
        <v>161</v>
      </c>
      <c r="AG605" s="580" t="s">
        <v>1699</v>
      </c>
      <c r="AH605" s="576" t="s">
        <v>52</v>
      </c>
      <c r="AI605" s="579"/>
      <c r="AJ605" s="633"/>
      <c r="AK605" s="633"/>
      <c r="AL605" s="634"/>
      <c r="AM605" s="576"/>
    </row>
    <row r="606" spans="1:39" ht="25.5" x14ac:dyDescent="0.2">
      <c r="A606" s="1128">
        <v>599</v>
      </c>
      <c r="B606" s="813" t="s">
        <v>1949</v>
      </c>
      <c r="C606" s="791" t="s">
        <v>101</v>
      </c>
      <c r="D606" s="810" t="s">
        <v>102</v>
      </c>
      <c r="E606" s="765" t="s">
        <v>43</v>
      </c>
      <c r="F606" s="622" t="s">
        <v>44</v>
      </c>
      <c r="G606" s="640">
        <v>45573</v>
      </c>
      <c r="H606" s="479" t="s">
        <v>509</v>
      </c>
      <c r="I606" s="575">
        <v>1</v>
      </c>
      <c r="J606" s="575">
        <v>0</v>
      </c>
      <c r="K606" s="1017" t="s">
        <v>1950</v>
      </c>
      <c r="L606" s="575">
        <v>1</v>
      </c>
      <c r="M606" s="575">
        <v>0</v>
      </c>
      <c r="N606" s="640">
        <v>45573</v>
      </c>
      <c r="O606" s="631" t="str">
        <f>IF(G606="","",(IF(N606="","Pendiente primera actuación",IF(N606="N.A.","N.A.",IF(NETWORKDAYS((G606+1),N606,'Días No Laborales'!$A$2:$U$145)&lt;=20,"SI","NO")))))</f>
        <v>SI</v>
      </c>
      <c r="Q606" s="630" t="s">
        <v>47</v>
      </c>
      <c r="R606" s="595"/>
      <c r="S606" s="576"/>
      <c r="T606" s="576"/>
      <c r="U606" s="631"/>
      <c r="V606" s="576"/>
      <c r="W606" s="595">
        <v>45628</v>
      </c>
      <c r="X606" s="699"/>
      <c r="Y606" s="576" t="s">
        <v>48</v>
      </c>
      <c r="Z606" s="576">
        <f t="shared" si="9"/>
        <v>54</v>
      </c>
      <c r="AA606" s="576" t="s">
        <v>48</v>
      </c>
      <c r="AB606" s="645" t="s">
        <v>110</v>
      </c>
      <c r="AC606" s="575" t="s">
        <v>88</v>
      </c>
      <c r="AD606" s="645" t="s">
        <v>391</v>
      </c>
      <c r="AE606" s="640">
        <v>45628</v>
      </c>
      <c r="AF606" s="632" t="s">
        <v>156</v>
      </c>
      <c r="AG606" s="580" t="s">
        <v>1699</v>
      </c>
      <c r="AH606" s="576" t="s">
        <v>52</v>
      </c>
      <c r="AI606" s="579"/>
      <c r="AJ606" s="633"/>
      <c r="AK606" s="633"/>
      <c r="AL606" s="634"/>
      <c r="AM606" s="576"/>
    </row>
    <row r="607" spans="1:39" ht="38.25" x14ac:dyDescent="0.2">
      <c r="A607" s="1128">
        <v>600</v>
      </c>
      <c r="B607" s="787" t="s">
        <v>1951</v>
      </c>
      <c r="C607" s="825" t="s">
        <v>101</v>
      </c>
      <c r="D607" s="810" t="s">
        <v>102</v>
      </c>
      <c r="E607" s="843" t="s">
        <v>84</v>
      </c>
      <c r="F607" s="622" t="s">
        <v>44</v>
      </c>
      <c r="G607" s="640">
        <v>45573</v>
      </c>
      <c r="H607" s="479" t="s">
        <v>509</v>
      </c>
      <c r="I607" s="575">
        <v>1</v>
      </c>
      <c r="J607" s="575">
        <v>0</v>
      </c>
      <c r="K607" s="1017" t="s">
        <v>1952</v>
      </c>
      <c r="L607" s="575">
        <v>0</v>
      </c>
      <c r="M607" s="575">
        <v>1</v>
      </c>
      <c r="N607" s="640">
        <v>45573</v>
      </c>
      <c r="O607" s="631" t="str">
        <f>IF(G607="","",(IF(N607="","Pendiente primera actuación",IF(N607="N.A.","N.A.",IF(NETWORKDAYS((G607+1),N607,'Días No Laborales'!$A$2:$U$145)&lt;=20,"SI","NO")))))</f>
        <v>SI</v>
      </c>
      <c r="Q607" s="630" t="s">
        <v>47</v>
      </c>
      <c r="R607" s="595"/>
      <c r="S607" s="576"/>
      <c r="T607" s="576"/>
      <c r="U607" s="631"/>
      <c r="V607" s="576"/>
      <c r="W607" s="595">
        <v>45707</v>
      </c>
      <c r="X607" s="575"/>
      <c r="Y607" s="576" t="s">
        <v>48</v>
      </c>
      <c r="Z607" s="576">
        <f t="shared" si="9"/>
        <v>131</v>
      </c>
      <c r="AA607" s="576" t="s">
        <v>48</v>
      </c>
      <c r="AB607" s="656" t="s">
        <v>121</v>
      </c>
      <c r="AC607" s="650" t="s">
        <v>66</v>
      </c>
      <c r="AD607" s="625" t="s">
        <v>635</v>
      </c>
      <c r="AE607" s="640">
        <v>45707</v>
      </c>
      <c r="AF607" s="632" t="s">
        <v>161</v>
      </c>
      <c r="AG607" s="580" t="s">
        <v>1699</v>
      </c>
      <c r="AH607" s="576" t="s">
        <v>52</v>
      </c>
      <c r="AI607" s="579"/>
      <c r="AJ607" s="652"/>
      <c r="AK607" s="652"/>
      <c r="AL607" s="642"/>
      <c r="AM607" s="575" t="s">
        <v>1953</v>
      </c>
    </row>
    <row r="608" spans="1:39" ht="25.5" x14ac:dyDescent="0.2">
      <c r="A608" s="1128">
        <v>601</v>
      </c>
      <c r="B608" s="813" t="s">
        <v>1954</v>
      </c>
      <c r="C608" s="791" t="s">
        <v>101</v>
      </c>
      <c r="D608" s="810" t="s">
        <v>102</v>
      </c>
      <c r="E608" s="843" t="s">
        <v>84</v>
      </c>
      <c r="F608" s="622" t="s">
        <v>44</v>
      </c>
      <c r="G608" s="640">
        <v>45573</v>
      </c>
      <c r="H608" s="479" t="s">
        <v>509</v>
      </c>
      <c r="I608" s="575">
        <v>0</v>
      </c>
      <c r="J608" s="575">
        <v>1</v>
      </c>
      <c r="K608" s="1017" t="s">
        <v>1955</v>
      </c>
      <c r="L608" s="575">
        <v>1</v>
      </c>
      <c r="M608" s="575">
        <v>0</v>
      </c>
      <c r="N608" s="640">
        <v>45573</v>
      </c>
      <c r="O608" s="631" t="str">
        <f>IF(G608="","",(IF(N608="","Pendiente primera actuación",IF(N608="N.A.","N.A.",IF(NETWORKDAYS((G608+1),N608,'Días No Laborales'!$A$2:$U$145)&lt;=20,"SI","NO")))))</f>
        <v>SI</v>
      </c>
      <c r="Q608" s="630" t="s">
        <v>47</v>
      </c>
      <c r="R608" s="595"/>
      <c r="S608" s="576"/>
      <c r="T608" s="576"/>
      <c r="U608" s="631"/>
      <c r="V608" s="576"/>
      <c r="W608" s="595">
        <v>45827</v>
      </c>
      <c r="X608" s="575"/>
      <c r="Y608" s="576" t="s">
        <v>48</v>
      </c>
      <c r="Z608" s="576">
        <f t="shared" si="9"/>
        <v>251</v>
      </c>
      <c r="AA608" s="576" t="s">
        <v>48</v>
      </c>
      <c r="AB608" s="645" t="s">
        <v>1956</v>
      </c>
      <c r="AC608" s="650" t="s">
        <v>98</v>
      </c>
      <c r="AD608" s="575" t="s">
        <v>1957</v>
      </c>
      <c r="AE608" s="640">
        <v>45847</v>
      </c>
      <c r="AF608" s="632" t="s">
        <v>156</v>
      </c>
      <c r="AG608" s="580" t="s">
        <v>1699</v>
      </c>
      <c r="AH608" s="576" t="s">
        <v>52</v>
      </c>
      <c r="AI608" s="579"/>
      <c r="AJ608" s="652"/>
      <c r="AK608" s="652"/>
      <c r="AL608" s="642"/>
      <c r="AM608" s="576"/>
    </row>
    <row r="609" spans="1:39" ht="38.25" x14ac:dyDescent="0.2">
      <c r="A609" s="1128">
        <v>602</v>
      </c>
      <c r="B609" s="1203" t="s">
        <v>1958</v>
      </c>
      <c r="C609" s="825" t="s">
        <v>101</v>
      </c>
      <c r="D609" s="810" t="s">
        <v>102</v>
      </c>
      <c r="E609" s="843" t="s">
        <v>84</v>
      </c>
      <c r="F609" s="622" t="s">
        <v>44</v>
      </c>
      <c r="G609" s="640">
        <v>45573</v>
      </c>
      <c r="H609" s="479" t="s">
        <v>1179</v>
      </c>
      <c r="I609" s="575">
        <v>1</v>
      </c>
      <c r="J609" s="575">
        <v>0</v>
      </c>
      <c r="K609" s="1017" t="s">
        <v>1959</v>
      </c>
      <c r="L609" s="575">
        <v>2</v>
      </c>
      <c r="M609" s="575">
        <v>1</v>
      </c>
      <c r="N609" s="640">
        <v>45573</v>
      </c>
      <c r="O609" s="631" t="str">
        <f>IF(G609="","",(IF(N609="","Pendiente primera actuación",IF(N609="N.A.","N.A.",IF(NETWORKDAYS((G609+1),N609,'Días No Laborales'!$A$2:$U$145)&lt;=20,"SI","NO")))))</f>
        <v>SI</v>
      </c>
      <c r="Q609" s="630" t="s">
        <v>47</v>
      </c>
      <c r="R609" s="595"/>
      <c r="S609" s="576"/>
      <c r="T609" s="576"/>
      <c r="U609" s="631"/>
      <c r="V609" s="576"/>
      <c r="W609" s="595">
        <v>45754</v>
      </c>
      <c r="X609" s="575"/>
      <c r="Y609" s="576" t="s">
        <v>48</v>
      </c>
      <c r="Z609" s="576">
        <f t="shared" si="9"/>
        <v>179</v>
      </c>
      <c r="AA609" s="576" t="s">
        <v>48</v>
      </c>
      <c r="AB609" s="656" t="s">
        <v>121</v>
      </c>
      <c r="AC609" s="575" t="s">
        <v>98</v>
      </c>
      <c r="AD609" s="625" t="s">
        <v>197</v>
      </c>
      <c r="AE609" s="640">
        <v>45754</v>
      </c>
      <c r="AF609" s="632" t="s">
        <v>161</v>
      </c>
      <c r="AG609" s="580" t="s">
        <v>1699</v>
      </c>
      <c r="AH609" s="576" t="s">
        <v>52</v>
      </c>
      <c r="AI609" s="579"/>
      <c r="AJ609" s="633"/>
      <c r="AK609" s="633"/>
      <c r="AL609" s="634"/>
      <c r="AM609" s="576"/>
    </row>
    <row r="610" spans="1:39" ht="38.25" x14ac:dyDescent="0.2">
      <c r="A610" s="1128">
        <v>603</v>
      </c>
      <c r="B610" s="1213" t="s">
        <v>1960</v>
      </c>
      <c r="C610" s="825" t="s">
        <v>101</v>
      </c>
      <c r="D610" s="810" t="s">
        <v>102</v>
      </c>
      <c r="E610" s="843" t="s">
        <v>84</v>
      </c>
      <c r="F610" s="622" t="s">
        <v>44</v>
      </c>
      <c r="G610" s="640">
        <v>45573</v>
      </c>
      <c r="H610" s="479" t="s">
        <v>433</v>
      </c>
      <c r="I610" s="575">
        <v>2</v>
      </c>
      <c r="J610" s="575">
        <v>1</v>
      </c>
      <c r="K610" s="1017" t="s">
        <v>1961</v>
      </c>
      <c r="L610" s="575">
        <v>1</v>
      </c>
      <c r="M610" s="575">
        <v>0</v>
      </c>
      <c r="N610" s="640">
        <v>45573</v>
      </c>
      <c r="O610" s="631" t="str">
        <f>IF(G610="","",(IF(N610="","Pendiente primera actuación",IF(N610="N.A.","N.A.",IF(NETWORKDAYS((G610+1),N610,'Días No Laborales'!$A$2:$U$145)&lt;=20,"SI","NO")))))</f>
        <v>SI</v>
      </c>
      <c r="Q610" s="630" t="s">
        <v>47</v>
      </c>
      <c r="R610" s="595"/>
      <c r="S610" s="576"/>
      <c r="T610" s="576"/>
      <c r="U610" s="631"/>
      <c r="V610" s="576"/>
      <c r="W610" s="595">
        <v>45747</v>
      </c>
      <c r="X610" s="575"/>
      <c r="Y610" s="576" t="s">
        <v>48</v>
      </c>
      <c r="Z610" s="576">
        <f t="shared" si="9"/>
        <v>173</v>
      </c>
      <c r="AA610" s="576" t="s">
        <v>48</v>
      </c>
      <c r="AB610" s="656" t="s">
        <v>121</v>
      </c>
      <c r="AC610" s="576" t="s">
        <v>98</v>
      </c>
      <c r="AD610" s="575" t="s">
        <v>197</v>
      </c>
      <c r="AE610" s="640">
        <v>45747</v>
      </c>
      <c r="AF610" s="632" t="s">
        <v>50</v>
      </c>
      <c r="AG610" s="580" t="s">
        <v>1699</v>
      </c>
      <c r="AH610" s="576" t="s">
        <v>52</v>
      </c>
      <c r="AI610" s="579"/>
      <c r="AJ610" s="633"/>
      <c r="AK610" s="633"/>
      <c r="AL610" s="634"/>
      <c r="AM610" s="576" t="s">
        <v>1962</v>
      </c>
    </row>
    <row r="611" spans="1:39" ht="25.5" x14ac:dyDescent="0.2">
      <c r="A611" s="1128">
        <v>604</v>
      </c>
      <c r="B611" s="1204" t="s">
        <v>1963</v>
      </c>
      <c r="C611" s="1191" t="s">
        <v>437</v>
      </c>
      <c r="D611" s="765" t="s">
        <v>293</v>
      </c>
      <c r="E611" s="765" t="s">
        <v>43</v>
      </c>
      <c r="F611" s="622" t="s">
        <v>44</v>
      </c>
      <c r="G611" s="640">
        <v>45573</v>
      </c>
      <c r="H611" s="479" t="s">
        <v>1964</v>
      </c>
      <c r="I611" s="575">
        <v>1</v>
      </c>
      <c r="J611" s="575">
        <v>0</v>
      </c>
      <c r="K611" s="1017" t="s">
        <v>1965</v>
      </c>
      <c r="L611" s="575">
        <v>0</v>
      </c>
      <c r="M611" s="575">
        <v>1</v>
      </c>
      <c r="N611" s="640">
        <v>45573</v>
      </c>
      <c r="O611" s="631" t="str">
        <f>IF(G611="","",(IF(N611="","Pendiente primera actuación",IF(N611="N.A.","N.A.",IF(NETWORKDAYS((G611+1),N611,'Días No Laborales'!$A$2:$U$145)&lt;=20,"SI","NO")))))</f>
        <v>SI</v>
      </c>
      <c r="Q611" s="630" t="s">
        <v>47</v>
      </c>
      <c r="R611" s="595"/>
      <c r="S611" s="576"/>
      <c r="T611" s="576"/>
      <c r="U611" s="631"/>
      <c r="V611" s="576"/>
      <c r="W611" s="595"/>
      <c r="X611" s="575"/>
      <c r="Y611" s="576" t="s">
        <v>48</v>
      </c>
      <c r="Z611" s="576" t="str">
        <f t="shared" si="9"/>
        <v>Pendiente de sentencia</v>
      </c>
      <c r="AA611" s="576" t="s">
        <v>48</v>
      </c>
      <c r="AB611" s="625"/>
      <c r="AC611" s="576"/>
      <c r="AD611" s="575" t="s">
        <v>354</v>
      </c>
      <c r="AE611" s="640">
        <v>45807</v>
      </c>
      <c r="AF611" s="662" t="s">
        <v>68</v>
      </c>
      <c r="AG611" s="580" t="s">
        <v>1699</v>
      </c>
      <c r="AH611" s="576" t="s">
        <v>52</v>
      </c>
      <c r="AI611" s="579"/>
      <c r="AJ611" s="633"/>
      <c r="AK611" s="633"/>
      <c r="AL611" s="634"/>
      <c r="AM611" s="576"/>
    </row>
    <row r="612" spans="1:39" ht="25.5" x14ac:dyDescent="0.2">
      <c r="A612" s="1128">
        <v>605</v>
      </c>
      <c r="B612" s="1216" t="s">
        <v>1966</v>
      </c>
      <c r="C612" s="791" t="s">
        <v>101</v>
      </c>
      <c r="D612" s="810" t="s">
        <v>102</v>
      </c>
      <c r="E612" s="843" t="s">
        <v>84</v>
      </c>
      <c r="F612" s="622" t="s">
        <v>44</v>
      </c>
      <c r="G612" s="640">
        <v>45573</v>
      </c>
      <c r="H612" s="479" t="s">
        <v>332</v>
      </c>
      <c r="I612" s="575">
        <v>0</v>
      </c>
      <c r="J612" s="575">
        <v>1</v>
      </c>
      <c r="K612" s="1017" t="s">
        <v>1967</v>
      </c>
      <c r="L612" s="575">
        <v>1</v>
      </c>
      <c r="M612" s="575">
        <v>0</v>
      </c>
      <c r="N612" s="640">
        <v>45573</v>
      </c>
      <c r="O612" s="631" t="str">
        <f>IF(G612="","",(IF(N612="","Pendiente primera actuación",IF(N612="N.A.","N.A.",IF(NETWORKDAYS((G612+1),N612,'Días No Laborales'!$A$2:$U$145)&lt;=20,"SI","NO")))))</f>
        <v>SI</v>
      </c>
      <c r="Q612" s="630" t="s">
        <v>47</v>
      </c>
      <c r="R612" s="595"/>
      <c r="S612" s="576"/>
      <c r="T612" s="576"/>
      <c r="U612" s="631"/>
      <c r="V612" s="576"/>
      <c r="W612" s="595">
        <v>45842</v>
      </c>
      <c r="X612" s="575"/>
      <c r="Y612" s="576" t="s">
        <v>48</v>
      </c>
      <c r="Z612" s="576">
        <f t="shared" si="9"/>
        <v>266</v>
      </c>
      <c r="AA612" s="576" t="s">
        <v>48</v>
      </c>
      <c r="AB612" s="645" t="s">
        <v>97</v>
      </c>
      <c r="AC612" s="575" t="s">
        <v>358</v>
      </c>
      <c r="AD612" s="575" t="s">
        <v>65</v>
      </c>
      <c r="AE612" s="640">
        <v>45573</v>
      </c>
      <c r="AF612" s="632" t="s">
        <v>161</v>
      </c>
      <c r="AG612" s="580" t="s">
        <v>1699</v>
      </c>
      <c r="AH612" s="576" t="s">
        <v>52</v>
      </c>
      <c r="AI612" s="579"/>
      <c r="AJ612" s="633"/>
      <c r="AK612" s="633"/>
      <c r="AL612" s="634"/>
      <c r="AM612" s="576"/>
    </row>
    <row r="613" spans="1:39" ht="38.25" x14ac:dyDescent="0.2">
      <c r="A613" s="1128">
        <v>606</v>
      </c>
      <c r="B613" s="1213" t="s">
        <v>1968</v>
      </c>
      <c r="C613" s="825" t="s">
        <v>101</v>
      </c>
      <c r="D613" s="810" t="s">
        <v>102</v>
      </c>
      <c r="E613" s="843" t="s">
        <v>84</v>
      </c>
      <c r="F613" s="622" t="s">
        <v>44</v>
      </c>
      <c r="G613" s="640">
        <v>45573</v>
      </c>
      <c r="H613" s="479" t="s">
        <v>344</v>
      </c>
      <c r="I613" s="575">
        <v>1</v>
      </c>
      <c r="J613" s="575">
        <v>0</v>
      </c>
      <c r="K613" s="1017" t="s">
        <v>1969</v>
      </c>
      <c r="L613" s="575">
        <v>2</v>
      </c>
      <c r="M613" s="575">
        <v>1</v>
      </c>
      <c r="N613" s="640">
        <v>45573</v>
      </c>
      <c r="O613" s="631" t="str">
        <f>IF(G613="","",(IF(N613="","Pendiente primera actuación",IF(N613="N.A.","N.A.",IF(NETWORKDAYS((G613+1),N613,'Días No Laborales'!$A$2:$U$145)&lt;=20,"SI","NO")))))</f>
        <v>SI</v>
      </c>
      <c r="Q613" s="630" t="s">
        <v>47</v>
      </c>
      <c r="R613" s="595"/>
      <c r="S613" s="576"/>
      <c r="T613" s="576"/>
      <c r="U613" s="631"/>
      <c r="V613" s="576"/>
      <c r="W613" s="595">
        <v>45860</v>
      </c>
      <c r="X613" s="575"/>
      <c r="Y613" s="576" t="s">
        <v>48</v>
      </c>
      <c r="Z613" s="576">
        <f t="shared" si="9"/>
        <v>284</v>
      </c>
      <c r="AA613" s="576" t="s">
        <v>48</v>
      </c>
      <c r="AB613" s="657" t="s">
        <v>193</v>
      </c>
      <c r="AC613" s="575" t="s">
        <v>358</v>
      </c>
      <c r="AD613" s="575" t="s">
        <v>197</v>
      </c>
      <c r="AE613" s="640">
        <v>45860</v>
      </c>
      <c r="AF613" s="632" t="s">
        <v>50</v>
      </c>
      <c r="AG613" s="580" t="s">
        <v>1699</v>
      </c>
      <c r="AH613" s="576" t="s">
        <v>52</v>
      </c>
      <c r="AI613" s="579"/>
      <c r="AJ613" s="633"/>
      <c r="AK613" s="633"/>
      <c r="AL613" s="634"/>
      <c r="AM613" s="1205"/>
    </row>
    <row r="614" spans="1:39" ht="25.5" x14ac:dyDescent="0.2">
      <c r="A614" s="1128">
        <v>607</v>
      </c>
      <c r="B614" s="1206" t="s">
        <v>1970</v>
      </c>
      <c r="C614" s="881" t="s">
        <v>101</v>
      </c>
      <c r="D614" s="810" t="s">
        <v>102</v>
      </c>
      <c r="E614" s="843" t="s">
        <v>84</v>
      </c>
      <c r="F614" s="622" t="s">
        <v>44</v>
      </c>
      <c r="G614" s="640">
        <v>45573</v>
      </c>
      <c r="H614" s="479" t="s">
        <v>1296</v>
      </c>
      <c r="I614" s="575">
        <v>2</v>
      </c>
      <c r="J614" s="575">
        <v>1</v>
      </c>
      <c r="K614" s="1017" t="s">
        <v>1971</v>
      </c>
      <c r="L614" s="575">
        <v>0</v>
      </c>
      <c r="M614" s="575">
        <v>1</v>
      </c>
      <c r="N614" s="640">
        <v>45573</v>
      </c>
      <c r="O614" s="631" t="str">
        <f>IF(G614="","",(IF(N614="","Pendiente primera actuación",IF(N614="N.A.","N.A.",IF(NETWORKDAYS((G614+1),N614,'Días No Laborales'!$A$2:$U$145)&lt;=20,"SI","NO")))))</f>
        <v>SI</v>
      </c>
      <c r="Q614" s="630" t="s">
        <v>47</v>
      </c>
      <c r="R614" s="595"/>
      <c r="S614" s="576"/>
      <c r="T614" s="576"/>
      <c r="U614" s="631"/>
      <c r="V614" s="576"/>
      <c r="W614" s="595"/>
      <c r="X614" s="575"/>
      <c r="Y614" s="576" t="s">
        <v>48</v>
      </c>
      <c r="Z614" s="576" t="str">
        <f t="shared" si="9"/>
        <v>Pendiente de sentencia</v>
      </c>
      <c r="AA614" s="576" t="s">
        <v>48</v>
      </c>
      <c r="AB614" s="575"/>
      <c r="AC614" s="575"/>
      <c r="AD614" s="575" t="s">
        <v>1886</v>
      </c>
      <c r="AE614" s="640">
        <v>45854</v>
      </c>
      <c r="AF614" s="632" t="s">
        <v>161</v>
      </c>
      <c r="AG614" s="580" t="s">
        <v>1699</v>
      </c>
      <c r="AH614" s="576" t="s">
        <v>52</v>
      </c>
      <c r="AI614" s="579"/>
      <c r="AJ614" s="633"/>
      <c r="AK614" s="633"/>
      <c r="AL614" s="634"/>
      <c r="AM614" s="576"/>
    </row>
    <row r="615" spans="1:39" ht="38.25" x14ac:dyDescent="0.2">
      <c r="A615" s="1128">
        <v>608</v>
      </c>
      <c r="B615" s="1207" t="s">
        <v>1972</v>
      </c>
      <c r="C615" s="906" t="s">
        <v>101</v>
      </c>
      <c r="D615" s="915" t="s">
        <v>102</v>
      </c>
      <c r="E615" s="789" t="s">
        <v>43</v>
      </c>
      <c r="F615" s="622" t="s">
        <v>44</v>
      </c>
      <c r="G615" s="988">
        <v>45573</v>
      </c>
      <c r="H615" s="1188" t="s">
        <v>137</v>
      </c>
      <c r="I615" s="575">
        <v>1</v>
      </c>
      <c r="J615" s="575">
        <v>0</v>
      </c>
      <c r="K615" s="1156" t="s">
        <v>1973</v>
      </c>
      <c r="L615" s="575">
        <v>1</v>
      </c>
      <c r="M615" s="575">
        <v>0</v>
      </c>
      <c r="N615" s="640">
        <v>45573</v>
      </c>
      <c r="O615" s="631" t="str">
        <f>IF(G615="","",(IF(N615="","Pendiente primera actuación",IF(N615="N.A.","N.A.",IF(NETWORKDAYS((G615+1),N615,'Días No Laborales'!$A$2:$U$145)&lt;=20,"SI","NO")))))</f>
        <v>SI</v>
      </c>
      <c r="Q615" s="630" t="s">
        <v>47</v>
      </c>
      <c r="R615" s="595"/>
      <c r="S615" s="576"/>
      <c r="T615" s="576"/>
      <c r="U615" s="631"/>
      <c r="V615" s="576"/>
      <c r="W615" s="595">
        <v>45635</v>
      </c>
      <c r="X615" s="699"/>
      <c r="Y615" s="576" t="s">
        <v>48</v>
      </c>
      <c r="Z615" s="576">
        <f t="shared" si="9"/>
        <v>61</v>
      </c>
      <c r="AA615" s="576" t="s">
        <v>48</v>
      </c>
      <c r="AB615" s="656" t="s">
        <v>121</v>
      </c>
      <c r="AC615" s="575" t="s">
        <v>88</v>
      </c>
      <c r="AD615" s="625" t="s">
        <v>1974</v>
      </c>
      <c r="AE615" s="640">
        <v>45776</v>
      </c>
      <c r="AF615" s="632" t="s">
        <v>50</v>
      </c>
      <c r="AG615" s="580" t="s">
        <v>1699</v>
      </c>
      <c r="AH615" s="576" t="s">
        <v>52</v>
      </c>
      <c r="AI615" s="579"/>
      <c r="AJ615" s="633" t="s">
        <v>123</v>
      </c>
      <c r="AK615" s="633"/>
      <c r="AL615" s="634"/>
      <c r="AM615" s="576" t="s">
        <v>1975</v>
      </c>
    </row>
    <row r="616" spans="1:39" ht="25.5" x14ac:dyDescent="0.2">
      <c r="A616" s="1157">
        <v>609</v>
      </c>
      <c r="B616" s="1210" t="s">
        <v>1976</v>
      </c>
      <c r="C616" s="791" t="s">
        <v>101</v>
      </c>
      <c r="D616" s="765" t="s">
        <v>102</v>
      </c>
      <c r="E616" s="843" t="s">
        <v>84</v>
      </c>
      <c r="F616" s="482" t="s">
        <v>44</v>
      </c>
      <c r="G616" s="1060">
        <v>45573</v>
      </c>
      <c r="H616" s="1156" t="s">
        <v>1977</v>
      </c>
      <c r="I616" s="575">
        <v>0</v>
      </c>
      <c r="J616" s="575">
        <v>1</v>
      </c>
      <c r="K616" s="1156" t="s">
        <v>1978</v>
      </c>
      <c r="L616" s="575">
        <v>2</v>
      </c>
      <c r="M616" s="575">
        <v>1</v>
      </c>
      <c r="N616" s="640">
        <v>45573</v>
      </c>
      <c r="O616" s="631" t="str">
        <f>IF(G616="","",(IF(N616="","Pendiente primera actuación",IF(N616="N.A.","N.A.",IF(NETWORKDAYS((G616+1),N616,'Días No Laborales'!$A$2:$U$145)&lt;=20,"SI","NO")))))</f>
        <v>SI</v>
      </c>
      <c r="Q616" s="630" t="s">
        <v>47</v>
      </c>
      <c r="R616" s="595"/>
      <c r="S616" s="576"/>
      <c r="T616" s="576"/>
      <c r="U616" s="631"/>
      <c r="V616" s="576"/>
      <c r="W616" s="595">
        <v>45833</v>
      </c>
      <c r="X616" s="575"/>
      <c r="Y616" s="576" t="s">
        <v>48</v>
      </c>
      <c r="Z616" s="576">
        <f t="shared" si="9"/>
        <v>257</v>
      </c>
      <c r="AA616" s="576" t="s">
        <v>48</v>
      </c>
      <c r="AB616" s="664" t="s">
        <v>110</v>
      </c>
      <c r="AC616" s="576" t="s">
        <v>98</v>
      </c>
      <c r="AD616" s="575" t="s">
        <v>391</v>
      </c>
      <c r="AE616" s="640">
        <v>45833</v>
      </c>
      <c r="AF616" s="632" t="s">
        <v>161</v>
      </c>
      <c r="AG616" s="580" t="s">
        <v>1699</v>
      </c>
      <c r="AH616" s="576" t="s">
        <v>52</v>
      </c>
      <c r="AI616" s="579"/>
      <c r="AJ616" s="633"/>
      <c r="AK616" s="633"/>
      <c r="AL616" s="634"/>
      <c r="AM616" s="576"/>
    </row>
    <row r="617" spans="1:39" ht="25.5" x14ac:dyDescent="0.2">
      <c r="A617" s="1128">
        <v>610</v>
      </c>
      <c r="B617" s="1204" t="s">
        <v>1979</v>
      </c>
      <c r="C617" s="1208" t="s">
        <v>101</v>
      </c>
      <c r="D617" s="913" t="s">
        <v>102</v>
      </c>
      <c r="E617" s="1795" t="s">
        <v>84</v>
      </c>
      <c r="F617" s="692" t="s">
        <v>44</v>
      </c>
      <c r="G617" s="834">
        <v>45573</v>
      </c>
      <c r="H617" s="1188" t="s">
        <v>433</v>
      </c>
      <c r="I617" s="575">
        <v>1</v>
      </c>
      <c r="J617" s="575">
        <v>0</v>
      </c>
      <c r="K617" s="1156" t="s">
        <v>1980</v>
      </c>
      <c r="L617" s="575">
        <v>1</v>
      </c>
      <c r="M617" s="575">
        <v>0</v>
      </c>
      <c r="N617" s="640">
        <v>45573</v>
      </c>
      <c r="O617" s="631" t="str">
        <f>IF(G617="","",(IF(N617="","Pendiente primera actuación",IF(N617="N.A.","N.A.",IF(NETWORKDAYS((G617+1),N617,'Días No Laborales'!$A$2:$U$145)&lt;=20,"SI","NO")))))</f>
        <v>SI</v>
      </c>
      <c r="Q617" s="630" t="s">
        <v>47</v>
      </c>
      <c r="R617" s="595"/>
      <c r="S617" s="576"/>
      <c r="T617" s="576"/>
      <c r="U617" s="631"/>
      <c r="V617" s="576"/>
      <c r="W617" s="595"/>
      <c r="X617" s="575"/>
      <c r="Y617" s="576" t="s">
        <v>48</v>
      </c>
      <c r="Z617" s="576" t="str">
        <f t="shared" si="9"/>
        <v>Pendiente de sentencia</v>
      </c>
      <c r="AA617" s="576" t="s">
        <v>48</v>
      </c>
      <c r="AB617" s="576"/>
      <c r="AC617" s="576"/>
      <c r="AD617" s="575" t="s">
        <v>210</v>
      </c>
      <c r="AE617" s="640">
        <v>45792</v>
      </c>
      <c r="AF617" s="632" t="s">
        <v>50</v>
      </c>
      <c r="AG617" s="580" t="s">
        <v>1699</v>
      </c>
      <c r="AH617" s="576" t="s">
        <v>52</v>
      </c>
      <c r="AI617" s="579"/>
      <c r="AJ617" s="633"/>
      <c r="AK617" s="633"/>
      <c r="AL617" s="634"/>
      <c r="AM617" s="576"/>
    </row>
    <row r="618" spans="1:39" ht="38.25" x14ac:dyDescent="0.2">
      <c r="A618" s="1128">
        <v>611</v>
      </c>
      <c r="B618" s="1207" t="s">
        <v>1981</v>
      </c>
      <c r="C618" s="906" t="s">
        <v>101</v>
      </c>
      <c r="D618" s="810" t="s">
        <v>102</v>
      </c>
      <c r="E618" s="843" t="s">
        <v>84</v>
      </c>
      <c r="F618" s="622" t="s">
        <v>44</v>
      </c>
      <c r="G618" s="640">
        <v>45573</v>
      </c>
      <c r="H618" s="1188" t="s">
        <v>137</v>
      </c>
      <c r="I618" s="575">
        <v>2</v>
      </c>
      <c r="J618" s="575">
        <v>1</v>
      </c>
      <c r="K618" s="1209" t="s">
        <v>1982</v>
      </c>
      <c r="L618" s="575">
        <v>0</v>
      </c>
      <c r="M618" s="575">
        <v>1</v>
      </c>
      <c r="N618" s="640">
        <v>45573</v>
      </c>
      <c r="O618" s="631" t="str">
        <f>IF(G618="","",(IF(N618="","Pendiente primera actuación",IF(N618="N.A.","N.A.",IF(NETWORKDAYS((G618+1),N618,'Días No Laborales'!$A$2:$U$145)&lt;=20,"SI","NO")))))</f>
        <v>SI</v>
      </c>
      <c r="Q618" s="630" t="s">
        <v>47</v>
      </c>
      <c r="R618" s="595"/>
      <c r="S618" s="576"/>
      <c r="T618" s="576"/>
      <c r="U618" s="631"/>
      <c r="V618" s="576"/>
      <c r="W618" s="595">
        <v>45854</v>
      </c>
      <c r="X618" s="575"/>
      <c r="Y618" s="576" t="s">
        <v>48</v>
      </c>
      <c r="Z618" s="576">
        <f t="shared" si="9"/>
        <v>278</v>
      </c>
      <c r="AA618" s="576" t="s">
        <v>48</v>
      </c>
      <c r="AB618" s="1028" t="s">
        <v>327</v>
      </c>
      <c r="AC618" s="576" t="s">
        <v>358</v>
      </c>
      <c r="AD618" s="575" t="s">
        <v>1983</v>
      </c>
      <c r="AE618" s="640">
        <v>45854</v>
      </c>
      <c r="AF618" s="632" t="s">
        <v>161</v>
      </c>
      <c r="AG618" s="580" t="s">
        <v>1699</v>
      </c>
      <c r="AH618" s="576" t="s">
        <v>52</v>
      </c>
      <c r="AI618" s="579"/>
      <c r="AJ618" s="633"/>
      <c r="AK618" s="633"/>
      <c r="AL618" s="634"/>
      <c r="AM618" s="576"/>
    </row>
    <row r="619" spans="1:39" ht="38.25" x14ac:dyDescent="0.2">
      <c r="A619" s="1157">
        <v>612</v>
      </c>
      <c r="B619" s="1210" t="s">
        <v>1984</v>
      </c>
      <c r="C619" s="1211" t="s">
        <v>383</v>
      </c>
      <c r="D619" s="798" t="s">
        <v>383</v>
      </c>
      <c r="E619" s="765" t="s">
        <v>43</v>
      </c>
      <c r="F619" s="622" t="s">
        <v>44</v>
      </c>
      <c r="G619" s="640">
        <v>45573</v>
      </c>
      <c r="H619" s="479" t="s">
        <v>384</v>
      </c>
      <c r="I619" s="575">
        <v>1</v>
      </c>
      <c r="J619" s="575">
        <v>2</v>
      </c>
      <c r="K619" s="1017" t="s">
        <v>1985</v>
      </c>
      <c r="L619" s="575">
        <v>1</v>
      </c>
      <c r="M619" s="575">
        <v>0</v>
      </c>
      <c r="N619" s="640">
        <v>45573</v>
      </c>
      <c r="O619" s="631" t="str">
        <f>IF(G619="","",(IF(N619="","Pendiente primera actuación",IF(N619="N.A.","N.A.",IF(NETWORKDAYS((G619+1),N619,'Días No Laborales'!$A$2:$U$145)&lt;=20,"SI","NO")))))</f>
        <v>SI</v>
      </c>
      <c r="Q619" s="630" t="s">
        <v>47</v>
      </c>
      <c r="R619" s="595"/>
      <c r="S619" s="576"/>
      <c r="T619" s="576"/>
      <c r="U619" s="631"/>
      <c r="V619" s="576"/>
      <c r="W619" s="595">
        <v>45628</v>
      </c>
      <c r="X619" s="699"/>
      <c r="Y619" s="576" t="s">
        <v>48</v>
      </c>
      <c r="Z619" s="576">
        <f t="shared" si="9"/>
        <v>54</v>
      </c>
      <c r="AA619" s="576" t="s">
        <v>48</v>
      </c>
      <c r="AB619" s="656" t="s">
        <v>121</v>
      </c>
      <c r="AC619" s="650" t="s">
        <v>88</v>
      </c>
      <c r="AD619" s="645" t="s">
        <v>1721</v>
      </c>
      <c r="AE619" s="640">
        <v>45672</v>
      </c>
      <c r="AF619" s="632" t="s">
        <v>50</v>
      </c>
      <c r="AG619" s="580" t="s">
        <v>1699</v>
      </c>
      <c r="AH619" s="576" t="s">
        <v>52</v>
      </c>
      <c r="AI619" s="579"/>
      <c r="AJ619" s="652" t="s">
        <v>123</v>
      </c>
      <c r="AK619" s="652"/>
      <c r="AL619" s="642"/>
      <c r="AM619" s="576"/>
    </row>
    <row r="620" spans="1:39" ht="25.5" x14ac:dyDescent="0.2">
      <c r="A620" s="1128">
        <v>613</v>
      </c>
      <c r="B620" s="1206" t="s">
        <v>1986</v>
      </c>
      <c r="C620" s="1212" t="s">
        <v>178</v>
      </c>
      <c r="D620" s="789" t="s">
        <v>178</v>
      </c>
      <c r="E620" s="765" t="s">
        <v>43</v>
      </c>
      <c r="F620" s="622" t="s">
        <v>44</v>
      </c>
      <c r="G620" s="640">
        <v>45573</v>
      </c>
      <c r="H620" s="1188" t="s">
        <v>1987</v>
      </c>
      <c r="I620" s="575">
        <v>0</v>
      </c>
      <c r="J620" s="575">
        <v>1</v>
      </c>
      <c r="K620" s="1156" t="s">
        <v>1988</v>
      </c>
      <c r="L620" s="575">
        <v>2</v>
      </c>
      <c r="M620" s="575">
        <v>1</v>
      </c>
      <c r="N620" s="640">
        <v>45573</v>
      </c>
      <c r="O620" s="631" t="str">
        <f>IF(G620="","",(IF(N620="","Pendiente primera actuación",IF(N620="N.A.","N.A.",IF(NETWORKDAYS((G620+1),N620,'Días No Laborales'!$A$2:$U$145)&lt;=20,"SI","NO")))))</f>
        <v>SI</v>
      </c>
      <c r="Q620" s="630" t="s">
        <v>47</v>
      </c>
      <c r="R620" s="595"/>
      <c r="S620" s="576"/>
      <c r="T620" s="576"/>
      <c r="U620" s="631"/>
      <c r="V620" s="576"/>
      <c r="W620" s="595"/>
      <c r="X620" s="575"/>
      <c r="Y620" s="576" t="s">
        <v>48</v>
      </c>
      <c r="Z620" s="576" t="str">
        <f t="shared" si="9"/>
        <v>Pendiente de sentencia</v>
      </c>
      <c r="AA620" s="576" t="s">
        <v>48</v>
      </c>
      <c r="AB620" s="575"/>
      <c r="AC620" s="575"/>
      <c r="AD620" s="575" t="s">
        <v>623</v>
      </c>
      <c r="AE620" s="640">
        <v>45573</v>
      </c>
      <c r="AF620" s="632" t="s">
        <v>156</v>
      </c>
      <c r="AG620" s="580" t="s">
        <v>1699</v>
      </c>
      <c r="AH620" s="576" t="s">
        <v>52</v>
      </c>
      <c r="AI620" s="579"/>
      <c r="AJ620" s="633"/>
      <c r="AK620" s="633"/>
      <c r="AL620" s="634"/>
      <c r="AM620" s="576"/>
    </row>
    <row r="621" spans="1:39" ht="38.25" x14ac:dyDescent="0.2">
      <c r="A621" s="1128">
        <v>614</v>
      </c>
      <c r="B621" s="1213" t="s">
        <v>1989</v>
      </c>
      <c r="C621" s="1214" t="s">
        <v>107</v>
      </c>
      <c r="D621" s="761" t="s">
        <v>102</v>
      </c>
      <c r="E621" s="843" t="s">
        <v>84</v>
      </c>
      <c r="F621" s="622" t="s">
        <v>44</v>
      </c>
      <c r="G621" s="640">
        <v>45573</v>
      </c>
      <c r="H621" s="1188" t="s">
        <v>1296</v>
      </c>
      <c r="I621" s="575">
        <v>1</v>
      </c>
      <c r="J621" s="575">
        <v>0</v>
      </c>
      <c r="K621" s="1156" t="s">
        <v>1990</v>
      </c>
      <c r="L621" s="575">
        <v>1</v>
      </c>
      <c r="M621" s="575">
        <v>0</v>
      </c>
      <c r="N621" s="640">
        <v>45573</v>
      </c>
      <c r="O621" s="631" t="str">
        <f>IF(G621="","",(IF(N621="","Pendiente primera actuación",IF(N621="N.A.","N.A.",IF(NETWORKDAYS((G621+1),N621,'Días No Laborales'!$A$2:$U$145)&lt;=20,"SI","NO")))))</f>
        <v>SI</v>
      </c>
      <c r="Q621" s="630" t="s">
        <v>47</v>
      </c>
      <c r="R621" s="595"/>
      <c r="S621" s="576"/>
      <c r="T621" s="576"/>
      <c r="U621" s="631"/>
      <c r="V621" s="576"/>
      <c r="W621" s="595"/>
      <c r="X621" s="575"/>
      <c r="Y621" s="576" t="s">
        <v>48</v>
      </c>
      <c r="Z621" s="576" t="str">
        <f t="shared" si="9"/>
        <v>Pendiente de sentencia</v>
      </c>
      <c r="AA621" s="576" t="s">
        <v>48</v>
      </c>
      <c r="AB621" s="656" t="s">
        <v>1991</v>
      </c>
      <c r="AC621" s="650" t="s">
        <v>98</v>
      </c>
      <c r="AD621" s="575" t="s">
        <v>1858</v>
      </c>
      <c r="AE621" s="640">
        <v>45820</v>
      </c>
      <c r="AF621" s="632" t="s">
        <v>50</v>
      </c>
      <c r="AG621" s="580" t="s">
        <v>1699</v>
      </c>
      <c r="AH621" s="576" t="s">
        <v>52</v>
      </c>
      <c r="AI621" s="579"/>
      <c r="AJ621" s="652"/>
      <c r="AK621" s="652"/>
      <c r="AL621" s="642"/>
      <c r="AM621" s="576"/>
    </row>
    <row r="622" spans="1:39" ht="25.5" x14ac:dyDescent="0.2">
      <c r="A622" s="1128">
        <v>615</v>
      </c>
      <c r="B622" s="1204" t="s">
        <v>1992</v>
      </c>
      <c r="C622" s="1215" t="s">
        <v>107</v>
      </c>
      <c r="D622" s="761" t="s">
        <v>102</v>
      </c>
      <c r="E622" s="843" t="s">
        <v>84</v>
      </c>
      <c r="F622" s="622" t="s">
        <v>44</v>
      </c>
      <c r="G622" s="640">
        <v>45573</v>
      </c>
      <c r="H622" s="1188" t="s">
        <v>341</v>
      </c>
      <c r="I622" s="575">
        <v>2</v>
      </c>
      <c r="J622" s="575">
        <v>1</v>
      </c>
      <c r="K622" s="1156" t="s">
        <v>1993</v>
      </c>
      <c r="L622" s="575">
        <v>0</v>
      </c>
      <c r="M622" s="575">
        <v>1</v>
      </c>
      <c r="N622" s="640">
        <v>45573</v>
      </c>
      <c r="O622" s="631" t="str">
        <f>IF(G622="","",(IF(N622="","Pendiente primera actuación",IF(N622="N.A.","N.A.",IF(NETWORKDAYS((G622+1),N622,'Días No Laborales'!$A$2:$U$145)&lt;=20,"SI","NO")))))</f>
        <v>SI</v>
      </c>
      <c r="Q622" s="630" t="s">
        <v>47</v>
      </c>
      <c r="R622" s="595"/>
      <c r="S622" s="576"/>
      <c r="T622" s="576"/>
      <c r="U622" s="631"/>
      <c r="V622" s="576"/>
      <c r="W622" s="595"/>
      <c r="X622" s="575"/>
      <c r="Y622" s="576" t="s">
        <v>48</v>
      </c>
      <c r="Z622" s="576" t="str">
        <f t="shared" si="9"/>
        <v>Pendiente de sentencia</v>
      </c>
      <c r="AA622" s="576" t="s">
        <v>48</v>
      </c>
      <c r="AB622" s="575"/>
      <c r="AC622" s="575"/>
      <c r="AD622" s="575" t="s">
        <v>623</v>
      </c>
      <c r="AE622" s="640">
        <v>45573</v>
      </c>
      <c r="AF622" s="632" t="s">
        <v>161</v>
      </c>
      <c r="AG622" s="580" t="s">
        <v>1699</v>
      </c>
      <c r="AH622" s="576" t="s">
        <v>52</v>
      </c>
      <c r="AI622" s="579"/>
      <c r="AJ622" s="633"/>
      <c r="AK622" s="633"/>
      <c r="AL622" s="634"/>
      <c r="AM622" s="576"/>
    </row>
    <row r="623" spans="1:39" ht="25.5" x14ac:dyDescent="0.2">
      <c r="A623" s="1128">
        <v>616</v>
      </c>
      <c r="B623" s="1216" t="s">
        <v>1994</v>
      </c>
      <c r="C623" s="868" t="s">
        <v>437</v>
      </c>
      <c r="D623" s="900" t="s">
        <v>293</v>
      </c>
      <c r="E623" s="765" t="s">
        <v>43</v>
      </c>
      <c r="F623" s="622" t="s">
        <v>44</v>
      </c>
      <c r="G623" s="640">
        <v>45573</v>
      </c>
      <c r="H623" s="1188" t="s">
        <v>1995</v>
      </c>
      <c r="I623" s="575">
        <v>1</v>
      </c>
      <c r="J623" s="575">
        <v>2</v>
      </c>
      <c r="K623" s="1156" t="s">
        <v>1996</v>
      </c>
      <c r="L623" s="575">
        <v>1</v>
      </c>
      <c r="M623" s="575">
        <v>0</v>
      </c>
      <c r="N623" s="640">
        <v>45573</v>
      </c>
      <c r="O623" s="631" t="str">
        <f>IF(G623="","",(IF(N623="","Pendiente primera actuación",IF(N623="N.A.","N.A.",IF(NETWORKDAYS((G623+1),N623,'Días No Laborales'!$A$2:$U$145)&lt;=20,"SI","NO")))))</f>
        <v>SI</v>
      </c>
      <c r="Q623" s="630" t="s">
        <v>47</v>
      </c>
      <c r="R623" s="595"/>
      <c r="S623" s="576"/>
      <c r="T623" s="576"/>
      <c r="U623" s="631"/>
      <c r="V623" s="576"/>
      <c r="W623" s="595">
        <v>45693</v>
      </c>
      <c r="X623" s="575"/>
      <c r="Y623" s="576" t="s">
        <v>48</v>
      </c>
      <c r="Z623" s="576">
        <f t="shared" si="9"/>
        <v>117</v>
      </c>
      <c r="AA623" s="576" t="s">
        <v>48</v>
      </c>
      <c r="AB623" s="645" t="s">
        <v>311</v>
      </c>
      <c r="AC623" s="576" t="s">
        <v>66</v>
      </c>
      <c r="AD623" s="575" t="s">
        <v>312</v>
      </c>
      <c r="AE623" s="640">
        <v>45693</v>
      </c>
      <c r="AF623" s="662" t="s">
        <v>235</v>
      </c>
      <c r="AG623" s="580" t="s">
        <v>1699</v>
      </c>
      <c r="AH623" s="576" t="s">
        <v>52</v>
      </c>
      <c r="AI623" s="579">
        <v>45747</v>
      </c>
      <c r="AJ623" s="633"/>
      <c r="AK623" s="633"/>
      <c r="AL623" s="634"/>
      <c r="AM623" s="576"/>
    </row>
    <row r="624" spans="1:39" s="600" customFormat="1" ht="38.25" x14ac:dyDescent="0.2">
      <c r="A624" s="1128">
        <v>617</v>
      </c>
      <c r="B624" s="1204" t="s">
        <v>1997</v>
      </c>
      <c r="C624" s="1217" t="s">
        <v>71</v>
      </c>
      <c r="D624" s="702" t="s">
        <v>72</v>
      </c>
      <c r="E624" s="1773" t="s">
        <v>73</v>
      </c>
      <c r="F624" s="622" t="s">
        <v>44</v>
      </c>
      <c r="G624" s="640">
        <v>45573</v>
      </c>
      <c r="H624" s="576" t="s">
        <v>1998</v>
      </c>
      <c r="I624" s="575">
        <v>1</v>
      </c>
      <c r="J624" s="575">
        <v>1</v>
      </c>
      <c r="K624" s="1218" t="s">
        <v>1999</v>
      </c>
      <c r="L624" s="575">
        <v>2</v>
      </c>
      <c r="M624" s="575">
        <v>1</v>
      </c>
      <c r="N624" s="640">
        <v>45573</v>
      </c>
      <c r="O624" s="631" t="str">
        <f>IF(G624="","",(IF(N624="","Pendiente primera actuación",IF(N624="N.A.","N.A.",IF(NETWORKDAYS((G624+1),N624,'Días No Laborales'!$A$2:$U$145)&lt;=20,"SI","NO")))))</f>
        <v>SI</v>
      </c>
      <c r="Q624" s="630" t="s">
        <v>47</v>
      </c>
      <c r="R624" s="595"/>
      <c r="S624" s="576"/>
      <c r="T624" s="576"/>
      <c r="U624" s="631"/>
      <c r="V624" s="576"/>
      <c r="W624" s="595"/>
      <c r="X624" s="575"/>
      <c r="Y624" s="576" t="s">
        <v>48</v>
      </c>
      <c r="Z624" s="576" t="str">
        <f t="shared" si="9"/>
        <v>Pendiente de sentencia</v>
      </c>
      <c r="AA624" s="576" t="s">
        <v>48</v>
      </c>
      <c r="AB624" s="575"/>
      <c r="AC624" s="575"/>
      <c r="AD624" s="575" t="s">
        <v>2000</v>
      </c>
      <c r="AE624" s="640">
        <v>45839</v>
      </c>
      <c r="AF624" s="662" t="s">
        <v>68</v>
      </c>
      <c r="AG624" s="580" t="s">
        <v>1699</v>
      </c>
      <c r="AH624" s="576" t="s">
        <v>52</v>
      </c>
      <c r="AI624" s="579"/>
      <c r="AJ624" s="633"/>
      <c r="AK624" s="633"/>
      <c r="AL624" s="634"/>
      <c r="AM624" s="576" t="s">
        <v>2001</v>
      </c>
    </row>
    <row r="625" spans="1:39" ht="25.5" x14ac:dyDescent="0.2">
      <c r="A625" s="1128">
        <v>618</v>
      </c>
      <c r="B625" s="1204" t="s">
        <v>2002</v>
      </c>
      <c r="C625" s="881" t="s">
        <v>101</v>
      </c>
      <c r="D625" s="810" t="s">
        <v>102</v>
      </c>
      <c r="E625" s="843" t="s">
        <v>84</v>
      </c>
      <c r="F625" s="622" t="s">
        <v>44</v>
      </c>
      <c r="G625" s="640">
        <v>45573</v>
      </c>
      <c r="H625" s="479" t="s">
        <v>2003</v>
      </c>
      <c r="I625" s="575">
        <v>1</v>
      </c>
      <c r="J625" s="575">
        <v>0</v>
      </c>
      <c r="K625" s="1017" t="s">
        <v>2004</v>
      </c>
      <c r="L625" s="575">
        <v>0</v>
      </c>
      <c r="M625" s="575">
        <v>1</v>
      </c>
      <c r="N625" s="640">
        <v>45573</v>
      </c>
      <c r="O625" s="631" t="str">
        <f>IF(G625="","",(IF(N625="","Pendiente primera actuación",IF(N625="N.A.","N.A.",IF(NETWORKDAYS((G625+1),N625,'Días No Laborales'!$A$2:$U$145)&lt;=20,"SI","NO")))))</f>
        <v>SI</v>
      </c>
      <c r="Q625" s="630" t="s">
        <v>47</v>
      </c>
      <c r="R625" s="595"/>
      <c r="S625" s="576"/>
      <c r="T625" s="576"/>
      <c r="U625" s="631"/>
      <c r="V625" s="576"/>
      <c r="W625" s="595"/>
      <c r="X625" s="575"/>
      <c r="Y625" s="576" t="s">
        <v>48</v>
      </c>
      <c r="Z625" s="576" t="str">
        <f t="shared" si="9"/>
        <v>Pendiente de sentencia</v>
      </c>
      <c r="AA625" s="576" t="s">
        <v>48</v>
      </c>
      <c r="AB625" s="575"/>
      <c r="AC625" s="575"/>
      <c r="AD625" s="575" t="s">
        <v>2005</v>
      </c>
      <c r="AE625" s="640">
        <v>45674</v>
      </c>
      <c r="AF625" s="632" t="s">
        <v>50</v>
      </c>
      <c r="AG625" s="580" t="s">
        <v>1699</v>
      </c>
      <c r="AH625" s="576" t="s">
        <v>52</v>
      </c>
      <c r="AI625" s="579"/>
      <c r="AJ625" s="633"/>
      <c r="AK625" s="633"/>
      <c r="AL625" s="634"/>
      <c r="AM625" s="576"/>
    </row>
    <row r="626" spans="1:39" ht="25.5" x14ac:dyDescent="0.2">
      <c r="A626" s="1128">
        <v>619</v>
      </c>
      <c r="B626" s="1204" t="s">
        <v>2006</v>
      </c>
      <c r="C626" s="978" t="s">
        <v>672</v>
      </c>
      <c r="D626" s="765" t="s">
        <v>293</v>
      </c>
      <c r="E626" s="765" t="s">
        <v>673</v>
      </c>
      <c r="F626" s="622" t="s">
        <v>44</v>
      </c>
      <c r="G626" s="640">
        <v>45573</v>
      </c>
      <c r="H626" s="479" t="s">
        <v>2007</v>
      </c>
      <c r="I626" s="575">
        <v>1</v>
      </c>
      <c r="J626" s="575">
        <v>0</v>
      </c>
      <c r="K626" s="849"/>
      <c r="L626" s="575">
        <v>1</v>
      </c>
      <c r="M626" s="575">
        <v>0</v>
      </c>
      <c r="N626" s="640">
        <v>45573</v>
      </c>
      <c r="O626" s="631" t="str">
        <f>IF(G626="","",(IF(N626="","Pendiente primera actuación",IF(N626="N.A.","N.A.",IF(NETWORKDAYS((G626+1),N626,'Días No Laborales'!$A$2:$U$145)&lt;=20,"SI","NO")))))</f>
        <v>SI</v>
      </c>
      <c r="Q626" s="630" t="s">
        <v>47</v>
      </c>
      <c r="R626" s="595"/>
      <c r="S626" s="576"/>
      <c r="T626" s="576"/>
      <c r="U626" s="631"/>
      <c r="V626" s="576"/>
      <c r="W626" s="595"/>
      <c r="X626" s="575"/>
      <c r="Y626" s="576" t="s">
        <v>48</v>
      </c>
      <c r="Z626" s="576" t="str">
        <f t="shared" si="9"/>
        <v>Pendiente de sentencia</v>
      </c>
      <c r="AA626" s="576" t="s">
        <v>48</v>
      </c>
      <c r="AB626" s="576"/>
      <c r="AC626" s="576"/>
      <c r="AD626" s="575" t="s">
        <v>1897</v>
      </c>
      <c r="AE626" s="640">
        <v>45861</v>
      </c>
      <c r="AF626" s="662" t="s">
        <v>235</v>
      </c>
      <c r="AG626" s="580" t="s">
        <v>1699</v>
      </c>
      <c r="AH626" s="576" t="s">
        <v>52</v>
      </c>
      <c r="AI626" s="579"/>
      <c r="AJ626" s="633"/>
      <c r="AK626" s="633"/>
      <c r="AL626" s="634"/>
      <c r="AM626" s="576"/>
    </row>
    <row r="627" spans="1:39" ht="38.25" x14ac:dyDescent="0.2">
      <c r="A627" s="1128">
        <v>620</v>
      </c>
      <c r="B627" s="1216" t="s">
        <v>2008</v>
      </c>
      <c r="C627" s="791" t="s">
        <v>101</v>
      </c>
      <c r="D627" s="810" t="s">
        <v>102</v>
      </c>
      <c r="E627" s="843" t="s">
        <v>84</v>
      </c>
      <c r="F627" s="622" t="s">
        <v>44</v>
      </c>
      <c r="G627" s="640">
        <v>45573</v>
      </c>
      <c r="H627" s="479" t="s">
        <v>2009</v>
      </c>
      <c r="I627" s="575">
        <v>1</v>
      </c>
      <c r="J627" s="575">
        <v>0</v>
      </c>
      <c r="K627" s="1017" t="s">
        <v>2010</v>
      </c>
      <c r="L627" s="575">
        <v>2</v>
      </c>
      <c r="M627" s="575">
        <v>1</v>
      </c>
      <c r="N627" s="640">
        <v>45573</v>
      </c>
      <c r="O627" s="631" t="str">
        <f>IF(G627="","",(IF(N627="","Pendiente primera actuación",IF(N627="N.A.","N.A.",IF(NETWORKDAYS((G627+1),N627,'Días No Laborales'!$A$2:$U$145)&lt;=20,"SI","NO")))))</f>
        <v>SI</v>
      </c>
      <c r="Q627" s="630" t="s">
        <v>47</v>
      </c>
      <c r="R627" s="595"/>
      <c r="S627" s="576"/>
      <c r="T627" s="576"/>
      <c r="U627" s="631"/>
      <c r="V627" s="576"/>
      <c r="W627" s="595">
        <v>45869</v>
      </c>
      <c r="X627" s="575"/>
      <c r="Y627" s="576" t="s">
        <v>48</v>
      </c>
      <c r="Z627" s="576">
        <f t="shared" ref="Z627:Z684" si="10">IF(B627="","",IF(W627="","Pendiente de sentencia",IF(W627="N.A.","N.A.",DAYS360(G627,W627))))</f>
        <v>293</v>
      </c>
      <c r="AA627" s="576" t="s">
        <v>48</v>
      </c>
      <c r="AB627" s="664" t="s">
        <v>2011</v>
      </c>
      <c r="AC627" s="576" t="s">
        <v>358</v>
      </c>
      <c r="AD627" s="575" t="s">
        <v>2012</v>
      </c>
      <c r="AE627" s="640">
        <v>45869</v>
      </c>
      <c r="AF627" s="632" t="s">
        <v>161</v>
      </c>
      <c r="AG627" s="580" t="s">
        <v>1699</v>
      </c>
      <c r="AH627" s="576" t="s">
        <v>52</v>
      </c>
      <c r="AI627" s="579">
        <v>45843</v>
      </c>
      <c r="AJ627" s="633"/>
      <c r="AK627" s="633"/>
      <c r="AL627" s="634"/>
      <c r="AM627" s="576"/>
    </row>
    <row r="628" spans="1:39" ht="38.25" x14ac:dyDescent="0.2">
      <c r="A628" s="1128">
        <v>621</v>
      </c>
      <c r="B628" s="1213" t="s">
        <v>2013</v>
      </c>
      <c r="C628" s="825" t="s">
        <v>101</v>
      </c>
      <c r="D628" s="810" t="s">
        <v>102</v>
      </c>
      <c r="E628" s="843" t="s">
        <v>84</v>
      </c>
      <c r="F628" s="622" t="s">
        <v>44</v>
      </c>
      <c r="G628" s="640">
        <v>45573</v>
      </c>
      <c r="H628" s="479" t="s">
        <v>384</v>
      </c>
      <c r="I628" s="575">
        <v>0</v>
      </c>
      <c r="J628" s="575">
        <v>1</v>
      </c>
      <c r="K628" s="1017" t="s">
        <v>2014</v>
      </c>
      <c r="L628" s="575">
        <v>1</v>
      </c>
      <c r="M628" s="575">
        <v>0</v>
      </c>
      <c r="N628" s="640">
        <v>45573</v>
      </c>
      <c r="O628" s="631" t="str">
        <f>IF(G628="","",(IF(N628="","Pendiente primera actuación",IF(N628="N.A.","N.A.",IF(NETWORKDAYS((G628+1),N628,'Días No Laborales'!$A$2:$U$145)&lt;=20,"SI","NO")))))</f>
        <v>SI</v>
      </c>
      <c r="Q628" s="630" t="s">
        <v>47</v>
      </c>
      <c r="R628" s="595"/>
      <c r="S628" s="576"/>
      <c r="T628" s="576"/>
      <c r="U628" s="631"/>
      <c r="V628" s="576"/>
      <c r="W628" s="595">
        <v>45860</v>
      </c>
      <c r="X628" s="575"/>
      <c r="Y628" s="576" t="s">
        <v>48</v>
      </c>
      <c r="Z628" s="576">
        <f t="shared" si="10"/>
        <v>284</v>
      </c>
      <c r="AA628" s="576" t="s">
        <v>48</v>
      </c>
      <c r="AB628" s="1028" t="s">
        <v>327</v>
      </c>
      <c r="AC628" s="576" t="s">
        <v>358</v>
      </c>
      <c r="AD628" s="575" t="s">
        <v>542</v>
      </c>
      <c r="AE628" s="640" t="s">
        <v>2015</v>
      </c>
      <c r="AF628" s="632" t="s">
        <v>50</v>
      </c>
      <c r="AG628" s="580" t="s">
        <v>1699</v>
      </c>
      <c r="AH628" s="576" t="s">
        <v>52</v>
      </c>
      <c r="AI628" s="579"/>
      <c r="AJ628" s="633"/>
      <c r="AK628" s="633"/>
      <c r="AL628" s="634"/>
      <c r="AM628" s="576"/>
    </row>
    <row r="629" spans="1:39" ht="25.5" x14ac:dyDescent="0.2">
      <c r="A629" s="1128">
        <v>622</v>
      </c>
      <c r="B629" s="1204" t="s">
        <v>2016</v>
      </c>
      <c r="C629" s="881" t="s">
        <v>101</v>
      </c>
      <c r="D629" s="810" t="s">
        <v>102</v>
      </c>
      <c r="E629" s="843" t="s">
        <v>84</v>
      </c>
      <c r="F629" s="622" t="s">
        <v>44</v>
      </c>
      <c r="G629" s="640">
        <v>45573</v>
      </c>
      <c r="H629" s="1188" t="s">
        <v>2017</v>
      </c>
      <c r="I629" s="575">
        <v>1</v>
      </c>
      <c r="J629" s="575">
        <v>0</v>
      </c>
      <c r="K629" s="1156" t="s">
        <v>2018</v>
      </c>
      <c r="L629" s="575">
        <v>0</v>
      </c>
      <c r="M629" s="575">
        <v>1</v>
      </c>
      <c r="N629" s="640">
        <v>45573</v>
      </c>
      <c r="O629" s="631" t="str">
        <f>IF(G629="","",(IF(N629="","Pendiente primera actuación",IF(N629="N.A.","N.A.",IF(NETWORKDAYS((G629+1),N629,'Días No Laborales'!$A$2:$U$145)&lt;=20,"SI","NO")))))</f>
        <v>SI</v>
      </c>
      <c r="Q629" s="630" t="s">
        <v>47</v>
      </c>
      <c r="R629" s="595"/>
      <c r="S629" s="576"/>
      <c r="T629" s="576"/>
      <c r="U629" s="631"/>
      <c r="V629" s="576"/>
      <c r="W629" s="595"/>
      <c r="X629" s="575"/>
      <c r="Y629" s="576" t="s">
        <v>48</v>
      </c>
      <c r="Z629" s="576" t="str">
        <f t="shared" si="10"/>
        <v>Pendiente de sentencia</v>
      </c>
      <c r="AA629" s="576" t="s">
        <v>48</v>
      </c>
      <c r="AB629" s="576"/>
      <c r="AC629" s="576"/>
      <c r="AD629" s="575" t="s">
        <v>189</v>
      </c>
      <c r="AE629" s="640">
        <v>45853</v>
      </c>
      <c r="AF629" s="632" t="s">
        <v>161</v>
      </c>
      <c r="AG629" s="580" t="s">
        <v>1699</v>
      </c>
      <c r="AH629" s="576" t="s">
        <v>52</v>
      </c>
      <c r="AI629" s="579"/>
      <c r="AJ629" s="633"/>
      <c r="AK629" s="633"/>
      <c r="AL629" s="634"/>
      <c r="AM629" s="576"/>
    </row>
    <row r="630" spans="1:39" ht="38.25" x14ac:dyDescent="0.2">
      <c r="A630" s="1128">
        <v>623</v>
      </c>
      <c r="B630" s="1213" t="s">
        <v>2019</v>
      </c>
      <c r="C630" s="825" t="s">
        <v>101</v>
      </c>
      <c r="D630" s="810" t="s">
        <v>102</v>
      </c>
      <c r="E630" s="843" t="s">
        <v>84</v>
      </c>
      <c r="F630" s="622" t="s">
        <v>44</v>
      </c>
      <c r="G630" s="640">
        <v>45573</v>
      </c>
      <c r="H630" s="1188" t="s">
        <v>2020</v>
      </c>
      <c r="I630" s="575">
        <v>2</v>
      </c>
      <c r="J630" s="575">
        <v>1</v>
      </c>
      <c r="K630" s="1156" t="s">
        <v>2021</v>
      </c>
      <c r="L630" s="575">
        <v>1</v>
      </c>
      <c r="M630" s="575">
        <v>0</v>
      </c>
      <c r="N630" s="640">
        <v>45573</v>
      </c>
      <c r="O630" s="631" t="str">
        <f>IF(G630="","",(IF(N630="","Pendiente primera actuación",IF(N630="N.A.","N.A.",IF(NETWORKDAYS((G630+1),N630,'Días No Laborales'!$A$2:$U$145)&lt;=20,"SI","NO")))))</f>
        <v>SI</v>
      </c>
      <c r="Q630" s="630" t="s">
        <v>47</v>
      </c>
      <c r="R630" s="595"/>
      <c r="S630" s="576"/>
      <c r="T630" s="576"/>
      <c r="U630" s="631"/>
      <c r="V630" s="576"/>
      <c r="W630" s="595">
        <v>45777</v>
      </c>
      <c r="X630" s="575"/>
      <c r="Y630" s="576" t="s">
        <v>48</v>
      </c>
      <c r="Z630" s="576">
        <f t="shared" si="10"/>
        <v>202</v>
      </c>
      <c r="AA630" s="576" t="s">
        <v>48</v>
      </c>
      <c r="AB630" s="656" t="s">
        <v>121</v>
      </c>
      <c r="AC630" s="575" t="s">
        <v>98</v>
      </c>
      <c r="AD630" s="625" t="s">
        <v>2022</v>
      </c>
      <c r="AE630" s="640">
        <v>45777</v>
      </c>
      <c r="AF630" s="632" t="s">
        <v>50</v>
      </c>
      <c r="AG630" s="580" t="s">
        <v>1699</v>
      </c>
      <c r="AH630" s="576" t="s">
        <v>52</v>
      </c>
      <c r="AI630" s="579"/>
      <c r="AJ630" s="633"/>
      <c r="AK630" s="633"/>
      <c r="AL630" s="634"/>
      <c r="AM630" s="576"/>
    </row>
    <row r="631" spans="1:39" ht="38.25" x14ac:dyDescent="0.2">
      <c r="A631" s="1128">
        <v>624</v>
      </c>
      <c r="B631" s="1204" t="s">
        <v>2023</v>
      </c>
      <c r="C631" s="1191" t="s">
        <v>437</v>
      </c>
      <c r="D631" s="765" t="s">
        <v>293</v>
      </c>
      <c r="E631" s="765" t="s">
        <v>43</v>
      </c>
      <c r="F631" s="622" t="s">
        <v>44</v>
      </c>
      <c r="G631" s="640">
        <v>45573</v>
      </c>
      <c r="H631" s="479" t="s">
        <v>2024</v>
      </c>
      <c r="I631" s="575">
        <v>1</v>
      </c>
      <c r="J631" s="575">
        <v>0</v>
      </c>
      <c r="K631" s="1017" t="s">
        <v>2025</v>
      </c>
      <c r="L631" s="575">
        <v>2</v>
      </c>
      <c r="M631" s="575">
        <v>1</v>
      </c>
      <c r="N631" s="640">
        <v>45573</v>
      </c>
      <c r="O631" s="631" t="str">
        <f>IF(G631="","",(IF(N631="","Pendiente primera actuación",IF(N631="N.A.","N.A.",IF(NETWORKDAYS((G631+1),N631,'Días No Laborales'!$A$2:$U$145)&lt;=20,"SI","NO")))))</f>
        <v>SI</v>
      </c>
      <c r="Q631" s="630" t="s">
        <v>47</v>
      </c>
      <c r="R631" s="595"/>
      <c r="S631" s="576"/>
      <c r="T631" s="576"/>
      <c r="U631" s="631"/>
      <c r="V631" s="576"/>
      <c r="W631" s="595"/>
      <c r="X631" s="575"/>
      <c r="Y631" s="576" t="s">
        <v>48</v>
      </c>
      <c r="Z631" s="576" t="str">
        <f t="shared" si="10"/>
        <v>Pendiente de sentencia</v>
      </c>
      <c r="AA631" s="576" t="s">
        <v>48</v>
      </c>
      <c r="AB631" s="576"/>
      <c r="AC631" s="576"/>
      <c r="AD631" s="575" t="s">
        <v>2026</v>
      </c>
      <c r="AE631" s="640">
        <v>45890</v>
      </c>
      <c r="AF631" s="662" t="s">
        <v>68</v>
      </c>
      <c r="AG631" s="580" t="s">
        <v>1699</v>
      </c>
      <c r="AH631" s="576" t="s">
        <v>52</v>
      </c>
      <c r="AI631" s="579"/>
      <c r="AJ631" s="633"/>
      <c r="AK631" s="633"/>
      <c r="AL631" s="634"/>
      <c r="AM631" s="576" t="s">
        <v>2027</v>
      </c>
    </row>
    <row r="632" spans="1:39" ht="38.25" x14ac:dyDescent="0.2">
      <c r="A632" s="1128">
        <v>625</v>
      </c>
      <c r="B632" s="1204" t="s">
        <v>2028</v>
      </c>
      <c r="C632" s="1040" t="s">
        <v>78</v>
      </c>
      <c r="D632" s="702" t="s">
        <v>72</v>
      </c>
      <c r="E632" s="765" t="s">
        <v>43</v>
      </c>
      <c r="F632" s="622" t="s">
        <v>44</v>
      </c>
      <c r="G632" s="640">
        <v>45573</v>
      </c>
      <c r="H632" s="479" t="s">
        <v>2029</v>
      </c>
      <c r="I632" s="575">
        <v>0</v>
      </c>
      <c r="J632" s="575">
        <v>1</v>
      </c>
      <c r="K632" s="1017" t="s">
        <v>2030</v>
      </c>
      <c r="L632" s="575">
        <v>1</v>
      </c>
      <c r="M632" s="575">
        <v>0</v>
      </c>
      <c r="N632" s="640">
        <v>45573</v>
      </c>
      <c r="O632" s="631" t="str">
        <f>IF(G632="","",(IF(N632="","Pendiente primera actuación",IF(N632="N.A.","N.A.",IF(NETWORKDAYS((G632+1),N632,'Días No Laborales'!$A$2:$U$145)&lt;=20,"SI","NO")))))</f>
        <v>SI</v>
      </c>
      <c r="Q632" s="630" t="s">
        <v>47</v>
      </c>
      <c r="R632" s="595"/>
      <c r="S632" s="576"/>
      <c r="T632" s="576"/>
      <c r="U632" s="631"/>
      <c r="V632" s="576"/>
      <c r="W632" s="595"/>
      <c r="X632" s="575"/>
      <c r="Y632" s="576" t="s">
        <v>48</v>
      </c>
      <c r="Z632" s="576" t="str">
        <f t="shared" si="10"/>
        <v>Pendiente de sentencia</v>
      </c>
      <c r="AA632" s="576" t="s">
        <v>48</v>
      </c>
      <c r="AB632" s="650"/>
      <c r="AC632" s="650"/>
      <c r="AD632" s="575" t="s">
        <v>2031</v>
      </c>
      <c r="AE632" s="640">
        <v>45805</v>
      </c>
      <c r="AF632" s="662" t="s">
        <v>59</v>
      </c>
      <c r="AG632" s="580" t="s">
        <v>1699</v>
      </c>
      <c r="AH632" s="576" t="s">
        <v>52</v>
      </c>
      <c r="AI632" s="579"/>
      <c r="AJ632" s="652"/>
      <c r="AK632" s="652"/>
      <c r="AL632" s="642"/>
      <c r="AM632" s="576"/>
    </row>
    <row r="633" spans="1:39" ht="25.5" x14ac:dyDescent="0.2">
      <c r="A633" s="1128">
        <v>626</v>
      </c>
      <c r="B633" s="1206" t="s">
        <v>2032</v>
      </c>
      <c r="C633" s="1198" t="s">
        <v>442</v>
      </c>
      <c r="D633" s="765" t="s">
        <v>55</v>
      </c>
      <c r="E633" s="765" t="s">
        <v>43</v>
      </c>
      <c r="F633" s="622" t="s">
        <v>44</v>
      </c>
      <c r="G633" s="640">
        <v>45573</v>
      </c>
      <c r="H633" s="479" t="s">
        <v>2033</v>
      </c>
      <c r="I633" s="575">
        <v>1</v>
      </c>
      <c r="J633" s="575">
        <v>0</v>
      </c>
      <c r="K633" s="1017" t="s">
        <v>2034</v>
      </c>
      <c r="L633" s="575">
        <v>0</v>
      </c>
      <c r="M633" s="575">
        <v>1</v>
      </c>
      <c r="N633" s="640">
        <v>45573</v>
      </c>
      <c r="O633" s="631" t="str">
        <f>IF(G633="","",(IF(N633="","Pendiente primera actuación",IF(N633="N.A.","N.A.",IF(NETWORKDAYS((G633+1),N633,'Días No Laborales'!$A$2:$U$145)&lt;=20,"SI","NO")))))</f>
        <v>SI</v>
      </c>
      <c r="Q633" s="630" t="s">
        <v>47</v>
      </c>
      <c r="R633" s="595"/>
      <c r="S633" s="576"/>
      <c r="T633" s="576"/>
      <c r="U633" s="631"/>
      <c r="V633" s="576"/>
      <c r="W633" s="595"/>
      <c r="X633" s="575"/>
      <c r="Y633" s="576" t="s">
        <v>48</v>
      </c>
      <c r="Z633" s="576" t="str">
        <f t="shared" si="10"/>
        <v>Pendiente de sentencia</v>
      </c>
      <c r="AA633" s="576" t="s">
        <v>48</v>
      </c>
      <c r="AB633" s="650"/>
      <c r="AC633" s="650"/>
      <c r="AD633" s="575" t="s">
        <v>623</v>
      </c>
      <c r="AE633" s="640">
        <v>45573</v>
      </c>
      <c r="AF633" s="632" t="s">
        <v>156</v>
      </c>
      <c r="AG633" s="580" t="s">
        <v>1699</v>
      </c>
      <c r="AH633" s="576" t="s">
        <v>52</v>
      </c>
      <c r="AI633" s="579"/>
      <c r="AJ633" s="652"/>
      <c r="AK633" s="652"/>
      <c r="AL633" s="642"/>
      <c r="AM633" s="576"/>
    </row>
    <row r="634" spans="1:39" ht="25.5" x14ac:dyDescent="0.2">
      <c r="A634" s="1128">
        <v>627</v>
      </c>
      <c r="B634" s="1204" t="s">
        <v>2035</v>
      </c>
      <c r="C634" s="1198" t="s">
        <v>442</v>
      </c>
      <c r="D634" s="765" t="s">
        <v>55</v>
      </c>
      <c r="E634" s="765" t="s">
        <v>43</v>
      </c>
      <c r="F634" s="622" t="s">
        <v>44</v>
      </c>
      <c r="G634" s="640">
        <v>45573</v>
      </c>
      <c r="H634" s="479" t="s">
        <v>2036</v>
      </c>
      <c r="I634" s="575">
        <v>2</v>
      </c>
      <c r="J634" s="575">
        <v>1</v>
      </c>
      <c r="K634" s="1017" t="s">
        <v>2037</v>
      </c>
      <c r="L634" s="575">
        <v>1</v>
      </c>
      <c r="M634" s="575">
        <v>0</v>
      </c>
      <c r="N634" s="640">
        <v>45573</v>
      </c>
      <c r="O634" s="631" t="str">
        <f>IF(G634="","",(IF(N634="","Pendiente primera actuación",IF(N634="N.A.","N.A.",IF(NETWORKDAYS((G634+1),N634,'Días No Laborales'!$A$2:$U$145)&lt;=20,"SI","NO")))))</f>
        <v>SI</v>
      </c>
      <c r="Q634" s="630" t="s">
        <v>47</v>
      </c>
      <c r="R634" s="595"/>
      <c r="S634" s="576"/>
      <c r="T634" s="576"/>
      <c r="U634" s="631"/>
      <c r="V634" s="576"/>
      <c r="W634" s="595"/>
      <c r="X634" s="575"/>
      <c r="Y634" s="576" t="s">
        <v>48</v>
      </c>
      <c r="Z634" s="576" t="str">
        <f t="shared" si="10"/>
        <v>Pendiente de sentencia</v>
      </c>
      <c r="AA634" s="576" t="s">
        <v>48</v>
      </c>
      <c r="AB634" s="575"/>
      <c r="AC634" s="575"/>
      <c r="AD634" s="575" t="s">
        <v>627</v>
      </c>
      <c r="AE634" s="640">
        <v>45757</v>
      </c>
      <c r="AF634" s="662" t="s">
        <v>68</v>
      </c>
      <c r="AG634" s="580" t="s">
        <v>1699</v>
      </c>
      <c r="AH634" s="576" t="s">
        <v>52</v>
      </c>
      <c r="AI634" s="579"/>
      <c r="AJ634" s="633"/>
      <c r="AK634" s="633"/>
      <c r="AL634" s="634"/>
      <c r="AM634" s="576"/>
    </row>
    <row r="635" spans="1:39" ht="38.25" x14ac:dyDescent="0.2">
      <c r="A635" s="1128">
        <v>628</v>
      </c>
      <c r="B635" s="1204" t="s">
        <v>2038</v>
      </c>
      <c r="C635" s="1040" t="s">
        <v>78</v>
      </c>
      <c r="D635" s="702" t="s">
        <v>72</v>
      </c>
      <c r="E635" s="765" t="s">
        <v>43</v>
      </c>
      <c r="F635" s="622" t="s">
        <v>44</v>
      </c>
      <c r="G635" s="640">
        <v>45573</v>
      </c>
      <c r="H635" s="479" t="s">
        <v>2039</v>
      </c>
      <c r="I635" s="575">
        <v>1</v>
      </c>
      <c r="J635" s="575">
        <v>0</v>
      </c>
      <c r="K635" s="1017" t="s">
        <v>2040</v>
      </c>
      <c r="L635" s="575">
        <v>2</v>
      </c>
      <c r="M635" s="575">
        <v>1</v>
      </c>
      <c r="N635" s="640">
        <v>45573</v>
      </c>
      <c r="O635" s="631" t="str">
        <f>IF(G635="","",(IF(N635="","Pendiente primera actuación",IF(N635="N.A.","N.A.",IF(NETWORKDAYS((G635+1),N635,'Días No Laborales'!$A$2:$U$145)&lt;=20,"SI","NO")))))</f>
        <v>SI</v>
      </c>
      <c r="Q635" s="630" t="s">
        <v>47</v>
      </c>
      <c r="R635" s="595"/>
      <c r="S635" s="576"/>
      <c r="T635" s="576"/>
      <c r="U635" s="631"/>
      <c r="V635" s="576"/>
      <c r="W635" s="595"/>
      <c r="X635" s="575"/>
      <c r="Y635" s="576" t="s">
        <v>48</v>
      </c>
      <c r="Z635" s="576" t="str">
        <f t="shared" si="10"/>
        <v>Pendiente de sentencia</v>
      </c>
      <c r="AA635" s="576" t="s">
        <v>48</v>
      </c>
      <c r="AB635" s="650"/>
      <c r="AC635" s="650"/>
      <c r="AD635" s="575" t="s">
        <v>1897</v>
      </c>
      <c r="AE635" s="640">
        <v>45863</v>
      </c>
      <c r="AF635" s="662" t="s">
        <v>59</v>
      </c>
      <c r="AG635" s="580" t="s">
        <v>1699</v>
      </c>
      <c r="AH635" s="576" t="s">
        <v>52</v>
      </c>
      <c r="AI635" s="579"/>
      <c r="AJ635" s="652"/>
      <c r="AK635" s="652"/>
      <c r="AL635" s="642"/>
      <c r="AM635" s="576" t="s">
        <v>2041</v>
      </c>
    </row>
    <row r="636" spans="1:39" ht="25.5" x14ac:dyDescent="0.2">
      <c r="A636" s="1128">
        <v>629</v>
      </c>
      <c r="B636" s="1206" t="s">
        <v>2042</v>
      </c>
      <c r="C636" s="1198" t="s">
        <v>442</v>
      </c>
      <c r="D636" s="765" t="s">
        <v>55</v>
      </c>
      <c r="E636" s="765" t="s">
        <v>43</v>
      </c>
      <c r="F636" s="622" t="s">
        <v>44</v>
      </c>
      <c r="G636" s="640">
        <v>45573</v>
      </c>
      <c r="H636" s="479" t="s">
        <v>2043</v>
      </c>
      <c r="I636" s="575">
        <v>0</v>
      </c>
      <c r="J636" s="575">
        <v>1</v>
      </c>
      <c r="K636" s="1017" t="s">
        <v>2043</v>
      </c>
      <c r="L636" s="575">
        <v>0</v>
      </c>
      <c r="M636" s="575">
        <v>1</v>
      </c>
      <c r="N636" s="640">
        <v>45573</v>
      </c>
      <c r="O636" s="631" t="str">
        <f>IF(G636="","",(IF(N636="","Pendiente primera actuación",IF(N636="N.A.","N.A.",IF(NETWORKDAYS((G636+1),N636,'Días No Laborales'!$A$2:$U$145)&lt;=20,"SI","NO")))))</f>
        <v>SI</v>
      </c>
      <c r="Q636" s="630" t="s">
        <v>47</v>
      </c>
      <c r="R636" s="595"/>
      <c r="S636" s="576"/>
      <c r="T636" s="576"/>
      <c r="U636" s="631"/>
      <c r="V636" s="576"/>
      <c r="W636" s="595"/>
      <c r="X636" s="575"/>
      <c r="Y636" s="576" t="s">
        <v>48</v>
      </c>
      <c r="Z636" s="576" t="str">
        <f t="shared" si="10"/>
        <v>Pendiente de sentencia</v>
      </c>
      <c r="AA636" s="576" t="s">
        <v>48</v>
      </c>
      <c r="AB636" s="576"/>
      <c r="AC636" s="576"/>
      <c r="AD636" s="575" t="s">
        <v>623</v>
      </c>
      <c r="AE636" s="640">
        <v>45573</v>
      </c>
      <c r="AF636" s="632" t="s">
        <v>156</v>
      </c>
      <c r="AG636" s="580" t="s">
        <v>1699</v>
      </c>
      <c r="AH636" s="576" t="s">
        <v>52</v>
      </c>
      <c r="AI636" s="579"/>
      <c r="AJ636" s="633"/>
      <c r="AK636" s="633"/>
      <c r="AL636" s="634"/>
      <c r="AM636" s="576"/>
    </row>
    <row r="637" spans="1:39" ht="25.5" x14ac:dyDescent="0.2">
      <c r="A637" s="1128">
        <v>630</v>
      </c>
      <c r="B637" s="1204" t="s">
        <v>2044</v>
      </c>
      <c r="C637" s="881" t="s">
        <v>101</v>
      </c>
      <c r="D637" s="810" t="s">
        <v>102</v>
      </c>
      <c r="E637" s="843">
        <v>6</v>
      </c>
      <c r="F637" s="622" t="s">
        <v>44</v>
      </c>
      <c r="G637" s="640">
        <v>45573</v>
      </c>
      <c r="H637" s="692" t="s">
        <v>2045</v>
      </c>
      <c r="I637" s="575">
        <v>1</v>
      </c>
      <c r="J637" s="575">
        <v>0</v>
      </c>
      <c r="K637" s="1219" t="s">
        <v>2046</v>
      </c>
      <c r="L637" s="575">
        <v>1</v>
      </c>
      <c r="M637" s="575">
        <v>0</v>
      </c>
      <c r="N637" s="640">
        <v>45573</v>
      </c>
      <c r="O637" s="631" t="str">
        <f>IF(G637="","",(IF(N637="","Pendiente primera actuación",IF(N637="N.A.","N.A.",IF(NETWORKDAYS((G637+1),N637,'Días No Laborales'!$A$2:$U$145)&lt;=20,"SI","NO")))))</f>
        <v>SI</v>
      </c>
      <c r="Q637" s="630" t="s">
        <v>47</v>
      </c>
      <c r="R637" s="595"/>
      <c r="S637" s="576"/>
      <c r="T637" s="576"/>
      <c r="U637" s="631"/>
      <c r="V637" s="576"/>
      <c r="W637" s="595"/>
      <c r="X637" s="575"/>
      <c r="Y637" s="576" t="s">
        <v>48</v>
      </c>
      <c r="Z637" s="576" t="str">
        <f t="shared" si="10"/>
        <v>Pendiente de sentencia</v>
      </c>
      <c r="AA637" s="576" t="s">
        <v>48</v>
      </c>
      <c r="AB637" s="576"/>
      <c r="AC637" s="576"/>
      <c r="AD637" s="575" t="s">
        <v>2047</v>
      </c>
      <c r="AE637" s="640">
        <v>45813</v>
      </c>
      <c r="AF637" s="632" t="s">
        <v>161</v>
      </c>
      <c r="AG637" s="580" t="s">
        <v>1699</v>
      </c>
      <c r="AH637" s="576" t="s">
        <v>52</v>
      </c>
      <c r="AI637" s="579"/>
      <c r="AJ637" s="633"/>
      <c r="AK637" s="633"/>
      <c r="AL637" s="634"/>
      <c r="AM637" s="576"/>
    </row>
    <row r="638" spans="1:39" ht="25.5" x14ac:dyDescent="0.2">
      <c r="A638" s="1128">
        <v>631</v>
      </c>
      <c r="B638" s="1206" t="s">
        <v>2048</v>
      </c>
      <c r="C638" s="978" t="s">
        <v>672</v>
      </c>
      <c r="D638" s="1009" t="s">
        <v>293</v>
      </c>
      <c r="E638" s="765" t="s">
        <v>673</v>
      </c>
      <c r="F638" s="622" t="s">
        <v>44</v>
      </c>
      <c r="G638" s="640">
        <v>45573</v>
      </c>
      <c r="H638" s="482" t="s">
        <v>2049</v>
      </c>
      <c r="I638" s="575">
        <v>2</v>
      </c>
      <c r="J638" s="575">
        <v>1</v>
      </c>
      <c r="K638" s="765" t="s">
        <v>48</v>
      </c>
      <c r="L638" s="575">
        <v>2</v>
      </c>
      <c r="M638" s="575">
        <v>1</v>
      </c>
      <c r="N638" s="640">
        <v>45573</v>
      </c>
      <c r="O638" s="631" t="str">
        <f>IF(G638="","",(IF(N638="","Pendiente primera actuación",IF(N638="N.A.","N.A.",IF(NETWORKDAYS((G638+1),N638,'Días No Laborales'!$A$2:$U$145)&lt;=20,"SI","NO")))))</f>
        <v>SI</v>
      </c>
      <c r="Q638" s="630" t="s">
        <v>47</v>
      </c>
      <c r="R638" s="595"/>
      <c r="S638" s="576"/>
      <c r="T638" s="576"/>
      <c r="U638" s="631"/>
      <c r="V638" s="576"/>
      <c r="W638" s="595"/>
      <c r="X638" s="575"/>
      <c r="Y638" s="576" t="s">
        <v>48</v>
      </c>
      <c r="Z638" s="576" t="str">
        <f t="shared" si="10"/>
        <v>Pendiente de sentencia</v>
      </c>
      <c r="AA638" s="576" t="s">
        <v>48</v>
      </c>
      <c r="AB638" s="576"/>
      <c r="AC638" s="576"/>
      <c r="AD638" s="575" t="s">
        <v>623</v>
      </c>
      <c r="AE638" s="640">
        <v>45573</v>
      </c>
      <c r="AF638" s="632" t="s">
        <v>156</v>
      </c>
      <c r="AG638" s="580" t="s">
        <v>1699</v>
      </c>
      <c r="AH638" s="576" t="s">
        <v>52</v>
      </c>
      <c r="AI638" s="579"/>
      <c r="AJ638" s="633"/>
      <c r="AK638" s="633"/>
      <c r="AL638" s="634"/>
      <c r="AM638" s="576"/>
    </row>
    <row r="639" spans="1:39" ht="25.5" x14ac:dyDescent="0.2">
      <c r="A639" s="1128">
        <v>632</v>
      </c>
      <c r="B639" s="1204" t="s">
        <v>2050</v>
      </c>
      <c r="C639" s="978" t="s">
        <v>672</v>
      </c>
      <c r="D639" s="1009" t="s">
        <v>293</v>
      </c>
      <c r="E639" s="765" t="s">
        <v>673</v>
      </c>
      <c r="F639" s="622" t="s">
        <v>44</v>
      </c>
      <c r="G639" s="988">
        <v>45573</v>
      </c>
      <c r="H639" s="1220" t="s">
        <v>2051</v>
      </c>
      <c r="I639" s="575">
        <v>1</v>
      </c>
      <c r="J639" s="575">
        <v>2</v>
      </c>
      <c r="K639" s="765" t="s">
        <v>48</v>
      </c>
      <c r="L639" s="575">
        <v>1</v>
      </c>
      <c r="M639" s="575">
        <v>0</v>
      </c>
      <c r="N639" s="640">
        <v>45573</v>
      </c>
      <c r="O639" s="631" t="str">
        <f>IF(G639="","",(IF(N639="","Pendiente primera actuación",IF(N639="N.A.","N.A.",IF(NETWORKDAYS((G639+1),N639,'Días No Laborales'!$A$2:$U$145)&lt;=20,"SI","NO")))))</f>
        <v>SI</v>
      </c>
      <c r="Q639" s="630" t="s">
        <v>47</v>
      </c>
      <c r="R639" s="595"/>
      <c r="S639" s="576"/>
      <c r="T639" s="576"/>
      <c r="U639" s="631"/>
      <c r="V639" s="576"/>
      <c r="W639" s="595"/>
      <c r="X639" s="575"/>
      <c r="Y639" s="576" t="s">
        <v>48</v>
      </c>
      <c r="Z639" s="576" t="str">
        <f t="shared" si="10"/>
        <v>Pendiente de sentencia</v>
      </c>
      <c r="AA639" s="576" t="s">
        <v>48</v>
      </c>
      <c r="AB639" s="576"/>
      <c r="AC639" s="576"/>
      <c r="AD639" s="575" t="s">
        <v>160</v>
      </c>
      <c r="AE639" s="640">
        <v>45870</v>
      </c>
      <c r="AF639" s="662" t="s">
        <v>68</v>
      </c>
      <c r="AG639" s="580" t="s">
        <v>1699</v>
      </c>
      <c r="AH639" s="576" t="s">
        <v>52</v>
      </c>
      <c r="AI639" s="579"/>
      <c r="AJ639" s="633"/>
      <c r="AK639" s="633"/>
      <c r="AL639" s="634"/>
      <c r="AM639" s="576"/>
    </row>
    <row r="640" spans="1:39" ht="38.25" x14ac:dyDescent="0.2">
      <c r="A640" s="1128">
        <v>633</v>
      </c>
      <c r="B640" s="1213" t="s">
        <v>2052</v>
      </c>
      <c r="C640" s="825" t="s">
        <v>101</v>
      </c>
      <c r="D640" s="1154" t="s">
        <v>102</v>
      </c>
      <c r="E640" s="843" t="s">
        <v>84</v>
      </c>
      <c r="F640" s="622" t="s">
        <v>44</v>
      </c>
      <c r="G640" s="640">
        <v>45573</v>
      </c>
      <c r="H640" s="479" t="s">
        <v>348</v>
      </c>
      <c r="I640" s="575">
        <v>0</v>
      </c>
      <c r="J640" s="575">
        <v>1</v>
      </c>
      <c r="K640" s="482" t="s">
        <v>2053</v>
      </c>
      <c r="L640" s="575">
        <v>0</v>
      </c>
      <c r="M640" s="575">
        <v>1</v>
      </c>
      <c r="N640" s="640">
        <v>45573</v>
      </c>
      <c r="O640" s="631" t="str">
        <f>IF(G640="","",(IF(N640="","Pendiente primera actuación",IF(N640="N.A.","N.A.",IF(NETWORKDAYS((G640+1),N640,'Días No Laborales'!$A$2:$U$145)&lt;=20,"SI","NO")))))</f>
        <v>SI</v>
      </c>
      <c r="Q640" s="630" t="s">
        <v>47</v>
      </c>
      <c r="R640" s="595"/>
      <c r="S640" s="576"/>
      <c r="T640" s="576"/>
      <c r="U640" s="631"/>
      <c r="V640" s="576"/>
      <c r="W640" s="595">
        <v>45777</v>
      </c>
      <c r="X640" s="575"/>
      <c r="Y640" s="576" t="s">
        <v>48</v>
      </c>
      <c r="Z640" s="576">
        <f t="shared" si="10"/>
        <v>202</v>
      </c>
      <c r="AA640" s="576" t="s">
        <v>48</v>
      </c>
      <c r="AB640" s="1028" t="s">
        <v>2054</v>
      </c>
      <c r="AC640" s="576" t="s">
        <v>98</v>
      </c>
      <c r="AD640" s="575" t="s">
        <v>2055</v>
      </c>
      <c r="AE640" s="640">
        <v>45868</v>
      </c>
      <c r="AF640" s="632" t="s">
        <v>50</v>
      </c>
      <c r="AG640" s="580" t="s">
        <v>1699</v>
      </c>
      <c r="AH640" s="576" t="s">
        <v>52</v>
      </c>
      <c r="AI640" s="579"/>
      <c r="AJ640" s="633"/>
      <c r="AK640" s="633"/>
      <c r="AL640" s="634"/>
      <c r="AM640" s="576"/>
    </row>
    <row r="641" spans="1:39" ht="25.5" x14ac:dyDescent="0.2">
      <c r="A641" s="1128">
        <v>634</v>
      </c>
      <c r="B641" s="1210" t="s">
        <v>2056</v>
      </c>
      <c r="C641" s="1221" t="s">
        <v>83</v>
      </c>
      <c r="D641" s="1222" t="s">
        <v>42</v>
      </c>
      <c r="E641" s="1797" t="s">
        <v>43</v>
      </c>
      <c r="F641" s="696" t="s">
        <v>2057</v>
      </c>
      <c r="G641" s="1223">
        <v>45559</v>
      </c>
      <c r="H641" s="532" t="s">
        <v>2058</v>
      </c>
      <c r="I641" s="575">
        <v>1</v>
      </c>
      <c r="J641" s="575">
        <v>0</v>
      </c>
      <c r="K641" s="509" t="s">
        <v>2059</v>
      </c>
      <c r="L641" s="575">
        <v>1</v>
      </c>
      <c r="M641" s="575">
        <v>0</v>
      </c>
      <c r="N641" s="640">
        <v>45573</v>
      </c>
      <c r="O641" s="631" t="str">
        <f>IF(G641="","",(IF(N641="","Pendiente primera actuación",IF(N641="N.A.","N.A.",IF(NETWORKDAYS((G641+1),N641,'Días No Laborales'!$A$2:$U$145)&lt;=20,"SI","NO")))))</f>
        <v>SI</v>
      </c>
      <c r="Q641" s="630" t="s">
        <v>47</v>
      </c>
      <c r="R641" s="595"/>
      <c r="S641" s="576"/>
      <c r="T641" s="576"/>
      <c r="U641" s="631"/>
      <c r="V641" s="576"/>
      <c r="W641" s="595">
        <v>45562</v>
      </c>
      <c r="X641" s="699"/>
      <c r="Y641" s="576" t="s">
        <v>48</v>
      </c>
      <c r="Z641" s="576">
        <f t="shared" si="10"/>
        <v>3</v>
      </c>
      <c r="AA641" s="576" t="s">
        <v>48</v>
      </c>
      <c r="AB641" s="645" t="s">
        <v>217</v>
      </c>
      <c r="AC641" s="575" t="s">
        <v>2060</v>
      </c>
      <c r="AD641" s="664" t="s">
        <v>807</v>
      </c>
      <c r="AE641" s="579">
        <v>45562</v>
      </c>
      <c r="AF641" s="575" t="s">
        <v>2061</v>
      </c>
      <c r="AG641" s="580" t="s">
        <v>2062</v>
      </c>
      <c r="AH641" s="576" t="s">
        <v>52</v>
      </c>
      <c r="AI641" s="579"/>
      <c r="AJ641" s="633"/>
      <c r="AK641" s="633"/>
      <c r="AL641" s="634"/>
      <c r="AM641" s="576"/>
    </row>
    <row r="642" spans="1:39" ht="25.5" x14ac:dyDescent="0.2">
      <c r="A642" s="1128">
        <v>635</v>
      </c>
      <c r="B642" s="662" t="s">
        <v>2063</v>
      </c>
      <c r="C642" s="978" t="s">
        <v>672</v>
      </c>
      <c r="D642" s="761" t="s">
        <v>293</v>
      </c>
      <c r="E642" s="1154" t="s">
        <v>673</v>
      </c>
      <c r="F642" s="622" t="s">
        <v>2057</v>
      </c>
      <c r="G642" s="1224">
        <v>45559</v>
      </c>
      <c r="H642" s="1225" t="s">
        <v>2064</v>
      </c>
      <c r="I642" s="575">
        <v>2</v>
      </c>
      <c r="J642" s="575">
        <v>1</v>
      </c>
      <c r="K642" s="1225" t="s">
        <v>2065</v>
      </c>
      <c r="L642" s="575">
        <v>2</v>
      </c>
      <c r="M642" s="575">
        <v>1</v>
      </c>
      <c r="N642" s="579">
        <v>45562</v>
      </c>
      <c r="O642" s="631" t="str">
        <f>IF(G642="","",(IF(N642="","Pendiente primera actuación",IF(N642="N.A.","N.A.",IF(NETWORKDAYS((G642+1),N642,'Días No Laborales'!$A$2:$U$145)&lt;=20,"SI","NO")))))</f>
        <v>SI</v>
      </c>
      <c r="Q642" s="630" t="s">
        <v>47</v>
      </c>
      <c r="R642" s="595"/>
      <c r="S642" s="576"/>
      <c r="T642" s="576"/>
      <c r="U642" s="631"/>
      <c r="V642" s="576"/>
      <c r="W642" s="595"/>
      <c r="X642" s="575"/>
      <c r="Y642" s="576" t="s">
        <v>48</v>
      </c>
      <c r="Z642" s="576" t="str">
        <f t="shared" si="10"/>
        <v>Pendiente de sentencia</v>
      </c>
      <c r="AA642" s="576" t="s">
        <v>48</v>
      </c>
      <c r="AB642" s="650"/>
      <c r="AC642" s="650"/>
      <c r="AD642" s="575" t="s">
        <v>533</v>
      </c>
      <c r="AE642" s="579">
        <v>45870</v>
      </c>
      <c r="AF642" s="575" t="s">
        <v>68</v>
      </c>
      <c r="AG642" s="580" t="s">
        <v>2062</v>
      </c>
      <c r="AH642" s="576" t="s">
        <v>52</v>
      </c>
      <c r="AI642" s="579"/>
      <c r="AJ642" s="652"/>
      <c r="AK642" s="652"/>
      <c r="AL642" s="642"/>
      <c r="AM642" s="576" t="s">
        <v>2066</v>
      </c>
    </row>
    <row r="643" spans="1:39" ht="25.5" x14ac:dyDescent="0.2">
      <c r="A643" s="1128">
        <v>636</v>
      </c>
      <c r="B643" s="662" t="s">
        <v>2067</v>
      </c>
      <c r="C643" s="1191" t="s">
        <v>437</v>
      </c>
      <c r="D643" s="761" t="s">
        <v>293</v>
      </c>
      <c r="E643" s="1798" t="s">
        <v>73</v>
      </c>
      <c r="F643" s="622" t="s">
        <v>2057</v>
      </c>
      <c r="G643" s="1224">
        <v>45559</v>
      </c>
      <c r="H643" s="1225" t="s">
        <v>2068</v>
      </c>
      <c r="I643" s="575">
        <v>1</v>
      </c>
      <c r="J643" s="575">
        <v>0</v>
      </c>
      <c r="K643" s="1225" t="s">
        <v>2069</v>
      </c>
      <c r="L643" s="575">
        <v>1</v>
      </c>
      <c r="M643" s="575">
        <v>0</v>
      </c>
      <c r="N643" s="579">
        <v>45562</v>
      </c>
      <c r="O643" s="631" t="str">
        <f>IF(G643="","",(IF(N643="","Pendiente primera actuación",IF(N643="N.A.","N.A.",IF(NETWORKDAYS((G643+1),N643,'Días No Laborales'!$A$2:$U$145)&lt;=20,"SI","NO")))))</f>
        <v>SI</v>
      </c>
      <c r="Q643" s="630" t="s">
        <v>47</v>
      </c>
      <c r="R643" s="595"/>
      <c r="S643" s="576"/>
      <c r="T643" s="576"/>
      <c r="U643" s="631"/>
      <c r="V643" s="576"/>
      <c r="W643" s="595"/>
      <c r="X643" s="575"/>
      <c r="Y643" s="576" t="s">
        <v>48</v>
      </c>
      <c r="Z643" s="576" t="str">
        <f t="shared" si="10"/>
        <v>Pendiente de sentencia</v>
      </c>
      <c r="AA643" s="576" t="s">
        <v>48</v>
      </c>
      <c r="AB643" s="576"/>
      <c r="AC643" s="576"/>
      <c r="AD643" s="575" t="s">
        <v>2070</v>
      </c>
      <c r="AE643" s="579">
        <v>45811</v>
      </c>
      <c r="AF643" s="575" t="s">
        <v>59</v>
      </c>
      <c r="AG643" s="580" t="s">
        <v>2062</v>
      </c>
      <c r="AH643" s="576" t="s">
        <v>52</v>
      </c>
      <c r="AI643" s="579"/>
      <c r="AJ643" s="633"/>
      <c r="AK643" s="633"/>
      <c r="AL643" s="634"/>
      <c r="AM643" s="576"/>
    </row>
    <row r="644" spans="1:39" ht="25.5" x14ac:dyDescent="0.2">
      <c r="A644" s="1128">
        <v>637</v>
      </c>
      <c r="B644" s="819" t="s">
        <v>2071</v>
      </c>
      <c r="C644" s="934" t="s">
        <v>107</v>
      </c>
      <c r="D644" s="800" t="s">
        <v>102</v>
      </c>
      <c r="E644" s="800" t="s">
        <v>43</v>
      </c>
      <c r="F644" s="821" t="s">
        <v>2057</v>
      </c>
      <c r="G644" s="1226">
        <v>45559</v>
      </c>
      <c r="H644" s="536" t="s">
        <v>2072</v>
      </c>
      <c r="I644" s="751">
        <v>0</v>
      </c>
      <c r="J644" s="751">
        <v>1</v>
      </c>
      <c r="K644" s="536" t="s">
        <v>2073</v>
      </c>
      <c r="L644" s="751">
        <v>0</v>
      </c>
      <c r="M644" s="751">
        <v>1</v>
      </c>
      <c r="N644" s="1227">
        <v>45562</v>
      </c>
      <c r="O644" s="1875" t="str">
        <f>IF(G644="","",(IF(N644="","Pendiente primera actuación",IF(N644="N.A.","N.A.",IF(NETWORKDAYS((G644+1),N644,'Días No Laborales'!$A$2:$U$145)&lt;=20,"SI","NO")))))</f>
        <v>SI</v>
      </c>
      <c r="P644" s="1228"/>
      <c r="Q644" s="1226" t="s">
        <v>47</v>
      </c>
      <c r="R644" s="1229"/>
      <c r="S644" s="751"/>
      <c r="T644" s="751"/>
      <c r="U644" s="631"/>
      <c r="V644" s="576"/>
      <c r="W644" s="595">
        <v>45562</v>
      </c>
      <c r="X644" s="699"/>
      <c r="Y644" s="576" t="s">
        <v>48</v>
      </c>
      <c r="Z644" s="576">
        <f t="shared" si="10"/>
        <v>3</v>
      </c>
      <c r="AA644" s="576" t="s">
        <v>48</v>
      </c>
      <c r="AB644" s="645" t="s">
        <v>217</v>
      </c>
      <c r="AC644" s="575" t="s">
        <v>2060</v>
      </c>
      <c r="AD644" s="664" t="s">
        <v>807</v>
      </c>
      <c r="AE644" s="579">
        <v>45562</v>
      </c>
      <c r="AF644" s="575" t="s">
        <v>2061</v>
      </c>
      <c r="AG644" s="580" t="s">
        <v>2062</v>
      </c>
      <c r="AH644" s="576" t="s">
        <v>52</v>
      </c>
      <c r="AI644" s="579"/>
      <c r="AJ644" s="633"/>
      <c r="AK644" s="633"/>
      <c r="AL644" s="634"/>
      <c r="AM644" s="1205" t="s">
        <v>2074</v>
      </c>
    </row>
    <row r="645" spans="1:39" ht="25.5" x14ac:dyDescent="0.2">
      <c r="A645" s="1128">
        <v>638</v>
      </c>
      <c r="B645" s="1194" t="s">
        <v>2075</v>
      </c>
      <c r="C645" s="1230" t="s">
        <v>107</v>
      </c>
      <c r="D645" s="761" t="s">
        <v>102</v>
      </c>
      <c r="E645" s="843" t="s">
        <v>84</v>
      </c>
      <c r="F645" s="622" t="s">
        <v>2057</v>
      </c>
      <c r="G645" s="1224">
        <v>45560</v>
      </c>
      <c r="H645" s="1225" t="s">
        <v>1163</v>
      </c>
      <c r="I645" s="575">
        <v>1</v>
      </c>
      <c r="J645" s="575">
        <v>0</v>
      </c>
      <c r="K645" s="1225" t="s">
        <v>2076</v>
      </c>
      <c r="L645" s="575">
        <v>1</v>
      </c>
      <c r="M645" s="575">
        <v>0</v>
      </c>
      <c r="N645" s="1231">
        <v>45562</v>
      </c>
      <c r="O645" s="631" t="str">
        <f>IF(G645="","",(IF(N645="","Pendiente primera actuación",IF(N645="N.A.","N.A.",IF(NETWORKDAYS((G645+1),N645,'Días No Laborales'!$A$2:$U$145)&lt;=20,"SI","NO")))))</f>
        <v>SI</v>
      </c>
      <c r="Q645" s="630" t="s">
        <v>47</v>
      </c>
      <c r="R645" s="595"/>
      <c r="S645" s="576"/>
      <c r="T645" s="576"/>
      <c r="U645" s="631"/>
      <c r="V645" s="576"/>
      <c r="W645" s="595"/>
      <c r="X645" s="575"/>
      <c r="Y645" s="576" t="s">
        <v>48</v>
      </c>
      <c r="Z645" s="576" t="str">
        <f t="shared" si="10"/>
        <v>Pendiente de sentencia</v>
      </c>
      <c r="AA645" s="576" t="s">
        <v>48</v>
      </c>
      <c r="AB645" s="575"/>
      <c r="AC645" s="575"/>
      <c r="AD645" s="623" t="s">
        <v>1076</v>
      </c>
      <c r="AE645" s="579">
        <v>45562</v>
      </c>
      <c r="AF645" s="632" t="s">
        <v>161</v>
      </c>
      <c r="AG645" s="580" t="s">
        <v>2062</v>
      </c>
      <c r="AH645" s="576" t="s">
        <v>52</v>
      </c>
      <c r="AI645" s="579"/>
      <c r="AJ645" s="633"/>
      <c r="AK645" s="633"/>
      <c r="AL645" s="634"/>
      <c r="AM645" s="576"/>
    </row>
    <row r="646" spans="1:39" ht="25.5" x14ac:dyDescent="0.2">
      <c r="A646" s="1128">
        <v>639</v>
      </c>
      <c r="B646" s="1232" t="s">
        <v>2077</v>
      </c>
      <c r="C646" s="1233" t="s">
        <v>672</v>
      </c>
      <c r="D646" s="979" t="s">
        <v>293</v>
      </c>
      <c r="E646" s="979" t="s">
        <v>673</v>
      </c>
      <c r="F646" s="622" t="s">
        <v>2057</v>
      </c>
      <c r="G646" s="1224">
        <v>45560</v>
      </c>
      <c r="H646" s="1225" t="s">
        <v>2078</v>
      </c>
      <c r="I646" s="575">
        <v>2</v>
      </c>
      <c r="J646" s="575">
        <v>1</v>
      </c>
      <c r="K646" s="1234" t="s">
        <v>2079</v>
      </c>
      <c r="L646" s="575">
        <v>2</v>
      </c>
      <c r="M646" s="575">
        <v>1</v>
      </c>
      <c r="N646" s="579">
        <v>45562</v>
      </c>
      <c r="O646" s="631" t="str">
        <f>IF(G646="","",(IF(N646="","Pendiente primera actuación",IF(N646="N.A.","N.A.",IF(NETWORKDAYS((G646+1),N646,'Días No Laborales'!$A$2:$U$145)&lt;=20,"SI","NO")))))</f>
        <v>SI</v>
      </c>
      <c r="Q646" s="630" t="s">
        <v>47</v>
      </c>
      <c r="R646" s="595"/>
      <c r="S646" s="576"/>
      <c r="T646" s="576"/>
      <c r="U646" s="631"/>
      <c r="V646" s="576"/>
      <c r="W646" s="595"/>
      <c r="X646" s="575"/>
      <c r="Y646" s="576" t="s">
        <v>48</v>
      </c>
      <c r="Z646" s="576" t="str">
        <f t="shared" si="10"/>
        <v>Pendiente de sentencia</v>
      </c>
      <c r="AA646" s="576" t="s">
        <v>48</v>
      </c>
      <c r="AB646" s="576"/>
      <c r="AC646" s="576"/>
      <c r="AD646" s="575" t="s">
        <v>2080</v>
      </c>
      <c r="AE646" s="579">
        <v>45758</v>
      </c>
      <c r="AF646" s="575" t="s">
        <v>235</v>
      </c>
      <c r="AG646" s="580" t="s">
        <v>2062</v>
      </c>
      <c r="AH646" s="576" t="s">
        <v>52</v>
      </c>
      <c r="AI646" s="579"/>
      <c r="AJ646" s="633"/>
      <c r="AK646" s="633"/>
      <c r="AL646" s="634"/>
      <c r="AM646" s="576"/>
    </row>
    <row r="647" spans="1:39" ht="25.5" x14ac:dyDescent="0.2">
      <c r="A647" s="1128">
        <v>640</v>
      </c>
      <c r="B647" s="819" t="s">
        <v>2081</v>
      </c>
      <c r="C647" s="1235" t="s">
        <v>2082</v>
      </c>
      <c r="D647" s="765" t="s">
        <v>2083</v>
      </c>
      <c r="E647" s="765" t="s">
        <v>673</v>
      </c>
      <c r="F647" s="622" t="s">
        <v>2057</v>
      </c>
      <c r="G647" s="1224">
        <v>45561</v>
      </c>
      <c r="H647" s="1225" t="s">
        <v>191</v>
      </c>
      <c r="I647" s="575">
        <v>1</v>
      </c>
      <c r="J647" s="575">
        <v>0</v>
      </c>
      <c r="K647" s="663" t="s">
        <v>2084</v>
      </c>
      <c r="L647" s="575">
        <v>1</v>
      </c>
      <c r="M647" s="575">
        <v>0</v>
      </c>
      <c r="N647" s="579">
        <v>45562</v>
      </c>
      <c r="O647" s="631" t="str">
        <f>IF(G647="","",(IF(N647="","Pendiente primera actuación",IF(N647="N.A.","N.A.",IF(NETWORKDAYS((G647+1),N647,'Días No Laborales'!$A$2:$U$145)&lt;=20,"SI","NO")))))</f>
        <v>SI</v>
      </c>
      <c r="Q647" s="630" t="s">
        <v>47</v>
      </c>
      <c r="R647" s="595"/>
      <c r="S647" s="576"/>
      <c r="T647" s="576"/>
      <c r="U647" s="631"/>
      <c r="V647" s="576"/>
      <c r="W647" s="595">
        <v>45807</v>
      </c>
      <c r="X647" s="575"/>
      <c r="Y647" s="576" t="s">
        <v>48</v>
      </c>
      <c r="Z647" s="576">
        <f t="shared" si="10"/>
        <v>244</v>
      </c>
      <c r="AA647" s="576" t="s">
        <v>48</v>
      </c>
      <c r="AB647" s="645" t="s">
        <v>2085</v>
      </c>
      <c r="AC647" s="575" t="s">
        <v>98</v>
      </c>
      <c r="AD647" s="576" t="s">
        <v>2086</v>
      </c>
      <c r="AE647" s="579">
        <v>45807</v>
      </c>
      <c r="AF647" s="727" t="s">
        <v>235</v>
      </c>
      <c r="AG647" s="580" t="s">
        <v>2062</v>
      </c>
      <c r="AH647" s="576" t="s">
        <v>52</v>
      </c>
      <c r="AI647" s="579"/>
      <c r="AJ647" s="633"/>
      <c r="AK647" s="633"/>
      <c r="AL647" s="634"/>
      <c r="AM647" s="576"/>
    </row>
    <row r="648" spans="1:39" ht="25.5" x14ac:dyDescent="0.2">
      <c r="A648" s="1128">
        <v>641</v>
      </c>
      <c r="B648" s="819" t="s">
        <v>2087</v>
      </c>
      <c r="C648" s="791" t="s">
        <v>107</v>
      </c>
      <c r="D648" s="1193" t="s">
        <v>102</v>
      </c>
      <c r="E648" s="1193" t="s">
        <v>43</v>
      </c>
      <c r="F648" s="696" t="s">
        <v>2057</v>
      </c>
      <c r="G648" s="1236">
        <v>45561</v>
      </c>
      <c r="H648" s="509" t="s">
        <v>119</v>
      </c>
      <c r="I648" s="575">
        <v>0</v>
      </c>
      <c r="J648" s="575">
        <v>1</v>
      </c>
      <c r="K648" s="1237" t="s">
        <v>2088</v>
      </c>
      <c r="L648" s="575">
        <v>0</v>
      </c>
      <c r="M648" s="575">
        <v>1</v>
      </c>
      <c r="N648" s="579">
        <v>45562</v>
      </c>
      <c r="O648" s="631" t="str">
        <f>IF(G648="","",(IF(N648="","Pendiente primera actuación",IF(N648="N.A.","N.A.",IF(NETWORKDAYS((G648+1),N648,'Días No Laborales'!$A$2:$U$145)&lt;=20,"SI","NO")))))</f>
        <v>SI</v>
      </c>
      <c r="Q648" s="630" t="s">
        <v>47</v>
      </c>
      <c r="R648" s="595"/>
      <c r="S648" s="576"/>
      <c r="T648" s="576"/>
      <c r="U648" s="631"/>
      <c r="V648" s="576"/>
      <c r="W648" s="595">
        <v>45575</v>
      </c>
      <c r="X648" s="699"/>
      <c r="Y648" s="576" t="s">
        <v>48</v>
      </c>
      <c r="Z648" s="576">
        <f t="shared" si="10"/>
        <v>14</v>
      </c>
      <c r="AA648" s="576" t="s">
        <v>48</v>
      </c>
      <c r="AB648" s="745" t="s">
        <v>311</v>
      </c>
      <c r="AC648" s="650" t="s">
        <v>88</v>
      </c>
      <c r="AD648" s="645" t="s">
        <v>312</v>
      </c>
      <c r="AE648" s="579">
        <v>45575</v>
      </c>
      <c r="AF648" s="575" t="s">
        <v>68</v>
      </c>
      <c r="AG648" s="580" t="s">
        <v>2062</v>
      </c>
      <c r="AH648" s="576" t="s">
        <v>52</v>
      </c>
      <c r="AI648" s="579"/>
      <c r="AJ648" s="652"/>
      <c r="AK648" s="652"/>
      <c r="AL648" s="642"/>
      <c r="AM648" s="576"/>
    </row>
    <row r="649" spans="1:39" ht="25.5" x14ac:dyDescent="0.2">
      <c r="A649" s="1128">
        <v>642</v>
      </c>
      <c r="B649" s="1238" t="s">
        <v>2089</v>
      </c>
      <c r="C649" s="743" t="s">
        <v>101</v>
      </c>
      <c r="D649" s="1239" t="s">
        <v>118</v>
      </c>
      <c r="E649" s="765" t="s">
        <v>43</v>
      </c>
      <c r="F649" s="622" t="s">
        <v>2057</v>
      </c>
      <c r="G649" s="640">
        <v>45562</v>
      </c>
      <c r="H649" s="627" t="s">
        <v>2090</v>
      </c>
      <c r="I649" s="575">
        <v>1</v>
      </c>
      <c r="J649" s="575">
        <v>0</v>
      </c>
      <c r="K649" s="627" t="s">
        <v>2091</v>
      </c>
      <c r="L649" s="575">
        <v>1</v>
      </c>
      <c r="M649" s="575">
        <v>0</v>
      </c>
      <c r="N649" s="579">
        <v>45562</v>
      </c>
      <c r="O649" s="631" t="str">
        <f>IF(G649="","",(IF(N649="","Pendiente primera actuación",IF(N649="N.A.","N.A.",IF(NETWORKDAYS((G649+1),N649,'Días No Laborales'!$A$2:$U$145)&lt;=20,"SI","NO")))))</f>
        <v>SI</v>
      </c>
      <c r="Q649" s="630" t="s">
        <v>47</v>
      </c>
      <c r="R649" s="595"/>
      <c r="S649" s="576"/>
      <c r="T649" s="576"/>
      <c r="U649" s="631"/>
      <c r="V649" s="576"/>
      <c r="W649" s="595">
        <v>45572</v>
      </c>
      <c r="X649" s="699"/>
      <c r="Y649" s="576" t="s">
        <v>48</v>
      </c>
      <c r="Z649" s="576">
        <f t="shared" si="10"/>
        <v>10</v>
      </c>
      <c r="AA649" s="576" t="s">
        <v>48</v>
      </c>
      <c r="AB649" s="645" t="s">
        <v>217</v>
      </c>
      <c r="AC649" s="650" t="s">
        <v>88</v>
      </c>
      <c r="AD649" s="664" t="s">
        <v>807</v>
      </c>
      <c r="AE649" s="579">
        <v>45572</v>
      </c>
      <c r="AF649" s="575" t="s">
        <v>2061</v>
      </c>
      <c r="AG649" s="580" t="s">
        <v>2062</v>
      </c>
      <c r="AH649" s="576" t="s">
        <v>52</v>
      </c>
      <c r="AI649" s="579"/>
      <c r="AJ649" s="633"/>
      <c r="AK649" s="633"/>
      <c r="AL649" s="634"/>
      <c r="AM649" s="576"/>
    </row>
    <row r="650" spans="1:39" ht="25.5" x14ac:dyDescent="0.2">
      <c r="A650" s="1128">
        <v>643</v>
      </c>
      <c r="B650" s="753" t="s">
        <v>2092</v>
      </c>
      <c r="C650" s="1147" t="s">
        <v>83</v>
      </c>
      <c r="D650" s="776" t="s">
        <v>42</v>
      </c>
      <c r="E650" s="1799" t="s">
        <v>84</v>
      </c>
      <c r="F650" s="696" t="s">
        <v>2057</v>
      </c>
      <c r="G650" s="646">
        <v>45562</v>
      </c>
      <c r="H650" s="726" t="s">
        <v>2093</v>
      </c>
      <c r="I650" s="575">
        <v>2</v>
      </c>
      <c r="J650" s="575">
        <v>1</v>
      </c>
      <c r="K650" s="703" t="s">
        <v>2094</v>
      </c>
      <c r="L650" s="575">
        <v>2</v>
      </c>
      <c r="M650" s="575">
        <v>1</v>
      </c>
      <c r="N650" s="579">
        <v>45572</v>
      </c>
      <c r="O650" s="631" t="str">
        <f>IF(G650="","",(IF(N650="","Pendiente primera actuación",IF(N650="N.A.","N.A.",IF(NETWORKDAYS((G650+1),N650,'Días No Laborales'!$A$2:$U$145)&lt;=20,"SI","NO")))))</f>
        <v>SI</v>
      </c>
      <c r="Q650" s="630" t="s">
        <v>47</v>
      </c>
      <c r="R650" s="595"/>
      <c r="S650" s="576"/>
      <c r="T650" s="576"/>
      <c r="U650" s="631"/>
      <c r="V650" s="576"/>
      <c r="W650" s="579">
        <v>45565</v>
      </c>
      <c r="X650" s="699"/>
      <c r="Y650" s="576" t="s">
        <v>48</v>
      </c>
      <c r="Z650" s="576">
        <f t="shared" si="10"/>
        <v>3</v>
      </c>
      <c r="AA650" s="576" t="s">
        <v>48</v>
      </c>
      <c r="AB650" s="645" t="s">
        <v>217</v>
      </c>
      <c r="AC650" s="576" t="s">
        <v>2060</v>
      </c>
      <c r="AD650" s="664" t="s">
        <v>807</v>
      </c>
      <c r="AE650" s="579">
        <v>45565</v>
      </c>
      <c r="AF650" s="727" t="s">
        <v>2061</v>
      </c>
      <c r="AG650" s="580" t="s">
        <v>2062</v>
      </c>
      <c r="AH650" s="576" t="s">
        <v>52</v>
      </c>
      <c r="AI650" s="579"/>
      <c r="AJ650" s="633"/>
      <c r="AK650" s="633"/>
      <c r="AL650" s="634"/>
      <c r="AM650" s="576"/>
    </row>
    <row r="651" spans="1:39" ht="25.5" x14ac:dyDescent="0.2">
      <c r="A651" s="1128">
        <v>644</v>
      </c>
      <c r="B651" s="753" t="s">
        <v>2095</v>
      </c>
      <c r="C651" s="1147" t="s">
        <v>2096</v>
      </c>
      <c r="D651" s="776" t="s">
        <v>2083</v>
      </c>
      <c r="E651" s="1761" t="s">
        <v>673</v>
      </c>
      <c r="F651" s="696" t="s">
        <v>2057</v>
      </c>
      <c r="G651" s="646">
        <v>45565</v>
      </c>
      <c r="H651" s="1240" t="s">
        <v>254</v>
      </c>
      <c r="I651" s="575">
        <v>1</v>
      </c>
      <c r="J651" s="575">
        <v>2</v>
      </c>
      <c r="K651" s="797" t="s">
        <v>2097</v>
      </c>
      <c r="L651" s="575">
        <v>1</v>
      </c>
      <c r="M651" s="575">
        <v>0</v>
      </c>
      <c r="N651" s="579">
        <v>45565</v>
      </c>
      <c r="O651" s="631" t="str">
        <f>IF(G651="","",(IF(N651="","Pendiente primera actuación",IF(N651="N.A.","N.A.",IF(NETWORKDAYS((G651+1),N651,'Días No Laborales'!$A$2:$U$145)&lt;=20,"SI","NO")))))</f>
        <v>SI</v>
      </c>
      <c r="Q651" s="630" t="s">
        <v>47</v>
      </c>
      <c r="R651" s="595"/>
      <c r="S651" s="576"/>
      <c r="T651" s="576"/>
      <c r="U651" s="631"/>
      <c r="V651" s="576"/>
      <c r="W651" s="818">
        <v>45566</v>
      </c>
      <c r="X651" s="699"/>
      <c r="Y651" s="576" t="s">
        <v>48</v>
      </c>
      <c r="Z651" s="576">
        <f t="shared" si="10"/>
        <v>1</v>
      </c>
      <c r="AA651" s="576" t="s">
        <v>48</v>
      </c>
      <c r="AB651" s="645" t="s">
        <v>217</v>
      </c>
      <c r="AC651" s="650" t="s">
        <v>88</v>
      </c>
      <c r="AD651" s="664" t="s">
        <v>807</v>
      </c>
      <c r="AE651" s="818">
        <v>45566</v>
      </c>
      <c r="AF651" s="727" t="s">
        <v>2061</v>
      </c>
      <c r="AG651" s="580" t="s">
        <v>2062</v>
      </c>
      <c r="AH651" s="576" t="s">
        <v>52</v>
      </c>
      <c r="AI651" s="579"/>
      <c r="AJ651" s="633"/>
      <c r="AK651" s="633"/>
      <c r="AL651" s="634"/>
      <c r="AM651" s="576" t="s">
        <v>2098</v>
      </c>
    </row>
    <row r="652" spans="1:39" ht="25.5" x14ac:dyDescent="0.2">
      <c r="A652" s="1128">
        <v>645</v>
      </c>
      <c r="B652" s="753" t="s">
        <v>2099</v>
      </c>
      <c r="C652" s="720" t="s">
        <v>101</v>
      </c>
      <c r="D652" s="779" t="s">
        <v>102</v>
      </c>
      <c r="E652" s="1800" t="s">
        <v>84</v>
      </c>
      <c r="F652" s="696" t="s">
        <v>2057</v>
      </c>
      <c r="G652" s="646">
        <v>45565</v>
      </c>
      <c r="H652" s="733" t="s">
        <v>2100</v>
      </c>
      <c r="I652" s="575">
        <v>0</v>
      </c>
      <c r="J652" s="575">
        <v>1</v>
      </c>
      <c r="K652" s="796" t="s">
        <v>2101</v>
      </c>
      <c r="L652" s="575">
        <v>0</v>
      </c>
      <c r="M652" s="575">
        <v>1</v>
      </c>
      <c r="N652" s="818">
        <v>45566</v>
      </c>
      <c r="O652" s="631" t="str">
        <f>IF(G652="","",(IF(N652="","Pendiente primera actuación",IF(N652="N.A.","N.A.",IF(NETWORKDAYS((G652+1),N652,'Días No Laborales'!$A$2:$U$145)&lt;=20,"SI","NO")))))</f>
        <v>SI</v>
      </c>
      <c r="Q652" s="630" t="s">
        <v>47</v>
      </c>
      <c r="R652" s="595"/>
      <c r="S652" s="576"/>
      <c r="T652" s="576"/>
      <c r="U652" s="631"/>
      <c r="V652" s="576"/>
      <c r="W652" s="818">
        <v>45566</v>
      </c>
      <c r="X652" s="699"/>
      <c r="Y652" s="576" t="s">
        <v>48</v>
      </c>
      <c r="Z652" s="576">
        <f t="shared" si="10"/>
        <v>1</v>
      </c>
      <c r="AA652" s="576" t="s">
        <v>48</v>
      </c>
      <c r="AB652" s="645" t="s">
        <v>217</v>
      </c>
      <c r="AC652" s="650" t="s">
        <v>88</v>
      </c>
      <c r="AD652" s="664" t="s">
        <v>807</v>
      </c>
      <c r="AE652" s="818">
        <v>45566</v>
      </c>
      <c r="AF652" s="727" t="s">
        <v>2061</v>
      </c>
      <c r="AG652" s="580" t="s">
        <v>2062</v>
      </c>
      <c r="AH652" s="576" t="s">
        <v>52</v>
      </c>
      <c r="AI652" s="579"/>
      <c r="AJ652" s="641"/>
      <c r="AK652" s="641"/>
      <c r="AL652" s="642"/>
      <c r="AM652" s="576"/>
    </row>
    <row r="653" spans="1:39" ht="25.5" x14ac:dyDescent="0.2">
      <c r="A653" s="1128">
        <v>646</v>
      </c>
      <c r="B653" s="753" t="s">
        <v>2102</v>
      </c>
      <c r="C653" s="720" t="s">
        <v>101</v>
      </c>
      <c r="D653" s="779" t="s">
        <v>102</v>
      </c>
      <c r="E653" s="1800" t="s">
        <v>84</v>
      </c>
      <c r="F653" s="696" t="s">
        <v>2057</v>
      </c>
      <c r="G653" s="1241">
        <v>45566</v>
      </c>
      <c r="H653" s="704" t="s">
        <v>2103</v>
      </c>
      <c r="I653" s="575">
        <v>1</v>
      </c>
      <c r="J653" s="575">
        <v>0</v>
      </c>
      <c r="K653" s="797" t="s">
        <v>2104</v>
      </c>
      <c r="L653" s="575">
        <v>1</v>
      </c>
      <c r="M653" s="575">
        <v>0</v>
      </c>
      <c r="N653" s="818">
        <v>45566</v>
      </c>
      <c r="O653" s="631" t="str">
        <f>IF(G653="","",(IF(N653="","Pendiente primera actuación",IF(N653="N.A.","N.A.",IF(NETWORKDAYS((G653+1),N653,'Días No Laborales'!$A$2:$U$145)&lt;=20,"SI","NO")))))</f>
        <v>SI</v>
      </c>
      <c r="Q653" s="630" t="s">
        <v>47</v>
      </c>
      <c r="R653" s="595"/>
      <c r="S653" s="576"/>
      <c r="T653" s="576"/>
      <c r="U653" s="631"/>
      <c r="V653" s="576"/>
      <c r="W653" s="818">
        <v>45566</v>
      </c>
      <c r="X653" s="699"/>
      <c r="Y653" s="576" t="s">
        <v>48</v>
      </c>
      <c r="Z653" s="576">
        <f t="shared" si="10"/>
        <v>0</v>
      </c>
      <c r="AA653" s="576" t="s">
        <v>48</v>
      </c>
      <c r="AB653" s="645" t="s">
        <v>217</v>
      </c>
      <c r="AC653" s="650" t="s">
        <v>88</v>
      </c>
      <c r="AD653" s="664" t="s">
        <v>807</v>
      </c>
      <c r="AE653" s="818">
        <v>45566</v>
      </c>
      <c r="AF653" s="727" t="s">
        <v>2061</v>
      </c>
      <c r="AG653" s="580" t="s">
        <v>2062</v>
      </c>
      <c r="AH653" s="576" t="s">
        <v>52</v>
      </c>
      <c r="AI653" s="579"/>
      <c r="AJ653" s="633"/>
      <c r="AK653" s="633"/>
      <c r="AL653" s="634"/>
      <c r="AM653" s="576"/>
    </row>
    <row r="654" spans="1:39" ht="25.5" x14ac:dyDescent="0.2">
      <c r="A654" s="1128">
        <v>647</v>
      </c>
      <c r="B654" s="753" t="s">
        <v>2105</v>
      </c>
      <c r="C654" s="720" t="s">
        <v>101</v>
      </c>
      <c r="D654" s="779" t="s">
        <v>102</v>
      </c>
      <c r="E654" s="1800" t="s">
        <v>84</v>
      </c>
      <c r="F654" s="696" t="s">
        <v>2057</v>
      </c>
      <c r="G654" s="646">
        <v>45566</v>
      </c>
      <c r="H654" s="1242" t="s">
        <v>2106</v>
      </c>
      <c r="I654" s="575">
        <v>2</v>
      </c>
      <c r="J654" s="575">
        <v>0</v>
      </c>
      <c r="K654" s="797" t="s">
        <v>2107</v>
      </c>
      <c r="L654" s="575">
        <v>2</v>
      </c>
      <c r="M654" s="575">
        <v>1</v>
      </c>
      <c r="N654" s="818">
        <v>45566</v>
      </c>
      <c r="O654" s="631" t="str">
        <f>IF(G654="","",(IF(N654="","Pendiente primera actuación",IF(N654="N.A.","N.A.",IF(NETWORKDAYS((G654+1),N654,'Días No Laborales'!$A$2:$U$145)&lt;=20,"SI","NO")))))</f>
        <v>SI</v>
      </c>
      <c r="Q654" s="630" t="s">
        <v>47</v>
      </c>
      <c r="R654" s="595"/>
      <c r="S654" s="576"/>
      <c r="T654" s="576"/>
      <c r="U654" s="631"/>
      <c r="V654" s="576"/>
      <c r="W654" s="818">
        <v>45566</v>
      </c>
      <c r="X654" s="699"/>
      <c r="Y654" s="576" t="s">
        <v>48</v>
      </c>
      <c r="Z654" s="576">
        <f t="shared" si="10"/>
        <v>0</v>
      </c>
      <c r="AA654" s="576" t="s">
        <v>48</v>
      </c>
      <c r="AB654" s="645" t="s">
        <v>217</v>
      </c>
      <c r="AC654" s="650" t="s">
        <v>88</v>
      </c>
      <c r="AD654" s="664" t="s">
        <v>807</v>
      </c>
      <c r="AE654" s="818">
        <v>45566</v>
      </c>
      <c r="AF654" s="727" t="s">
        <v>2061</v>
      </c>
      <c r="AG654" s="580" t="s">
        <v>2062</v>
      </c>
      <c r="AH654" s="576" t="s">
        <v>52</v>
      </c>
      <c r="AI654" s="579"/>
      <c r="AJ654" s="633"/>
      <c r="AK654" s="633"/>
      <c r="AL654" s="634"/>
      <c r="AM654" s="576"/>
    </row>
    <row r="655" spans="1:39" ht="25.5" x14ac:dyDescent="0.2">
      <c r="A655" s="1128">
        <v>648</v>
      </c>
      <c r="B655" s="1243" t="s">
        <v>2108</v>
      </c>
      <c r="C655" s="795" t="s">
        <v>101</v>
      </c>
      <c r="D655" s="765" t="s">
        <v>102</v>
      </c>
      <c r="E655" s="1763" t="s">
        <v>84</v>
      </c>
      <c r="F655" s="622" t="s">
        <v>2057</v>
      </c>
      <c r="G655" s="675">
        <v>45567</v>
      </c>
      <c r="H655" s="761" t="s">
        <v>2109</v>
      </c>
      <c r="I655" s="575">
        <v>1</v>
      </c>
      <c r="J655" s="575">
        <v>0</v>
      </c>
      <c r="K655" s="694" t="s">
        <v>2110</v>
      </c>
      <c r="L655" s="575">
        <v>1</v>
      </c>
      <c r="M655" s="575">
        <v>0</v>
      </c>
      <c r="N655" s="818">
        <v>45567</v>
      </c>
      <c r="O655" s="631" t="str">
        <f>IF(G655="","",(IF(N655="","Pendiente primera actuación",IF(N655="N.A.","N.A.",IF(NETWORKDAYS((G655+1),N655,'Días No Laborales'!$A$2:$U$145)&lt;=20,"SI","NO")))))</f>
        <v>SI</v>
      </c>
      <c r="Q655" s="630" t="s">
        <v>47</v>
      </c>
      <c r="R655" s="595"/>
      <c r="S655" s="576"/>
      <c r="T655" s="576"/>
      <c r="U655" s="631"/>
      <c r="V655" s="576"/>
      <c r="W655" s="579">
        <v>45567</v>
      </c>
      <c r="X655" s="699"/>
      <c r="Y655" s="576" t="s">
        <v>48</v>
      </c>
      <c r="Z655" s="576">
        <f t="shared" si="10"/>
        <v>0</v>
      </c>
      <c r="AA655" s="576" t="s">
        <v>48</v>
      </c>
      <c r="AB655" s="645" t="s">
        <v>217</v>
      </c>
      <c r="AC655" s="650" t="s">
        <v>88</v>
      </c>
      <c r="AD655" s="664" t="s">
        <v>807</v>
      </c>
      <c r="AE655" s="1244">
        <v>45567</v>
      </c>
      <c r="AF655" s="727" t="s">
        <v>2061</v>
      </c>
      <c r="AG655" s="580" t="s">
        <v>2062</v>
      </c>
      <c r="AH655" s="576" t="s">
        <v>52</v>
      </c>
      <c r="AI655" s="579"/>
      <c r="AJ655" s="652"/>
      <c r="AK655" s="652"/>
      <c r="AL655" s="642"/>
      <c r="AM655" s="576"/>
    </row>
    <row r="656" spans="1:39" ht="25.5" x14ac:dyDescent="0.2">
      <c r="A656" s="1128">
        <v>649</v>
      </c>
      <c r="B656" s="1243" t="s">
        <v>2111</v>
      </c>
      <c r="C656" s="795" t="s">
        <v>101</v>
      </c>
      <c r="D656" s="765" t="s">
        <v>102</v>
      </c>
      <c r="E656" s="1763" t="s">
        <v>84</v>
      </c>
      <c r="F656" s="622" t="s">
        <v>2057</v>
      </c>
      <c r="G656" s="675">
        <v>45567</v>
      </c>
      <c r="H656" s="1245" t="s">
        <v>2112</v>
      </c>
      <c r="I656" s="575">
        <v>0</v>
      </c>
      <c r="J656" s="575">
        <v>1</v>
      </c>
      <c r="K656" s="1246" t="s">
        <v>2113</v>
      </c>
      <c r="L656" s="575">
        <v>0</v>
      </c>
      <c r="M656" s="575">
        <v>1</v>
      </c>
      <c r="N656" s="579">
        <v>45567</v>
      </c>
      <c r="O656" s="631" t="str">
        <f>IF(G656="","",(IF(N656="","Pendiente primera actuación",IF(N656="N.A.","N.A.",IF(NETWORKDAYS((G656+1),N656,'Días No Laborales'!$A$2:$U$145)&lt;=20,"SI","NO")))))</f>
        <v>SI</v>
      </c>
      <c r="Q656" s="630" t="s">
        <v>47</v>
      </c>
      <c r="R656" s="595"/>
      <c r="S656" s="576"/>
      <c r="T656" s="576"/>
      <c r="U656" s="631"/>
      <c r="V656" s="576"/>
      <c r="W656" s="579">
        <v>45568</v>
      </c>
      <c r="X656" s="699"/>
      <c r="Y656" s="576" t="s">
        <v>48</v>
      </c>
      <c r="Z656" s="576">
        <f t="shared" si="10"/>
        <v>1</v>
      </c>
      <c r="AA656" s="576" t="s">
        <v>48</v>
      </c>
      <c r="AB656" s="645" t="s">
        <v>217</v>
      </c>
      <c r="AC656" s="650" t="s">
        <v>88</v>
      </c>
      <c r="AD656" s="664" t="s">
        <v>807</v>
      </c>
      <c r="AE656" s="1244">
        <v>45568</v>
      </c>
      <c r="AF656" s="727" t="s">
        <v>2061</v>
      </c>
      <c r="AG656" s="580" t="s">
        <v>2062</v>
      </c>
      <c r="AH656" s="576" t="s">
        <v>52</v>
      </c>
      <c r="AI656" s="579"/>
      <c r="AJ656" s="633"/>
      <c r="AK656" s="633"/>
      <c r="AL656" s="634"/>
      <c r="AM656" s="576"/>
    </row>
    <row r="657" spans="1:40" ht="25.5" x14ac:dyDescent="0.2">
      <c r="A657" s="1128">
        <v>650</v>
      </c>
      <c r="B657" s="1243" t="s">
        <v>2114</v>
      </c>
      <c r="C657" s="791" t="s">
        <v>2115</v>
      </c>
      <c r="D657" s="765" t="s">
        <v>2115</v>
      </c>
      <c r="E657" s="1154" t="s">
        <v>673</v>
      </c>
      <c r="F657" s="696" t="s">
        <v>2057</v>
      </c>
      <c r="G657" s="675">
        <v>45568</v>
      </c>
      <c r="H657" s="1225" t="s">
        <v>2116</v>
      </c>
      <c r="I657" s="575">
        <v>1</v>
      </c>
      <c r="J657" s="575">
        <v>0</v>
      </c>
      <c r="K657" s="1192" t="s">
        <v>2117</v>
      </c>
      <c r="L657" s="575">
        <v>1</v>
      </c>
      <c r="M657" s="575">
        <v>0</v>
      </c>
      <c r="N657" s="579">
        <v>45568</v>
      </c>
      <c r="O657" s="631" t="str">
        <f>IF(G657="","",(IF(N657="","Pendiente primera actuación",IF(N657="N.A.","N.A.",IF(NETWORKDAYS((G657+1),N657,'Días No Laborales'!$A$2:$U$145)&lt;=20,"SI","NO")))))</f>
        <v>SI</v>
      </c>
      <c r="Q657" s="630" t="s">
        <v>47</v>
      </c>
      <c r="R657" s="595"/>
      <c r="S657" s="576"/>
      <c r="T657" s="576"/>
      <c r="U657" s="631"/>
      <c r="V657" s="576"/>
      <c r="W657" s="595">
        <v>45713</v>
      </c>
      <c r="X657" s="575"/>
      <c r="Y657" s="576" t="s">
        <v>48</v>
      </c>
      <c r="Z657" s="576">
        <f t="shared" si="10"/>
        <v>142</v>
      </c>
      <c r="AA657" s="576" t="s">
        <v>48</v>
      </c>
      <c r="AB657" s="992" t="s">
        <v>2118</v>
      </c>
      <c r="AC657" s="576" t="s">
        <v>66</v>
      </c>
      <c r="AD657" s="1247" t="s">
        <v>2119</v>
      </c>
      <c r="AE657" s="1248">
        <v>45713</v>
      </c>
      <c r="AF657" s="632" t="s">
        <v>50</v>
      </c>
      <c r="AG657" s="580" t="s">
        <v>2062</v>
      </c>
      <c r="AH657" s="576" t="s">
        <v>52</v>
      </c>
      <c r="AI657" s="579"/>
      <c r="AJ657" s="633"/>
      <c r="AK657" s="633"/>
      <c r="AL657" s="634"/>
      <c r="AM657" s="576"/>
    </row>
    <row r="658" spans="1:40" ht="25.5" x14ac:dyDescent="0.2">
      <c r="A658" s="1128">
        <v>651</v>
      </c>
      <c r="B658" s="1243" t="s">
        <v>2120</v>
      </c>
      <c r="C658" s="791" t="s">
        <v>101</v>
      </c>
      <c r="D658" s="789" t="s">
        <v>102</v>
      </c>
      <c r="E658" s="1009" t="s">
        <v>43</v>
      </c>
      <c r="F658" s="696" t="s">
        <v>2057</v>
      </c>
      <c r="G658" s="675">
        <v>45568</v>
      </c>
      <c r="H658" s="680" t="s">
        <v>2121</v>
      </c>
      <c r="I658" s="575">
        <v>2</v>
      </c>
      <c r="J658" s="575">
        <v>1</v>
      </c>
      <c r="K658" s="1249" t="s">
        <v>2122</v>
      </c>
      <c r="L658" s="575">
        <v>2</v>
      </c>
      <c r="M658" s="575">
        <v>0</v>
      </c>
      <c r="N658" s="1248">
        <v>45569</v>
      </c>
      <c r="O658" s="631" t="str">
        <f>IF(G658="","",(IF(N658="","Pendiente primera actuación",IF(N658="N.A.","N.A.",IF(NETWORKDAYS((G658+1),N658,'Días No Laborales'!$A$2:$U$145)&lt;=20,"SI","NO")))))</f>
        <v>SI</v>
      </c>
      <c r="Q658" s="630" t="s">
        <v>47</v>
      </c>
      <c r="R658" s="595"/>
      <c r="S658" s="576"/>
      <c r="T658" s="576"/>
      <c r="U658" s="631"/>
      <c r="V658" s="576"/>
      <c r="W658" s="595">
        <v>45569</v>
      </c>
      <c r="X658" s="699"/>
      <c r="Y658" s="576" t="s">
        <v>48</v>
      </c>
      <c r="Z658" s="576">
        <f t="shared" si="10"/>
        <v>1</v>
      </c>
      <c r="AA658" s="576" t="s">
        <v>48</v>
      </c>
      <c r="AB658" s="645" t="s">
        <v>110</v>
      </c>
      <c r="AC658" s="576" t="s">
        <v>88</v>
      </c>
      <c r="AD658" s="645" t="s">
        <v>391</v>
      </c>
      <c r="AE658" s="1248">
        <v>45569</v>
      </c>
      <c r="AF658" s="632" t="s">
        <v>161</v>
      </c>
      <c r="AG658" s="580" t="s">
        <v>2062</v>
      </c>
      <c r="AH658" s="576" t="s">
        <v>52</v>
      </c>
      <c r="AI658" s="579"/>
      <c r="AJ658" s="633"/>
      <c r="AK658" s="633"/>
      <c r="AL658" s="634"/>
      <c r="AM658" s="576"/>
    </row>
    <row r="659" spans="1:40" ht="25.5" x14ac:dyDescent="0.2">
      <c r="A659" s="1128">
        <v>652</v>
      </c>
      <c r="B659" s="852" t="s">
        <v>2123</v>
      </c>
      <c r="C659" s="793" t="s">
        <v>101</v>
      </c>
      <c r="D659" s="765" t="s">
        <v>102</v>
      </c>
      <c r="E659" s="843" t="s">
        <v>84</v>
      </c>
      <c r="F659" s="696" t="s">
        <v>2057</v>
      </c>
      <c r="G659" s="675">
        <v>45569</v>
      </c>
      <c r="H659" s="1250" t="s">
        <v>2124</v>
      </c>
      <c r="I659" s="575">
        <v>1</v>
      </c>
      <c r="J659" s="575">
        <v>0</v>
      </c>
      <c r="K659" s="681" t="s">
        <v>2125</v>
      </c>
      <c r="L659" s="575">
        <v>1</v>
      </c>
      <c r="M659" s="575">
        <v>0</v>
      </c>
      <c r="N659" s="1248">
        <v>45569</v>
      </c>
      <c r="O659" s="631" t="str">
        <f>IF(G659="","",(IF(N659="","Pendiente primera actuación",IF(N659="N.A.","N.A.",IF(NETWORKDAYS((G659+1),N659,'Días No Laborales'!$A$2:$U$145)&lt;=20,"SI","NO")))))</f>
        <v>SI</v>
      </c>
      <c r="Q659" s="630" t="s">
        <v>47</v>
      </c>
      <c r="R659" s="595"/>
      <c r="S659" s="576"/>
      <c r="T659" s="576"/>
      <c r="U659" s="631"/>
      <c r="V659" s="576"/>
      <c r="W659" s="595"/>
      <c r="X659" s="575"/>
      <c r="Y659" s="576" t="s">
        <v>48</v>
      </c>
      <c r="Z659" s="576" t="str">
        <f t="shared" si="10"/>
        <v>Pendiente de sentencia</v>
      </c>
      <c r="AA659" s="576" t="s">
        <v>48</v>
      </c>
      <c r="AB659" s="575"/>
      <c r="AC659" s="575"/>
      <c r="AD659" s="623" t="s">
        <v>1076</v>
      </c>
      <c r="AE659" s="1248">
        <v>45569</v>
      </c>
      <c r="AF659" s="632" t="s">
        <v>50</v>
      </c>
      <c r="AG659" s="580" t="s">
        <v>2062</v>
      </c>
      <c r="AH659" s="576" t="s">
        <v>52</v>
      </c>
      <c r="AI659" s="579"/>
      <c r="AJ659" s="633"/>
      <c r="AK659" s="633"/>
      <c r="AL659" s="634"/>
      <c r="AM659" s="576"/>
    </row>
    <row r="660" spans="1:40" ht="25.5" x14ac:dyDescent="0.2">
      <c r="A660" s="1128">
        <v>653</v>
      </c>
      <c r="B660" s="1251" t="s">
        <v>2126</v>
      </c>
      <c r="C660" s="841" t="s">
        <v>2127</v>
      </c>
      <c r="D660" s="843" t="s">
        <v>2083</v>
      </c>
      <c r="E660" s="1764" t="s">
        <v>673</v>
      </c>
      <c r="F660" s="696" t="s">
        <v>2057</v>
      </c>
      <c r="G660" s="675">
        <v>45569</v>
      </c>
      <c r="H660" s="1250" t="s">
        <v>2128</v>
      </c>
      <c r="I660" s="575">
        <v>0</v>
      </c>
      <c r="J660" s="575">
        <v>1</v>
      </c>
      <c r="K660" s="681" t="s">
        <v>2129</v>
      </c>
      <c r="L660" s="575">
        <v>0</v>
      </c>
      <c r="M660" s="575">
        <v>1</v>
      </c>
      <c r="N660" s="1248">
        <v>45569</v>
      </c>
      <c r="O660" s="631" t="str">
        <f>IF(G660="","",(IF(N660="","Pendiente primera actuación",IF(N660="N.A.","N.A.",IF(NETWORKDAYS((G660+1),N660,'Días No Laborales'!$A$2:$U$145)&lt;=20,"SI","NO")))))</f>
        <v>SI</v>
      </c>
      <c r="Q660" s="630" t="s">
        <v>47</v>
      </c>
      <c r="R660" s="595"/>
      <c r="S660" s="576"/>
      <c r="T660" s="576"/>
      <c r="U660" s="631"/>
      <c r="V660" s="576"/>
      <c r="W660" s="595">
        <v>45757</v>
      </c>
      <c r="X660" s="575"/>
      <c r="Y660" s="576" t="s">
        <v>48</v>
      </c>
      <c r="Z660" s="576">
        <f t="shared" si="10"/>
        <v>186</v>
      </c>
      <c r="AA660" s="576" t="s">
        <v>48</v>
      </c>
      <c r="AB660" s="664" t="s">
        <v>2130</v>
      </c>
      <c r="AC660" s="576"/>
      <c r="AD660" s="1252" t="s">
        <v>2131</v>
      </c>
      <c r="AE660" s="1248">
        <v>45757</v>
      </c>
      <c r="AF660" s="621" t="s">
        <v>122</v>
      </c>
      <c r="AG660" s="580" t="s">
        <v>2062</v>
      </c>
      <c r="AH660" s="576" t="s">
        <v>52</v>
      </c>
      <c r="AI660" s="579"/>
      <c r="AJ660" s="633"/>
      <c r="AK660" s="633"/>
      <c r="AL660" s="634"/>
      <c r="AM660" s="576" t="s">
        <v>2132</v>
      </c>
    </row>
    <row r="661" spans="1:40" ht="25.5" x14ac:dyDescent="0.2">
      <c r="A661" s="1128">
        <v>654</v>
      </c>
      <c r="B661" s="1253" t="s">
        <v>2133</v>
      </c>
      <c r="C661" s="791" t="s">
        <v>107</v>
      </c>
      <c r="D661" s="779" t="s">
        <v>102</v>
      </c>
      <c r="E661" s="806" t="s">
        <v>73</v>
      </c>
      <c r="F661" s="696" t="s">
        <v>2057</v>
      </c>
      <c r="G661" s="686">
        <v>45569</v>
      </c>
      <c r="H661" s="536" t="s">
        <v>2134</v>
      </c>
      <c r="I661" s="575">
        <v>1</v>
      </c>
      <c r="J661" s="575">
        <v>0</v>
      </c>
      <c r="K661" s="733" t="s">
        <v>2135</v>
      </c>
      <c r="L661" s="575">
        <v>1</v>
      </c>
      <c r="M661" s="575">
        <v>0</v>
      </c>
      <c r="N661" s="1248">
        <v>45569</v>
      </c>
      <c r="O661" s="631" t="str">
        <f>IF(G661="","",(IF(N661="","Pendiente primera actuación",IF(N661="N.A.","N.A.",IF(NETWORKDAYS((G661+1),N661,'Días No Laborales'!$A$2:$U$145)&lt;=20,"SI","NO")))))</f>
        <v>SI</v>
      </c>
      <c r="Q661" s="630" t="s">
        <v>47</v>
      </c>
      <c r="R661" s="595"/>
      <c r="S661" s="576"/>
      <c r="T661" s="576"/>
      <c r="U661" s="631"/>
      <c r="V661" s="576"/>
      <c r="W661" s="595">
        <v>45572</v>
      </c>
      <c r="X661" s="699"/>
      <c r="Y661" s="576" t="s">
        <v>48</v>
      </c>
      <c r="Z661" s="576">
        <f t="shared" si="10"/>
        <v>3</v>
      </c>
      <c r="AA661" s="576" t="s">
        <v>48</v>
      </c>
      <c r="AB661" s="645" t="s">
        <v>217</v>
      </c>
      <c r="AC661" s="650" t="s">
        <v>88</v>
      </c>
      <c r="AD661" s="664" t="s">
        <v>807</v>
      </c>
      <c r="AE661" s="579">
        <v>45572</v>
      </c>
      <c r="AF661" s="621" t="s">
        <v>2061</v>
      </c>
      <c r="AG661" s="580" t="s">
        <v>2062</v>
      </c>
      <c r="AH661" s="576" t="s">
        <v>52</v>
      </c>
      <c r="AI661" s="579"/>
      <c r="AJ661" s="633"/>
      <c r="AK661" s="633"/>
      <c r="AL661" s="634"/>
      <c r="AM661" s="576"/>
    </row>
    <row r="662" spans="1:40" ht="38.25" x14ac:dyDescent="0.2">
      <c r="A662" s="1128">
        <v>655</v>
      </c>
      <c r="B662" s="1251" t="s">
        <v>2136</v>
      </c>
      <c r="C662" s="791" t="s">
        <v>267</v>
      </c>
      <c r="D662" s="776" t="s">
        <v>62</v>
      </c>
      <c r="E662" s="1801" t="s">
        <v>84</v>
      </c>
      <c r="F662" s="696" t="s">
        <v>2057</v>
      </c>
      <c r="G662" s="686">
        <v>45569</v>
      </c>
      <c r="H662" s="1254" t="s">
        <v>2137</v>
      </c>
      <c r="I662" s="575">
        <v>2</v>
      </c>
      <c r="J662" s="575">
        <v>0</v>
      </c>
      <c r="K662" s="1255" t="s">
        <v>2138</v>
      </c>
      <c r="L662" s="575">
        <v>2</v>
      </c>
      <c r="M662" s="575">
        <v>0</v>
      </c>
      <c r="N662" s="1248">
        <v>45572</v>
      </c>
      <c r="O662" s="1874" t="str">
        <f>IF(G662="","",(IF(N662="","Pendiente primera actuación",IF(N662="N.A.","N.A.",IF(NETWORKDAYS((G662+1),N662,'Días No Laborales'!$A$2:$U$145)&lt;=20,"SI","NO")))))</f>
        <v>SI</v>
      </c>
      <c r="Q662" s="630" t="s">
        <v>47</v>
      </c>
      <c r="R662" s="595"/>
      <c r="S662" s="576"/>
      <c r="T662" s="576"/>
      <c r="U662" s="631"/>
      <c r="V662" s="576"/>
      <c r="W662" s="595">
        <v>45628</v>
      </c>
      <c r="X662" s="699"/>
      <c r="Y662" s="576" t="s">
        <v>48</v>
      </c>
      <c r="Z662" s="576">
        <f t="shared" si="10"/>
        <v>58</v>
      </c>
      <c r="AA662" s="576" t="s">
        <v>48</v>
      </c>
      <c r="AB662" s="745" t="s">
        <v>311</v>
      </c>
      <c r="AC662" s="576" t="s">
        <v>88</v>
      </c>
      <c r="AD662" s="645" t="s">
        <v>312</v>
      </c>
      <c r="AE662" s="579">
        <v>45628</v>
      </c>
      <c r="AF662" s="621" t="s">
        <v>59</v>
      </c>
      <c r="AG662" s="580" t="s">
        <v>2062</v>
      </c>
      <c r="AH662" s="576" t="s">
        <v>52</v>
      </c>
      <c r="AI662" s="579"/>
      <c r="AJ662" s="633"/>
      <c r="AK662" s="633"/>
      <c r="AL662" s="634"/>
      <c r="AM662" s="576"/>
    </row>
    <row r="663" spans="1:40" ht="25.5" x14ac:dyDescent="0.2">
      <c r="A663" s="1128">
        <v>656</v>
      </c>
      <c r="B663" s="1061" t="s">
        <v>2139</v>
      </c>
      <c r="C663" s="1256" t="s">
        <v>2082</v>
      </c>
      <c r="D663" s="1257" t="s">
        <v>2083</v>
      </c>
      <c r="E663" s="1801" t="s">
        <v>673</v>
      </c>
      <c r="F663" s="696" t="s">
        <v>2057</v>
      </c>
      <c r="G663" s="686">
        <v>45569</v>
      </c>
      <c r="H663" s="1254" t="s">
        <v>2140</v>
      </c>
      <c r="I663" s="575">
        <v>1</v>
      </c>
      <c r="J663" s="575">
        <v>0</v>
      </c>
      <c r="K663" s="716" t="s">
        <v>2141</v>
      </c>
      <c r="L663" s="575">
        <v>1</v>
      </c>
      <c r="M663" s="575">
        <v>0</v>
      </c>
      <c r="N663" s="1248">
        <v>45574</v>
      </c>
      <c r="O663" s="631" t="str">
        <f>IF(G663="","",(IF(N663="","Pendiente primera actuación",IF(N663="N.A.","N.A.",IF(NETWORKDAYS((G663+1),N663,'Días No Laborales'!$A$2:$U$145)&lt;=20,"SI","NO")))))</f>
        <v>SI</v>
      </c>
      <c r="Q663" s="630" t="s">
        <v>47</v>
      </c>
      <c r="R663" s="595"/>
      <c r="S663" s="576"/>
      <c r="T663" s="576"/>
      <c r="U663" s="631"/>
      <c r="V663" s="576"/>
      <c r="W663" s="595"/>
      <c r="X663" s="575"/>
      <c r="Y663" s="576" t="s">
        <v>48</v>
      </c>
      <c r="Z663" s="576" t="str">
        <f t="shared" si="10"/>
        <v>Pendiente de sentencia</v>
      </c>
      <c r="AA663" s="576" t="s">
        <v>48</v>
      </c>
      <c r="AB663" s="576"/>
      <c r="AC663" s="576"/>
      <c r="AD663" s="1258" t="s">
        <v>2142</v>
      </c>
      <c r="AE663" s="579">
        <v>45861</v>
      </c>
      <c r="AF663" s="727" t="s">
        <v>59</v>
      </c>
      <c r="AG663" s="580" t="s">
        <v>2062</v>
      </c>
      <c r="AH663" s="576" t="s">
        <v>52</v>
      </c>
      <c r="AI663" s="579"/>
      <c r="AJ663" s="633"/>
      <c r="AK663" s="633"/>
      <c r="AL663" s="634"/>
      <c r="AM663" s="625" t="s">
        <v>2143</v>
      </c>
    </row>
    <row r="664" spans="1:40" ht="25.5" x14ac:dyDescent="0.2">
      <c r="A664" s="1128">
        <v>657</v>
      </c>
      <c r="B664" s="1259" t="s">
        <v>2144</v>
      </c>
      <c r="C664" s="1260" t="s">
        <v>107</v>
      </c>
      <c r="D664" s="765" t="s">
        <v>102</v>
      </c>
      <c r="E664" s="843" t="s">
        <v>84</v>
      </c>
      <c r="F664" s="696" t="s">
        <v>2057</v>
      </c>
      <c r="G664" s="778">
        <v>45572</v>
      </c>
      <c r="H664" s="1261" t="s">
        <v>2145</v>
      </c>
      <c r="I664" s="575">
        <v>1</v>
      </c>
      <c r="J664" s="575">
        <v>0</v>
      </c>
      <c r="K664" s="1262" t="s">
        <v>2146</v>
      </c>
      <c r="L664" s="575">
        <v>1</v>
      </c>
      <c r="M664" s="575">
        <v>0</v>
      </c>
      <c r="N664" s="1248">
        <v>45572</v>
      </c>
      <c r="O664" s="631" t="str">
        <f>IF(G664="","",(IF(N664="","Pendiente primera actuación",IF(N664="N.A.","N.A.",IF(NETWORKDAYS((G664+1),N664,'Días No Laborales'!$A$2:$U$145)&lt;=20,"SI","NO")))))</f>
        <v>SI</v>
      </c>
      <c r="Q664" s="630" t="s">
        <v>47</v>
      </c>
      <c r="R664" s="595"/>
      <c r="S664" s="576"/>
      <c r="T664" s="576"/>
      <c r="U664" s="631"/>
      <c r="V664" s="576"/>
      <c r="W664" s="595"/>
      <c r="X664" s="575"/>
      <c r="Y664" s="576" t="s">
        <v>48</v>
      </c>
      <c r="Z664" s="576" t="str">
        <f t="shared" si="10"/>
        <v>Pendiente de sentencia</v>
      </c>
      <c r="AA664" s="576" t="s">
        <v>48</v>
      </c>
      <c r="AB664" s="576"/>
      <c r="AC664" s="576"/>
      <c r="AD664" s="1263" t="s">
        <v>116</v>
      </c>
      <c r="AE664" s="778">
        <v>45803</v>
      </c>
      <c r="AF664" s="632" t="s">
        <v>161</v>
      </c>
      <c r="AG664" s="580" t="s">
        <v>2062</v>
      </c>
      <c r="AH664" s="576" t="s">
        <v>52</v>
      </c>
      <c r="AI664" s="579"/>
      <c r="AJ664" s="633"/>
      <c r="AK664" s="633"/>
      <c r="AL664" s="634"/>
      <c r="AM664" s="576"/>
    </row>
    <row r="665" spans="1:40" ht="25.5" x14ac:dyDescent="0.2">
      <c r="A665" s="1128">
        <v>658</v>
      </c>
      <c r="B665" s="632" t="s">
        <v>2147</v>
      </c>
      <c r="C665" s="1260" t="s">
        <v>107</v>
      </c>
      <c r="D665" s="765" t="s">
        <v>102</v>
      </c>
      <c r="E665" s="843" t="s">
        <v>84</v>
      </c>
      <c r="F665" s="696" t="s">
        <v>2057</v>
      </c>
      <c r="G665" s="778">
        <v>45572</v>
      </c>
      <c r="H665" s="1261" t="s">
        <v>2148</v>
      </c>
      <c r="I665" s="575">
        <v>2</v>
      </c>
      <c r="J665" s="575">
        <v>0</v>
      </c>
      <c r="K665" s="1262" t="s">
        <v>2149</v>
      </c>
      <c r="L665" s="575">
        <v>0</v>
      </c>
      <c r="M665" s="575">
        <v>1</v>
      </c>
      <c r="N665" s="778">
        <v>45573</v>
      </c>
      <c r="O665" s="631" t="str">
        <f>IF(G665="","",(IF(N665="","Pendiente primera actuación",IF(N665="N.A.","N.A.",IF(NETWORKDAYS((G665+1),N665,'Días No Laborales'!$A$2:$U$145)&lt;=20,"SI","NO")))))</f>
        <v>SI</v>
      </c>
      <c r="Q665" s="630" t="s">
        <v>47</v>
      </c>
      <c r="R665" s="595"/>
      <c r="S665" s="576"/>
      <c r="T665" s="576"/>
      <c r="U665" s="631"/>
      <c r="V665" s="576"/>
      <c r="W665" s="595"/>
      <c r="X665" s="575"/>
      <c r="Y665" s="576" t="s">
        <v>48</v>
      </c>
      <c r="Z665" s="576" t="str">
        <f t="shared" si="10"/>
        <v>Pendiente de sentencia</v>
      </c>
      <c r="AA665" s="576" t="s">
        <v>48</v>
      </c>
      <c r="AB665" s="576"/>
      <c r="AC665" s="576"/>
      <c r="AD665" s="1263" t="s">
        <v>2150</v>
      </c>
      <c r="AE665" s="1264">
        <v>45573</v>
      </c>
      <c r="AF665" s="632" t="s">
        <v>50</v>
      </c>
      <c r="AG665" s="580" t="s">
        <v>2062</v>
      </c>
      <c r="AH665" s="576" t="s">
        <v>52</v>
      </c>
      <c r="AI665" s="579"/>
      <c r="AJ665" s="633"/>
      <c r="AK665" s="633"/>
      <c r="AL665" s="634"/>
      <c r="AM665" s="576"/>
    </row>
    <row r="666" spans="1:40" ht="38.25" x14ac:dyDescent="0.2">
      <c r="A666" s="1128">
        <v>659</v>
      </c>
      <c r="B666" s="1265" t="s">
        <v>2151</v>
      </c>
      <c r="C666" s="930" t="s">
        <v>2152</v>
      </c>
      <c r="D666" s="596" t="s">
        <v>62</v>
      </c>
      <c r="E666" s="843" t="s">
        <v>43</v>
      </c>
      <c r="F666" s="622" t="s">
        <v>2057</v>
      </c>
      <c r="G666" s="778">
        <v>45574</v>
      </c>
      <c r="H666" s="1245" t="s">
        <v>2153</v>
      </c>
      <c r="I666" s="575">
        <v>1</v>
      </c>
      <c r="J666" s="575">
        <v>0</v>
      </c>
      <c r="K666" s="627" t="s">
        <v>2154</v>
      </c>
      <c r="L666" s="575">
        <v>1</v>
      </c>
      <c r="M666" s="575">
        <v>0</v>
      </c>
      <c r="N666" s="778">
        <v>45573</v>
      </c>
      <c r="O666" s="631" t="str">
        <f>IF(G666="","",(IF(N666="","Pendiente primera actuación",IF(N666="N.A.","N.A.",IF(NETWORKDAYS((G666+1),N666,'Días No Laborales'!$A$2:$U$145)&lt;=20,"SI","NO")))))</f>
        <v>SI</v>
      </c>
      <c r="Q666" s="630" t="s">
        <v>47</v>
      </c>
      <c r="R666" s="595"/>
      <c r="S666" s="576"/>
      <c r="T666" s="576"/>
      <c r="U666" s="631"/>
      <c r="V666" s="576"/>
      <c r="W666" s="595">
        <v>45596</v>
      </c>
      <c r="X666" s="699"/>
      <c r="Y666" s="576" t="s">
        <v>48</v>
      </c>
      <c r="Z666" s="576">
        <f t="shared" si="10"/>
        <v>22</v>
      </c>
      <c r="AA666" s="576" t="s">
        <v>48</v>
      </c>
      <c r="AB666" s="745" t="s">
        <v>311</v>
      </c>
      <c r="AC666" s="650" t="s">
        <v>88</v>
      </c>
      <c r="AD666" s="1266" t="s">
        <v>312</v>
      </c>
      <c r="AE666" s="675">
        <v>45596</v>
      </c>
      <c r="AF666" s="946" t="s">
        <v>235</v>
      </c>
      <c r="AG666" s="580" t="s">
        <v>2062</v>
      </c>
      <c r="AH666" s="576" t="s">
        <v>52</v>
      </c>
      <c r="AI666" s="579"/>
      <c r="AJ666" s="652"/>
      <c r="AK666" s="652"/>
      <c r="AL666" s="642"/>
      <c r="AM666" s="576"/>
    </row>
    <row r="667" spans="1:40" ht="25.5" x14ac:dyDescent="0.2">
      <c r="A667" s="1128">
        <v>660</v>
      </c>
      <c r="B667" s="1265" t="s">
        <v>2155</v>
      </c>
      <c r="C667" s="791" t="s">
        <v>107</v>
      </c>
      <c r="D667" s="765" t="s">
        <v>102</v>
      </c>
      <c r="E667" s="843" t="s">
        <v>43</v>
      </c>
      <c r="F667" s="622" t="s">
        <v>2057</v>
      </c>
      <c r="G667" s="778">
        <v>45574</v>
      </c>
      <c r="H667" s="1245" t="s">
        <v>2156</v>
      </c>
      <c r="I667" s="575">
        <v>0</v>
      </c>
      <c r="J667" s="575">
        <v>1</v>
      </c>
      <c r="K667" s="669" t="s">
        <v>2157</v>
      </c>
      <c r="L667" s="575">
        <v>2</v>
      </c>
      <c r="M667" s="575">
        <v>0</v>
      </c>
      <c r="N667" s="1267">
        <v>45596</v>
      </c>
      <c r="O667" s="631" t="str">
        <f>IF(G667="","",(IF(N667="","Pendiente primera actuación",IF(N667="N.A.","N.A.",IF(NETWORKDAYS((G667+1),N667,'Días No Laborales'!$A$2:$U$145)&lt;=20,"SI","NO")))))</f>
        <v>SI</v>
      </c>
      <c r="Q667" s="630" t="s">
        <v>47</v>
      </c>
      <c r="R667" s="595"/>
      <c r="S667" s="576"/>
      <c r="T667" s="576"/>
      <c r="U667" s="631"/>
      <c r="V667" s="576"/>
      <c r="W667" s="595">
        <v>45713</v>
      </c>
      <c r="X667" s="575"/>
      <c r="Y667" s="576" t="s">
        <v>48</v>
      </c>
      <c r="Z667" s="576">
        <f t="shared" si="10"/>
        <v>136</v>
      </c>
      <c r="AA667" s="576" t="s">
        <v>48</v>
      </c>
      <c r="AB667" s="657" t="s">
        <v>110</v>
      </c>
      <c r="AC667" s="576" t="s">
        <v>66</v>
      </c>
      <c r="AD667" s="576" t="s">
        <v>170</v>
      </c>
      <c r="AE667" s="675">
        <v>45713</v>
      </c>
      <c r="AF667" s="632" t="s">
        <v>161</v>
      </c>
      <c r="AG667" s="580" t="s">
        <v>2062</v>
      </c>
      <c r="AH667" s="576" t="s">
        <v>52</v>
      </c>
      <c r="AI667" s="579">
        <v>45747</v>
      </c>
      <c r="AJ667" s="633"/>
      <c r="AK667" s="633"/>
      <c r="AL667" s="634"/>
      <c r="AM667" s="576"/>
    </row>
    <row r="668" spans="1:40" ht="25.5" x14ac:dyDescent="0.2">
      <c r="A668" s="1128">
        <v>661</v>
      </c>
      <c r="B668" s="1265" t="s">
        <v>2158</v>
      </c>
      <c r="C668" s="791" t="s">
        <v>107</v>
      </c>
      <c r="D668" s="765" t="s">
        <v>102</v>
      </c>
      <c r="E668" s="843" t="s">
        <v>43</v>
      </c>
      <c r="F668" s="622" t="s">
        <v>2057</v>
      </c>
      <c r="G668" s="778">
        <v>45574</v>
      </c>
      <c r="H668" s="1245" t="s">
        <v>2159</v>
      </c>
      <c r="I668" s="575">
        <v>1</v>
      </c>
      <c r="J668" s="575">
        <v>0</v>
      </c>
      <c r="K668" s="693" t="s">
        <v>2160</v>
      </c>
      <c r="L668" s="575">
        <v>1</v>
      </c>
      <c r="M668" s="575">
        <v>0</v>
      </c>
      <c r="N668" s="778">
        <v>45575</v>
      </c>
      <c r="O668" s="631" t="str">
        <f>IF(G668="","",(IF(N668="","Pendiente primera actuación",IF(N668="N.A.","N.A.",IF(NETWORKDAYS((G668+1),N668,'Días No Laborales'!$A$2:$U$145)&lt;=20,"SI","NO")))))</f>
        <v>SI</v>
      </c>
      <c r="Q668" s="630" t="s">
        <v>47</v>
      </c>
      <c r="R668" s="595"/>
      <c r="S668" s="576"/>
      <c r="T668" s="576"/>
      <c r="U668" s="631"/>
      <c r="V668" s="576"/>
      <c r="W668" s="595">
        <v>45575</v>
      </c>
      <c r="X668" s="699"/>
      <c r="Y668" s="576" t="s">
        <v>48</v>
      </c>
      <c r="Z668" s="576">
        <f t="shared" si="10"/>
        <v>1</v>
      </c>
      <c r="AA668" s="576" t="s">
        <v>48</v>
      </c>
      <c r="AB668" s="645" t="s">
        <v>217</v>
      </c>
      <c r="AC668" s="650" t="s">
        <v>88</v>
      </c>
      <c r="AD668" s="1268" t="s">
        <v>807</v>
      </c>
      <c r="AE668" s="675">
        <v>45575</v>
      </c>
      <c r="AF668" s="632" t="s">
        <v>50</v>
      </c>
      <c r="AG668" s="580" t="s">
        <v>2062</v>
      </c>
      <c r="AH668" s="576" t="s">
        <v>52</v>
      </c>
      <c r="AI668" s="579"/>
      <c r="AJ668" s="633"/>
      <c r="AK668" s="633"/>
      <c r="AL668" s="634"/>
      <c r="AM668" s="576"/>
    </row>
    <row r="669" spans="1:40" ht="38.25" x14ac:dyDescent="0.2">
      <c r="A669" s="1128">
        <v>662</v>
      </c>
      <c r="B669" s="1684" t="s">
        <v>2161</v>
      </c>
      <c r="C669" s="825" t="s">
        <v>107</v>
      </c>
      <c r="D669" s="765" t="s">
        <v>102</v>
      </c>
      <c r="E669" s="843" t="s">
        <v>84</v>
      </c>
      <c r="F669" s="622" t="s">
        <v>2057</v>
      </c>
      <c r="G669" s="778">
        <v>45574</v>
      </c>
      <c r="H669" s="1245" t="s">
        <v>2162</v>
      </c>
      <c r="I669" s="575">
        <v>2</v>
      </c>
      <c r="J669" s="575">
        <v>1</v>
      </c>
      <c r="K669" s="676" t="s">
        <v>2163</v>
      </c>
      <c r="L669" s="575">
        <v>1</v>
      </c>
      <c r="M669" s="575">
        <v>0</v>
      </c>
      <c r="N669" s="778">
        <v>45575</v>
      </c>
      <c r="O669" s="631" t="str">
        <f>IF(G669="","",(IF(N669="","Pendiente primera actuación",IF(N669="N.A.","N.A.",IF(NETWORKDAYS((G669+1),N669,'Días No Laborales'!$A$2:$U$145)&lt;=20,"SI","NO")))))</f>
        <v>SI</v>
      </c>
      <c r="Q669" s="630" t="s">
        <v>47</v>
      </c>
      <c r="R669" s="595"/>
      <c r="S669" s="576"/>
      <c r="T669" s="576"/>
      <c r="U669" s="631"/>
      <c r="V669" s="576"/>
      <c r="W669" s="595">
        <v>45840</v>
      </c>
      <c r="X669" s="575"/>
      <c r="Y669" s="576" t="s">
        <v>48</v>
      </c>
      <c r="Z669" s="576">
        <f t="shared" si="10"/>
        <v>263</v>
      </c>
      <c r="AA669" s="576" t="s">
        <v>48</v>
      </c>
      <c r="AB669" s="1028" t="s">
        <v>327</v>
      </c>
      <c r="AC669" s="576" t="s">
        <v>358</v>
      </c>
      <c r="AD669" s="1263" t="s">
        <v>197</v>
      </c>
      <c r="AE669" s="675">
        <v>45840</v>
      </c>
      <c r="AF669" s="632" t="s">
        <v>161</v>
      </c>
      <c r="AG669" s="580" t="s">
        <v>2062</v>
      </c>
      <c r="AH669" s="576" t="s">
        <v>52</v>
      </c>
      <c r="AI669" s="579"/>
      <c r="AJ669" s="633"/>
      <c r="AK669" s="633"/>
      <c r="AL669" s="634"/>
      <c r="AM669" s="576"/>
      <c r="AN669" s="1127" t="s">
        <v>2164</v>
      </c>
    </row>
    <row r="670" spans="1:40" ht="25.5" x14ac:dyDescent="0.2">
      <c r="A670" s="1128">
        <v>663</v>
      </c>
      <c r="B670" s="939" t="s">
        <v>2165</v>
      </c>
      <c r="C670" s="930" t="s">
        <v>1337</v>
      </c>
      <c r="D670" s="1269" t="s">
        <v>1337</v>
      </c>
      <c r="E670" s="843" t="s">
        <v>43</v>
      </c>
      <c r="F670" s="622" t="s">
        <v>2057</v>
      </c>
      <c r="G670" s="778">
        <v>45574</v>
      </c>
      <c r="H670" s="1245" t="s">
        <v>2166</v>
      </c>
      <c r="I670" s="575">
        <v>1</v>
      </c>
      <c r="J670" s="575">
        <v>0</v>
      </c>
      <c r="K670" s="627" t="s">
        <v>2167</v>
      </c>
      <c r="L670" s="575">
        <v>0</v>
      </c>
      <c r="M670" s="575">
        <v>1</v>
      </c>
      <c r="N670" s="778">
        <v>45575</v>
      </c>
      <c r="O670" s="631" t="str">
        <f>IF(G670="","",(IF(N670="","Pendiente primera actuación",IF(N670="N.A.","N.A.",IF(NETWORKDAYS((G670+1),N670,'Días No Laborales'!$A$2:$U$145)&lt;=20,"SI","NO")))))</f>
        <v>SI</v>
      </c>
      <c r="Q670" s="630" t="s">
        <v>47</v>
      </c>
      <c r="R670" s="595"/>
      <c r="S670" s="576"/>
      <c r="T670" s="576"/>
      <c r="U670" s="631"/>
      <c r="V670" s="576"/>
      <c r="W670" s="595">
        <v>45575</v>
      </c>
      <c r="X670" s="699"/>
      <c r="Y670" s="576" t="s">
        <v>48</v>
      </c>
      <c r="Z670" s="576">
        <f t="shared" si="10"/>
        <v>1</v>
      </c>
      <c r="AA670" s="576" t="s">
        <v>48</v>
      </c>
      <c r="AB670" s="645" t="s">
        <v>217</v>
      </c>
      <c r="AC670" s="575" t="s">
        <v>88</v>
      </c>
      <c r="AD670" s="664" t="s">
        <v>807</v>
      </c>
      <c r="AE670" s="675">
        <v>45575</v>
      </c>
      <c r="AF670" s="1270" t="s">
        <v>2061</v>
      </c>
      <c r="AG670" s="580" t="s">
        <v>2062</v>
      </c>
      <c r="AH670" s="576" t="s">
        <v>52</v>
      </c>
      <c r="AI670" s="579"/>
      <c r="AJ670" s="633"/>
      <c r="AK670" s="633"/>
      <c r="AL670" s="634"/>
      <c r="AM670" s="576"/>
    </row>
    <row r="671" spans="1:40" ht="25.5" x14ac:dyDescent="0.2">
      <c r="A671" s="1128">
        <v>664</v>
      </c>
      <c r="B671" s="1271" t="s">
        <v>2168</v>
      </c>
      <c r="C671" s="1272" t="s">
        <v>2169</v>
      </c>
      <c r="D671" s="765" t="s">
        <v>102</v>
      </c>
      <c r="E671" s="843" t="s">
        <v>113</v>
      </c>
      <c r="F671" s="622" t="s">
        <v>2057</v>
      </c>
      <c r="G671" s="1273">
        <v>45575</v>
      </c>
      <c r="H671" s="1245" t="s">
        <v>2170</v>
      </c>
      <c r="I671" s="575">
        <v>0</v>
      </c>
      <c r="J671" s="575">
        <v>1</v>
      </c>
      <c r="K671" s="627" t="s">
        <v>2171</v>
      </c>
      <c r="L671" s="575">
        <v>1</v>
      </c>
      <c r="M671" s="575">
        <v>0</v>
      </c>
      <c r="N671" s="778">
        <v>45575</v>
      </c>
      <c r="O671" s="631" t="str">
        <f>IF(G671="","",(IF(N671="","Pendiente primera actuación",IF(N671="N.A.","N.A.",IF(NETWORKDAYS((G671+1),N671,'Días No Laborales'!$A$2:$U$145)&lt;=20,"SI","NO")))))</f>
        <v>SI</v>
      </c>
      <c r="Q671" s="630" t="s">
        <v>47</v>
      </c>
      <c r="R671" s="595"/>
      <c r="S671" s="576"/>
      <c r="T671" s="576"/>
      <c r="U671" s="631"/>
      <c r="V671" s="576"/>
      <c r="W671" s="595">
        <v>45576</v>
      </c>
      <c r="X671" s="699"/>
      <c r="Y671" s="576" t="s">
        <v>48</v>
      </c>
      <c r="Z671" s="576">
        <f t="shared" si="10"/>
        <v>1</v>
      </c>
      <c r="AA671" s="576" t="s">
        <v>48</v>
      </c>
      <c r="AB671" s="645" t="s">
        <v>217</v>
      </c>
      <c r="AC671" s="650" t="s">
        <v>88</v>
      </c>
      <c r="AD671" s="1268" t="s">
        <v>807</v>
      </c>
      <c r="AE671" s="675">
        <v>45576</v>
      </c>
      <c r="AF671" s="632" t="s">
        <v>50</v>
      </c>
      <c r="AG671" s="580" t="s">
        <v>2062</v>
      </c>
      <c r="AH671" s="576" t="s">
        <v>52</v>
      </c>
      <c r="AI671" s="579"/>
      <c r="AJ671" s="633"/>
      <c r="AK671" s="633"/>
      <c r="AL671" s="634"/>
      <c r="AM671" s="576"/>
    </row>
    <row r="672" spans="1:40" ht="25.5" x14ac:dyDescent="0.2">
      <c r="A672" s="1128">
        <v>665</v>
      </c>
      <c r="B672" s="1274" t="s">
        <v>2172</v>
      </c>
      <c r="C672" s="1275" t="s">
        <v>2127</v>
      </c>
      <c r="D672" s="668" t="s">
        <v>2173</v>
      </c>
      <c r="E672" s="843" t="s">
        <v>833</v>
      </c>
      <c r="F672" s="696" t="s">
        <v>2057</v>
      </c>
      <c r="G672" s="1273">
        <v>45575</v>
      </c>
      <c r="H672" s="1245" t="s">
        <v>2174</v>
      </c>
      <c r="I672" s="575">
        <v>1</v>
      </c>
      <c r="J672" s="575">
        <v>0</v>
      </c>
      <c r="K672" s="627" t="s">
        <v>2175</v>
      </c>
      <c r="L672" s="575">
        <v>2</v>
      </c>
      <c r="M672" s="575">
        <v>0</v>
      </c>
      <c r="N672" s="778">
        <v>45576</v>
      </c>
      <c r="O672" s="631" t="str">
        <f>IF(G672="","",(IF(N672="","Pendiente primera actuación",IF(N672="N.A.","N.A.",IF(NETWORKDAYS((G672+1),N672,'Días No Laborales'!$A$2:$U$145)&lt;=20,"SI","NO")))))</f>
        <v>SI</v>
      </c>
      <c r="Q672" s="630" t="s">
        <v>47</v>
      </c>
      <c r="R672" s="595"/>
      <c r="S672" s="576"/>
      <c r="T672" s="576"/>
      <c r="U672" s="631"/>
      <c r="V672" s="576"/>
      <c r="W672" s="595">
        <v>45694</v>
      </c>
      <c r="X672" s="575"/>
      <c r="Y672" s="576" t="s">
        <v>48</v>
      </c>
      <c r="Z672" s="576">
        <f t="shared" si="10"/>
        <v>116</v>
      </c>
      <c r="AA672" s="576" t="s">
        <v>48</v>
      </c>
      <c r="AB672" s="576" t="s">
        <v>2085</v>
      </c>
      <c r="AC672" s="576" t="s">
        <v>66</v>
      </c>
      <c r="AD672" s="664" t="s">
        <v>2176</v>
      </c>
      <c r="AE672" s="675">
        <v>45694</v>
      </c>
      <c r="AF672" s="632" t="s">
        <v>161</v>
      </c>
      <c r="AG672" s="580" t="s">
        <v>2062</v>
      </c>
      <c r="AH672" s="576" t="s">
        <v>52</v>
      </c>
      <c r="AI672" s="579">
        <v>45747</v>
      </c>
      <c r="AJ672" s="633"/>
      <c r="AK672" s="633"/>
      <c r="AL672" s="634"/>
      <c r="AM672" s="576" t="s">
        <v>2177</v>
      </c>
    </row>
    <row r="673" spans="1:39" ht="38.25" x14ac:dyDescent="0.2">
      <c r="A673" s="1128">
        <v>666</v>
      </c>
      <c r="B673" s="1276" t="s">
        <v>2178</v>
      </c>
      <c r="C673" s="1277" t="s">
        <v>101</v>
      </c>
      <c r="D673" s="810" t="s">
        <v>102</v>
      </c>
      <c r="E673" s="843" t="s">
        <v>84</v>
      </c>
      <c r="F673" s="696" t="s">
        <v>2057</v>
      </c>
      <c r="G673" s="1273">
        <v>45575</v>
      </c>
      <c r="H673" s="1250" t="s">
        <v>2179</v>
      </c>
      <c r="I673" s="575">
        <v>2</v>
      </c>
      <c r="J673" s="575">
        <v>1</v>
      </c>
      <c r="K673" s="843" t="s">
        <v>2180</v>
      </c>
      <c r="L673" s="575">
        <v>1</v>
      </c>
      <c r="M673" s="575">
        <v>0</v>
      </c>
      <c r="N673" s="778">
        <v>45576</v>
      </c>
      <c r="O673" s="631" t="str">
        <f>IF(G673="","",(IF(N673="","Pendiente primera actuación",IF(N673="N.A.","N.A.",IF(NETWORKDAYS((G673+1),N673,'Días No Laborales'!$A$2:$U$145)&lt;=20,"SI","NO")))))</f>
        <v>SI</v>
      </c>
      <c r="Q673" s="630" t="s">
        <v>47</v>
      </c>
      <c r="R673" s="595"/>
      <c r="S673" s="576"/>
      <c r="T673" s="576"/>
      <c r="U673" s="631"/>
      <c r="V673" s="576"/>
      <c r="W673" s="595">
        <v>45825</v>
      </c>
      <c r="X673" s="575"/>
      <c r="Y673" s="576" t="s">
        <v>48</v>
      </c>
      <c r="Z673" s="576">
        <f t="shared" si="10"/>
        <v>247</v>
      </c>
      <c r="AA673" s="576" t="s">
        <v>48</v>
      </c>
      <c r="AB673" s="1028" t="s">
        <v>327</v>
      </c>
      <c r="AC673" s="576" t="s">
        <v>98</v>
      </c>
      <c r="AD673" s="1263" t="s">
        <v>197</v>
      </c>
      <c r="AE673" s="675">
        <v>45825</v>
      </c>
      <c r="AF673" s="632" t="s">
        <v>50</v>
      </c>
      <c r="AG673" s="580" t="s">
        <v>2062</v>
      </c>
      <c r="AH673" s="576" t="s">
        <v>52</v>
      </c>
      <c r="AI673" s="579"/>
      <c r="AJ673" s="633"/>
      <c r="AK673" s="633"/>
      <c r="AL673" s="634"/>
      <c r="AM673" s="576"/>
    </row>
    <row r="674" spans="1:39" ht="25.5" x14ac:dyDescent="0.2">
      <c r="A674" s="1128">
        <v>667</v>
      </c>
      <c r="B674" s="1278" t="s">
        <v>2181</v>
      </c>
      <c r="C674" s="1059" t="s">
        <v>101</v>
      </c>
      <c r="D674" s="810" t="s">
        <v>102</v>
      </c>
      <c r="E674" s="1757" t="s">
        <v>113</v>
      </c>
      <c r="F674" s="696" t="s">
        <v>2057</v>
      </c>
      <c r="G674" s="1273">
        <v>45576</v>
      </c>
      <c r="H674" s="1245" t="s">
        <v>2182</v>
      </c>
      <c r="I674" s="575">
        <v>1</v>
      </c>
      <c r="J674" s="575">
        <v>0</v>
      </c>
      <c r="K674" s="1249" t="s">
        <v>2183</v>
      </c>
      <c r="L674" s="575">
        <v>0</v>
      </c>
      <c r="M674" s="575">
        <v>1</v>
      </c>
      <c r="N674" s="778">
        <v>45576</v>
      </c>
      <c r="O674" s="631" t="str">
        <f>IF(G674="","",(IF(N674="","Pendiente primera actuación",IF(N674="N.A.","N.A.",IF(NETWORKDAYS((G674+1),N674,'Días No Laborales'!$A$2:$U$145)&lt;=20,"SI","NO")))))</f>
        <v>SI</v>
      </c>
      <c r="Q674" s="630" t="s">
        <v>47</v>
      </c>
      <c r="R674" s="595"/>
      <c r="S674" s="576"/>
      <c r="T674" s="576"/>
      <c r="U674" s="631"/>
      <c r="V674" s="576"/>
      <c r="W674" s="595"/>
      <c r="X674" s="575"/>
      <c r="Y674" s="576" t="s">
        <v>48</v>
      </c>
      <c r="Z674" s="576" t="str">
        <f t="shared" si="10"/>
        <v>Pendiente de sentencia</v>
      </c>
      <c r="AA674" s="576" t="s">
        <v>48</v>
      </c>
      <c r="AB674" s="576"/>
      <c r="AC674" s="576"/>
      <c r="AD674" s="1263" t="s">
        <v>2184</v>
      </c>
      <c r="AE674" s="675">
        <v>45890</v>
      </c>
      <c r="AF674" s="632" t="s">
        <v>161</v>
      </c>
      <c r="AG674" s="580" t="s">
        <v>2062</v>
      </c>
      <c r="AH674" s="576" t="s">
        <v>52</v>
      </c>
      <c r="AI674" s="579"/>
      <c r="AJ674" s="633"/>
      <c r="AK674" s="633"/>
      <c r="AL674" s="634"/>
      <c r="AM674" s="576" t="s">
        <v>2185</v>
      </c>
    </row>
    <row r="675" spans="1:39" ht="25.5" x14ac:dyDescent="0.2">
      <c r="A675" s="1128">
        <v>668</v>
      </c>
      <c r="B675" s="1279" t="s">
        <v>2186</v>
      </c>
      <c r="C675" s="930" t="s">
        <v>101</v>
      </c>
      <c r="D675" s="810" t="s">
        <v>102</v>
      </c>
      <c r="E675" s="843" t="s">
        <v>43</v>
      </c>
      <c r="F675" s="696" t="s">
        <v>2057</v>
      </c>
      <c r="G675" s="1273">
        <v>45576</v>
      </c>
      <c r="H675" s="1250" t="s">
        <v>2187</v>
      </c>
      <c r="I675" s="575">
        <v>0</v>
      </c>
      <c r="J675" s="575">
        <v>1</v>
      </c>
      <c r="K675" s="1280" t="s">
        <v>2188</v>
      </c>
      <c r="L675" s="575">
        <v>1</v>
      </c>
      <c r="M675" s="575">
        <v>0</v>
      </c>
      <c r="N675" s="778">
        <v>45580</v>
      </c>
      <c r="O675" s="631" t="str">
        <f>IF(G675="","",(IF(N675="","Pendiente primera actuación",IF(N675="N.A.","N.A.",IF(NETWORKDAYS((G675+1),N675,'Días No Laborales'!$A$2:$U$145)&lt;=20,"SI","NO")))))</f>
        <v>SI</v>
      </c>
      <c r="Q675" s="630" t="s">
        <v>47</v>
      </c>
      <c r="R675" s="595"/>
      <c r="S675" s="576"/>
      <c r="T675" s="576"/>
      <c r="U675" s="631"/>
      <c r="V675" s="576"/>
      <c r="W675" s="595">
        <v>45581</v>
      </c>
      <c r="X675" s="699"/>
      <c r="Y675" s="576" t="s">
        <v>48</v>
      </c>
      <c r="Z675" s="576">
        <f t="shared" si="10"/>
        <v>5</v>
      </c>
      <c r="AA675" s="576" t="s">
        <v>48</v>
      </c>
      <c r="AB675" s="645" t="s">
        <v>217</v>
      </c>
      <c r="AC675" s="650" t="s">
        <v>88</v>
      </c>
      <c r="AD675" s="1281" t="s">
        <v>807</v>
      </c>
      <c r="AE675" s="691">
        <v>45581</v>
      </c>
      <c r="AF675" s="632" t="s">
        <v>50</v>
      </c>
      <c r="AG675" s="580" t="s">
        <v>2062</v>
      </c>
      <c r="AH675" s="576" t="s">
        <v>52</v>
      </c>
      <c r="AI675" s="579"/>
      <c r="AJ675" s="652"/>
      <c r="AK675" s="652"/>
      <c r="AL675" s="642"/>
      <c r="AM675" s="576" t="s">
        <v>2189</v>
      </c>
    </row>
    <row r="676" spans="1:39" ht="25.5" x14ac:dyDescent="0.2">
      <c r="A676" s="1128">
        <v>669</v>
      </c>
      <c r="B676" s="983" t="s">
        <v>2190</v>
      </c>
      <c r="C676" s="972" t="s">
        <v>2191</v>
      </c>
      <c r="D676" s="1009" t="s">
        <v>2083</v>
      </c>
      <c r="E676" s="482" t="s">
        <v>833</v>
      </c>
      <c r="F676" s="622" t="s">
        <v>2057</v>
      </c>
      <c r="G676" s="1282">
        <v>45580</v>
      </c>
      <c r="H676" s="663" t="s">
        <v>114</v>
      </c>
      <c r="I676" s="575">
        <v>1</v>
      </c>
      <c r="J676" s="575">
        <v>0</v>
      </c>
      <c r="K676" s="663" t="s">
        <v>2192</v>
      </c>
      <c r="L676" s="575">
        <v>0</v>
      </c>
      <c r="M676" s="575">
        <v>1</v>
      </c>
      <c r="N676" s="778">
        <v>45581</v>
      </c>
      <c r="O676" s="631" t="str">
        <f>IF(G676="","",(IF(N676="","Pendiente primera actuación",IF(N676="N.A.","N.A.",IF(NETWORKDAYS((G676+1),N676,'Días No Laborales'!$A$2:$U$145)&lt;=20,"SI","NO")))))</f>
        <v>SI</v>
      </c>
      <c r="Q676" s="630" t="s">
        <v>47</v>
      </c>
      <c r="R676" s="579"/>
      <c r="S676" s="576"/>
      <c r="T676" s="576"/>
      <c r="U676" s="631"/>
      <c r="V676" s="576"/>
      <c r="W676" s="595">
        <v>45596</v>
      </c>
      <c r="X676" s="699"/>
      <c r="Y676" s="576" t="s">
        <v>48</v>
      </c>
      <c r="Z676" s="576">
        <f t="shared" si="10"/>
        <v>16</v>
      </c>
      <c r="AA676" s="576" t="s">
        <v>48</v>
      </c>
      <c r="AB676" s="745" t="s">
        <v>311</v>
      </c>
      <c r="AC676" s="650" t="s">
        <v>88</v>
      </c>
      <c r="AD676" s="645" t="s">
        <v>312</v>
      </c>
      <c r="AE676" s="579">
        <v>45596</v>
      </c>
      <c r="AF676" s="632" t="s">
        <v>161</v>
      </c>
      <c r="AG676" s="580" t="s">
        <v>2062</v>
      </c>
      <c r="AH676" s="576" t="s">
        <v>52</v>
      </c>
      <c r="AI676" s="579"/>
      <c r="AJ676" s="633"/>
      <c r="AK676" s="633"/>
      <c r="AL676" s="634"/>
      <c r="AM676" s="576"/>
    </row>
    <row r="677" spans="1:39" ht="38.25" x14ac:dyDescent="0.2">
      <c r="A677" s="1128">
        <v>670</v>
      </c>
      <c r="B677" s="1283" t="s">
        <v>2193</v>
      </c>
      <c r="C677" s="968" t="s">
        <v>107</v>
      </c>
      <c r="D677" s="1009" t="s">
        <v>118</v>
      </c>
      <c r="E677" s="482" t="s">
        <v>73</v>
      </c>
      <c r="F677" s="622" t="s">
        <v>2057</v>
      </c>
      <c r="G677" s="1282">
        <v>45580</v>
      </c>
      <c r="H677" s="663" t="s">
        <v>692</v>
      </c>
      <c r="I677" s="575">
        <v>2</v>
      </c>
      <c r="J677" s="575">
        <v>0</v>
      </c>
      <c r="K677" s="663" t="s">
        <v>2194</v>
      </c>
      <c r="L677" s="575">
        <v>1</v>
      </c>
      <c r="M677" s="575">
        <v>0</v>
      </c>
      <c r="N677" s="778">
        <v>45581</v>
      </c>
      <c r="O677" s="631" t="str">
        <f>IF(G677="","",(IF(N677="","Pendiente primera actuación",IF(N677="N.A.","N.A.",IF(NETWORKDAYS((G677+1),N677,'Días No Laborales'!$A$2:$U$145)&lt;=20,"SI","NO")))))</f>
        <v>SI</v>
      </c>
      <c r="P677" s="576"/>
      <c r="Q677" s="630" t="s">
        <v>47</v>
      </c>
      <c r="R677" s="595"/>
      <c r="S677" s="576"/>
      <c r="T677" s="576"/>
      <c r="U677" s="576"/>
      <c r="V677" s="576"/>
      <c r="W677" s="595">
        <v>45630</v>
      </c>
      <c r="X677" s="699"/>
      <c r="Y677" s="576" t="s">
        <v>48</v>
      </c>
      <c r="Z677" s="576">
        <f t="shared" si="10"/>
        <v>49</v>
      </c>
      <c r="AA677" s="576" t="s">
        <v>48</v>
      </c>
      <c r="AB677" s="656" t="s">
        <v>121</v>
      </c>
      <c r="AC677" s="576" t="s">
        <v>88</v>
      </c>
      <c r="AD677" s="1258" t="s">
        <v>635</v>
      </c>
      <c r="AE677" s="579">
        <v>45861</v>
      </c>
      <c r="AF677" s="632" t="s">
        <v>235</v>
      </c>
      <c r="AG677" s="580" t="s">
        <v>2062</v>
      </c>
      <c r="AH677" s="576" t="s">
        <v>52</v>
      </c>
      <c r="AI677" s="579"/>
      <c r="AJ677" s="633" t="s">
        <v>123</v>
      </c>
      <c r="AK677" s="633"/>
      <c r="AL677" s="634"/>
      <c r="AM677" s="576" t="s">
        <v>2185</v>
      </c>
    </row>
    <row r="678" spans="1:39" ht="38.25" x14ac:dyDescent="0.2">
      <c r="A678" s="1128">
        <v>671</v>
      </c>
      <c r="B678" s="983" t="s">
        <v>2195</v>
      </c>
      <c r="C678" s="994" t="s">
        <v>107</v>
      </c>
      <c r="D678" s="1284" t="s">
        <v>118</v>
      </c>
      <c r="E678" s="1220" t="s">
        <v>73</v>
      </c>
      <c r="F678" s="622" t="s">
        <v>2057</v>
      </c>
      <c r="G678" s="1282">
        <v>45580</v>
      </c>
      <c r="H678" s="1286" t="s">
        <v>2196</v>
      </c>
      <c r="I678" s="575">
        <v>1</v>
      </c>
      <c r="J678" s="575">
        <v>0</v>
      </c>
      <c r="K678" s="1286" t="s">
        <v>2197</v>
      </c>
      <c r="L678" s="575">
        <v>2</v>
      </c>
      <c r="M678" s="575">
        <v>0</v>
      </c>
      <c r="N678" s="778">
        <v>45581</v>
      </c>
      <c r="O678" s="631" t="str">
        <f>IF(G678="","",(IF(N678="","Pendiente primera actuación",IF(N678="N.A.","N.A.",IF(NETWORKDAYS((G678+1),N678,'Días No Laborales'!$A$2:$U$145)&lt;=20,"SI","NO")))))</f>
        <v>SI</v>
      </c>
      <c r="Q678" s="630" t="s">
        <v>47</v>
      </c>
      <c r="R678" s="595"/>
      <c r="S678" s="576"/>
      <c r="T678" s="576"/>
      <c r="U678" s="631"/>
      <c r="V678" s="576"/>
      <c r="W678" s="595">
        <v>45811</v>
      </c>
      <c r="X678" s="575"/>
      <c r="Y678" s="576" t="s">
        <v>48</v>
      </c>
      <c r="Z678" s="576">
        <f t="shared" si="10"/>
        <v>228</v>
      </c>
      <c r="AA678" s="576" t="s">
        <v>48</v>
      </c>
      <c r="AB678" s="645" t="s">
        <v>217</v>
      </c>
      <c r="AC678" s="575" t="s">
        <v>98</v>
      </c>
      <c r="AD678" s="575" t="s">
        <v>2198</v>
      </c>
      <c r="AE678" s="579">
        <v>45811</v>
      </c>
      <c r="AF678" s="632" t="s">
        <v>68</v>
      </c>
      <c r="AG678" s="580" t="s">
        <v>2062</v>
      </c>
      <c r="AH678" s="576" t="s">
        <v>52</v>
      </c>
      <c r="AI678" s="579">
        <v>45817</v>
      </c>
      <c r="AJ678" s="633"/>
      <c r="AK678" s="633"/>
      <c r="AL678" s="634"/>
      <c r="AM678" s="576" t="s">
        <v>2199</v>
      </c>
    </row>
    <row r="679" spans="1:39" ht="25.5" x14ac:dyDescent="0.2">
      <c r="A679" s="1128">
        <v>672</v>
      </c>
      <c r="B679" s="1287" t="s">
        <v>2200</v>
      </c>
      <c r="C679" s="1288" t="s">
        <v>2096</v>
      </c>
      <c r="D679" s="765" t="s">
        <v>2083</v>
      </c>
      <c r="E679" s="482" t="s">
        <v>833</v>
      </c>
      <c r="F679" s="622" t="s">
        <v>2057</v>
      </c>
      <c r="G679" s="1282">
        <v>45580</v>
      </c>
      <c r="H679" s="663" t="s">
        <v>114</v>
      </c>
      <c r="I679" s="575">
        <v>0</v>
      </c>
      <c r="J679" s="575">
        <v>1</v>
      </c>
      <c r="K679" s="663" t="s">
        <v>2201</v>
      </c>
      <c r="L679" s="575">
        <v>1</v>
      </c>
      <c r="M679" s="575">
        <v>0</v>
      </c>
      <c r="N679" s="579">
        <v>45581</v>
      </c>
      <c r="O679" s="631" t="str">
        <f>IF(G679="","",(IF(N679="","Pendiente primera actuación",IF(N679="N.A.","N.A.",IF(NETWORKDAYS((G679+1),N679,'Días No Laborales'!$A$2:$U$145)&lt;=20,"SI","NO")))))</f>
        <v>SI</v>
      </c>
      <c r="Q679" s="630" t="s">
        <v>47</v>
      </c>
      <c r="R679" s="595"/>
      <c r="S679" s="576"/>
      <c r="T679" s="576"/>
      <c r="U679" s="631"/>
      <c r="V679" s="576"/>
      <c r="W679" s="595"/>
      <c r="X679" s="575"/>
      <c r="Y679" s="576" t="s">
        <v>48</v>
      </c>
      <c r="Z679" s="576" t="str">
        <f t="shared" si="10"/>
        <v>Pendiente de sentencia</v>
      </c>
      <c r="AA679" s="576" t="s">
        <v>48</v>
      </c>
      <c r="AB679" s="576"/>
      <c r="AC679" s="576"/>
      <c r="AD679" s="578" t="s">
        <v>2202</v>
      </c>
      <c r="AE679" s="579">
        <v>45792</v>
      </c>
      <c r="AF679" s="632" t="s">
        <v>50</v>
      </c>
      <c r="AG679" s="580" t="s">
        <v>2062</v>
      </c>
      <c r="AH679" s="576" t="s">
        <v>52</v>
      </c>
      <c r="AI679" s="579"/>
      <c r="AJ679" s="641"/>
      <c r="AK679" s="641"/>
      <c r="AL679" s="642"/>
      <c r="AM679" s="576"/>
    </row>
    <row r="680" spans="1:39" ht="38.25" x14ac:dyDescent="0.2">
      <c r="A680" s="1128">
        <v>673</v>
      </c>
      <c r="B680" s="1283" t="s">
        <v>2203</v>
      </c>
      <c r="C680" s="968" t="s">
        <v>107</v>
      </c>
      <c r="D680" s="765" t="s">
        <v>118</v>
      </c>
      <c r="E680" s="482" t="s">
        <v>73</v>
      </c>
      <c r="F680" s="622" t="s">
        <v>2057</v>
      </c>
      <c r="G680" s="1282">
        <v>45580</v>
      </c>
      <c r="H680" s="663" t="s">
        <v>2196</v>
      </c>
      <c r="I680" s="575">
        <v>1</v>
      </c>
      <c r="J680" s="575">
        <v>0</v>
      </c>
      <c r="K680" s="663" t="s">
        <v>2204</v>
      </c>
      <c r="L680" s="575">
        <v>1</v>
      </c>
      <c r="M680" s="575">
        <v>0</v>
      </c>
      <c r="N680" s="579">
        <v>45581</v>
      </c>
      <c r="O680" s="631" t="str">
        <f>IF(G680="","",(IF(N680="","Pendiente primera actuación",IF(N680="N.A.","N.A.",IF(NETWORKDAYS((G680+1),N680,'Días No Laborales'!$A$2:$U$145)&lt;=20,"SI","NO")))))</f>
        <v>SI</v>
      </c>
      <c r="Q680" s="630" t="s">
        <v>47</v>
      </c>
      <c r="R680" s="595"/>
      <c r="S680" s="576"/>
      <c r="T680" s="576"/>
      <c r="U680" s="631"/>
      <c r="V680" s="576"/>
      <c r="W680" s="595">
        <v>45630</v>
      </c>
      <c r="X680" s="699"/>
      <c r="Y680" s="576" t="s">
        <v>48</v>
      </c>
      <c r="Z680" s="576">
        <f t="shared" si="10"/>
        <v>49</v>
      </c>
      <c r="AA680" s="576" t="s">
        <v>48</v>
      </c>
      <c r="AB680" s="656" t="s">
        <v>121</v>
      </c>
      <c r="AC680" s="576" t="s">
        <v>88</v>
      </c>
      <c r="AD680" s="1258" t="s">
        <v>2205</v>
      </c>
      <c r="AE680" s="579">
        <v>45770</v>
      </c>
      <c r="AF680" s="632" t="s">
        <v>161</v>
      </c>
      <c r="AG680" s="580" t="s">
        <v>2062</v>
      </c>
      <c r="AH680" s="576" t="s">
        <v>52</v>
      </c>
      <c r="AI680" s="579"/>
      <c r="AJ680" s="633" t="s">
        <v>123</v>
      </c>
      <c r="AK680" s="633"/>
      <c r="AL680" s="634"/>
      <c r="AM680" s="576"/>
    </row>
    <row r="681" spans="1:39" ht="38.25" x14ac:dyDescent="0.2">
      <c r="A681" s="1128">
        <v>674</v>
      </c>
      <c r="B681" s="1283" t="s">
        <v>2206</v>
      </c>
      <c r="C681" s="968" t="s">
        <v>107</v>
      </c>
      <c r="D681" s="765" t="s">
        <v>118</v>
      </c>
      <c r="E681" s="843" t="s">
        <v>43</v>
      </c>
      <c r="F681" s="696" t="s">
        <v>2057</v>
      </c>
      <c r="G681" s="1289">
        <v>45581</v>
      </c>
      <c r="H681" s="708" t="s">
        <v>2207</v>
      </c>
      <c r="I681" s="575">
        <v>2</v>
      </c>
      <c r="J681" s="575">
        <v>1</v>
      </c>
      <c r="K681" s="663" t="s">
        <v>2208</v>
      </c>
      <c r="L681" s="575">
        <v>0</v>
      </c>
      <c r="M681" s="575">
        <v>1</v>
      </c>
      <c r="N681" s="579">
        <v>45582</v>
      </c>
      <c r="O681" s="631" t="str">
        <f>IF(G681="","",(IF(N681="","Pendiente primera actuación",IF(N681="N.A.","N.A.",IF(NETWORKDAYS((G681+1),N681,'Días No Laborales'!$A$2:$U$145)&lt;=20,"SI","NO")))))</f>
        <v>SI</v>
      </c>
      <c r="Q681" s="630" t="s">
        <v>47</v>
      </c>
      <c r="R681" s="595"/>
      <c r="S681" s="576"/>
      <c r="T681" s="576"/>
      <c r="U681" s="631"/>
      <c r="V681" s="576"/>
      <c r="W681" s="595">
        <v>45630</v>
      </c>
      <c r="X681" s="699"/>
      <c r="Y681" s="576" t="s">
        <v>48</v>
      </c>
      <c r="Z681" s="576">
        <f t="shared" si="10"/>
        <v>48</v>
      </c>
      <c r="AA681" s="576" t="s">
        <v>48</v>
      </c>
      <c r="AB681" s="656" t="s">
        <v>121</v>
      </c>
      <c r="AC681" s="576" t="s">
        <v>88</v>
      </c>
      <c r="AD681" s="1258" t="s">
        <v>2209</v>
      </c>
      <c r="AE681" s="579">
        <v>45677</v>
      </c>
      <c r="AF681" s="632" t="s">
        <v>235</v>
      </c>
      <c r="AG681" s="580" t="s">
        <v>2062</v>
      </c>
      <c r="AH681" s="576" t="s">
        <v>52</v>
      </c>
      <c r="AI681" s="579"/>
      <c r="AJ681" s="633" t="s">
        <v>123</v>
      </c>
      <c r="AK681" s="633"/>
      <c r="AL681" s="634"/>
      <c r="AM681" s="576"/>
    </row>
    <row r="682" spans="1:39" ht="25.5" x14ac:dyDescent="0.2">
      <c r="A682" s="1128">
        <v>675</v>
      </c>
      <c r="B682" s="983" t="s">
        <v>2210</v>
      </c>
      <c r="C682" s="972" t="s">
        <v>107</v>
      </c>
      <c r="D682" s="779" t="s">
        <v>118</v>
      </c>
      <c r="E682" s="1257" t="s">
        <v>43</v>
      </c>
      <c r="F682" s="622" t="s">
        <v>2057</v>
      </c>
      <c r="G682" s="1290">
        <v>45582</v>
      </c>
      <c r="H682" s="1291" t="s">
        <v>2211</v>
      </c>
      <c r="I682" s="625">
        <v>1</v>
      </c>
      <c r="J682" s="625">
        <v>0</v>
      </c>
      <c r="K682" s="1292" t="s">
        <v>2212</v>
      </c>
      <c r="L682" s="575">
        <v>1</v>
      </c>
      <c r="M682" s="575">
        <v>0</v>
      </c>
      <c r="N682" s="579">
        <v>45582</v>
      </c>
      <c r="O682" s="631" t="str">
        <f>IF(G682="","",(IF(N682="","Pendiente primera actuación",IF(N682="N.A.","N.A.",IF(NETWORKDAYS((G682+1),N682,'Días No Laborales'!$A$2:$U$145)&lt;=20,"SI","NO")))))</f>
        <v>SI</v>
      </c>
      <c r="Q682" s="630" t="s">
        <v>47</v>
      </c>
      <c r="R682" s="595"/>
      <c r="S682" s="576"/>
      <c r="T682" s="576"/>
      <c r="U682" s="631"/>
      <c r="V682" s="576"/>
      <c r="W682" s="595">
        <v>45583</v>
      </c>
      <c r="X682" s="699"/>
      <c r="Y682" s="576" t="s">
        <v>48</v>
      </c>
      <c r="Z682" s="576">
        <f t="shared" si="10"/>
        <v>1</v>
      </c>
      <c r="AA682" s="576" t="s">
        <v>48</v>
      </c>
      <c r="AB682" s="645" t="s">
        <v>217</v>
      </c>
      <c r="AC682" s="650" t="s">
        <v>88</v>
      </c>
      <c r="AD682" s="664" t="s">
        <v>807</v>
      </c>
      <c r="AE682" s="579">
        <v>45583</v>
      </c>
      <c r="AF682" s="705" t="s">
        <v>2061</v>
      </c>
      <c r="AG682" s="580" t="s">
        <v>2062</v>
      </c>
      <c r="AH682" s="576" t="s">
        <v>52</v>
      </c>
      <c r="AI682" s="579"/>
      <c r="AJ682" s="633"/>
      <c r="AK682" s="633"/>
      <c r="AL682" s="634"/>
      <c r="AM682" s="576" t="s">
        <v>2213</v>
      </c>
    </row>
    <row r="683" spans="1:39" ht="25.5" x14ac:dyDescent="0.2">
      <c r="A683" s="1128">
        <v>676</v>
      </c>
      <c r="B683" s="983" t="s">
        <v>2214</v>
      </c>
      <c r="C683" s="972" t="s">
        <v>107</v>
      </c>
      <c r="D683" s="779" t="s">
        <v>118</v>
      </c>
      <c r="E683" s="1257" t="s">
        <v>43</v>
      </c>
      <c r="F683" s="696" t="s">
        <v>2057</v>
      </c>
      <c r="G683" s="1290">
        <v>45582</v>
      </c>
      <c r="H683" s="536" t="s">
        <v>2215</v>
      </c>
      <c r="I683" s="625">
        <v>0</v>
      </c>
      <c r="J683" s="625">
        <v>1</v>
      </c>
      <c r="K683" s="1293" t="s">
        <v>2216</v>
      </c>
      <c r="L683" s="575">
        <v>2</v>
      </c>
      <c r="M683" s="575">
        <v>0</v>
      </c>
      <c r="N683" s="579">
        <v>45583</v>
      </c>
      <c r="O683" s="631" t="str">
        <f>IF(G683="","",(IF(N683="","Pendiente primera actuación",IF(N683="N.A.","N.A.",IF(NETWORKDAYS((G683+1),N683,'Días No Laborales'!$A$2:$U$145)&lt;=20,"SI","NO")))))</f>
        <v>SI</v>
      </c>
      <c r="Q683" s="630" t="s">
        <v>47</v>
      </c>
      <c r="R683" s="595"/>
      <c r="S683" s="576"/>
      <c r="T683" s="576"/>
      <c r="U683" s="631"/>
      <c r="V683" s="576"/>
      <c r="W683" s="595">
        <v>45583</v>
      </c>
      <c r="X683" s="699"/>
      <c r="Y683" s="576" t="s">
        <v>48</v>
      </c>
      <c r="Z683" s="576">
        <f t="shared" si="10"/>
        <v>1</v>
      </c>
      <c r="AA683" s="576" t="s">
        <v>48</v>
      </c>
      <c r="AB683" s="645" t="s">
        <v>217</v>
      </c>
      <c r="AC683" s="650" t="s">
        <v>88</v>
      </c>
      <c r="AD683" s="1281" t="s">
        <v>807</v>
      </c>
      <c r="AE683" s="579">
        <v>45583</v>
      </c>
      <c r="AF683" s="705" t="s">
        <v>2061</v>
      </c>
      <c r="AG683" s="580" t="s">
        <v>2062</v>
      </c>
      <c r="AH683" s="576" t="s">
        <v>52</v>
      </c>
      <c r="AI683" s="579"/>
      <c r="AJ683" s="633"/>
      <c r="AK683" s="633"/>
      <c r="AL683" s="634"/>
      <c r="AM683" s="576"/>
    </row>
    <row r="684" spans="1:39" ht="25.5" x14ac:dyDescent="0.2">
      <c r="A684" s="1128">
        <v>677</v>
      </c>
      <c r="B684" s="1294" t="s">
        <v>2217</v>
      </c>
      <c r="C684" s="972" t="s">
        <v>2191</v>
      </c>
      <c r="D684" s="765" t="s">
        <v>2173</v>
      </c>
      <c r="E684" s="1773" t="s">
        <v>833</v>
      </c>
      <c r="F684" s="696" t="s">
        <v>2057</v>
      </c>
      <c r="G684" s="1295">
        <v>45582</v>
      </c>
      <c r="H684" s="1225" t="s">
        <v>2218</v>
      </c>
      <c r="I684" s="575">
        <v>1</v>
      </c>
      <c r="J684" s="575">
        <v>0</v>
      </c>
      <c r="K684" s="1296" t="s">
        <v>2219</v>
      </c>
      <c r="L684" s="575">
        <v>1</v>
      </c>
      <c r="M684" s="575">
        <v>0</v>
      </c>
      <c r="N684" s="579">
        <v>45583</v>
      </c>
      <c r="O684" s="631" t="str">
        <f>IF(G684="","",(IF(N684="","Pendiente primera actuación",IF(N684="N.A.","N.A.",IF(NETWORKDAYS((G684+1),N684,'Días No Laborales'!$A$2:$U$145)&lt;=20,"SI","NO")))))</f>
        <v>SI</v>
      </c>
      <c r="Q684" s="630" t="s">
        <v>47</v>
      </c>
      <c r="R684" s="595"/>
      <c r="S684" s="576"/>
      <c r="T684" s="576"/>
      <c r="U684" s="631"/>
      <c r="V684" s="576"/>
      <c r="W684" s="595">
        <v>45680</v>
      </c>
      <c r="X684" s="575"/>
      <c r="Y684" s="576" t="s">
        <v>48</v>
      </c>
      <c r="Z684" s="576">
        <f t="shared" si="10"/>
        <v>96</v>
      </c>
      <c r="AA684" s="576" t="s">
        <v>48</v>
      </c>
      <c r="AB684" s="657" t="s">
        <v>110</v>
      </c>
      <c r="AC684" s="576" t="s">
        <v>66</v>
      </c>
      <c r="AD684" s="746" t="s">
        <v>170</v>
      </c>
      <c r="AE684" s="579">
        <v>45709</v>
      </c>
      <c r="AF684" s="632" t="s">
        <v>68</v>
      </c>
      <c r="AG684" s="580" t="s">
        <v>2062</v>
      </c>
      <c r="AH684" s="576" t="s">
        <v>52</v>
      </c>
      <c r="AI684" s="579">
        <v>45747</v>
      </c>
      <c r="AJ684" s="633"/>
      <c r="AK684" s="633"/>
      <c r="AL684" s="634"/>
      <c r="AM684" s="576"/>
    </row>
    <row r="685" spans="1:39" ht="25.5" x14ac:dyDescent="0.2">
      <c r="A685" s="1128">
        <v>678</v>
      </c>
      <c r="B685" s="1297" t="s">
        <v>2220</v>
      </c>
      <c r="C685" s="970" t="s">
        <v>107</v>
      </c>
      <c r="D685" s="789" t="s">
        <v>118</v>
      </c>
      <c r="E685" s="843" t="s">
        <v>84</v>
      </c>
      <c r="F685" s="696" t="s">
        <v>2057</v>
      </c>
      <c r="G685" s="1295">
        <v>45582</v>
      </c>
      <c r="H685" s="1298" t="s">
        <v>2221</v>
      </c>
      <c r="I685" s="575">
        <v>2</v>
      </c>
      <c r="J685" s="575">
        <v>1</v>
      </c>
      <c r="K685" s="1192" t="s">
        <v>2222</v>
      </c>
      <c r="L685" s="575">
        <v>0</v>
      </c>
      <c r="M685" s="575">
        <v>1</v>
      </c>
      <c r="N685" s="579">
        <v>45583</v>
      </c>
      <c r="O685" s="631" t="str">
        <f>IF(G685="","",(IF(N685="","Pendiente primera actuación",IF(N685="N.A.","N.A.",IF(NETWORKDAYS((G685+1),N685,'Días No Laborales'!$A$2:$U$145)&lt;=20,"SI","NO")))))</f>
        <v>SI</v>
      </c>
      <c r="Q685" s="630" t="s">
        <v>47</v>
      </c>
      <c r="R685" s="595"/>
      <c r="S685" s="576"/>
      <c r="T685" s="576"/>
      <c r="U685" s="631"/>
      <c r="V685" s="576"/>
      <c r="W685" s="595"/>
      <c r="X685" s="575"/>
      <c r="Y685" s="576" t="s">
        <v>48</v>
      </c>
      <c r="Z685" s="576"/>
      <c r="AA685" s="576" t="s">
        <v>48</v>
      </c>
      <c r="AB685" s="576"/>
      <c r="AC685" s="650"/>
      <c r="AD685" s="623" t="s">
        <v>2223</v>
      </c>
      <c r="AE685" s="579">
        <v>45811</v>
      </c>
      <c r="AF685" s="632" t="s">
        <v>50</v>
      </c>
      <c r="AG685" s="580" t="s">
        <v>2062</v>
      </c>
      <c r="AH685" s="576" t="s">
        <v>52</v>
      </c>
      <c r="AI685" s="579"/>
      <c r="AJ685" s="633"/>
      <c r="AK685" s="633"/>
      <c r="AL685" s="634"/>
      <c r="AM685" s="576"/>
    </row>
    <row r="686" spans="1:39" ht="25.5" x14ac:dyDescent="0.2">
      <c r="A686" s="1128">
        <v>679</v>
      </c>
      <c r="B686" s="1287" t="s">
        <v>2224</v>
      </c>
      <c r="C686" s="1299" t="s">
        <v>177</v>
      </c>
      <c r="D686" s="1300" t="s">
        <v>178</v>
      </c>
      <c r="E686" s="479" t="s">
        <v>113</v>
      </c>
      <c r="F686" s="596" t="s">
        <v>2057</v>
      </c>
      <c r="G686" s="1295">
        <v>45582</v>
      </c>
      <c r="H686" s="1225" t="s">
        <v>2225</v>
      </c>
      <c r="I686" s="575">
        <v>1</v>
      </c>
      <c r="J686" s="575">
        <v>0</v>
      </c>
      <c r="K686" s="1182" t="s">
        <v>2226</v>
      </c>
      <c r="L686" s="575">
        <v>1</v>
      </c>
      <c r="M686" s="575">
        <v>0</v>
      </c>
      <c r="N686" s="579">
        <v>45587</v>
      </c>
      <c r="O686" s="631" t="str">
        <f>IF(G686="","",(IF(N686="","Pendiente primera actuación",IF(N686="N.A.","N.A.",IF(NETWORKDAYS((G686+1),N686,'Días No Laborales'!$A$2:$U$145)&lt;=20,"SI","NO")))))</f>
        <v>SI</v>
      </c>
      <c r="Q686" s="630" t="s">
        <v>47</v>
      </c>
      <c r="R686" s="595"/>
      <c r="S686" s="576"/>
      <c r="T686" s="576"/>
      <c r="U686" s="631"/>
      <c r="V686" s="576"/>
      <c r="W686" s="595"/>
      <c r="X686" s="575"/>
      <c r="Y686" s="576" t="s">
        <v>48</v>
      </c>
      <c r="Z686" s="576" t="str">
        <f t="shared" ref="Z686:Z717" si="11">IF(B686="","",IF(W686="","Pendiente de sentencia",IF(W686="N.A.","N.A.",DAYS360(G686,W686))))</f>
        <v>Pendiente de sentencia</v>
      </c>
      <c r="AA686" s="576" t="s">
        <v>48</v>
      </c>
      <c r="AB686" s="576" t="s">
        <v>711</v>
      </c>
      <c r="AC686" s="576"/>
      <c r="AD686" s="576" t="s">
        <v>2227</v>
      </c>
      <c r="AE686" s="579">
        <v>45769</v>
      </c>
      <c r="AF686" s="632" t="s">
        <v>235</v>
      </c>
      <c r="AG686" s="580" t="s">
        <v>2062</v>
      </c>
      <c r="AH686" s="576" t="s">
        <v>52</v>
      </c>
      <c r="AI686" s="579"/>
      <c r="AJ686" s="633"/>
      <c r="AK686" s="633"/>
      <c r="AL686" s="634"/>
      <c r="AM686" s="576"/>
    </row>
    <row r="687" spans="1:39" ht="25.5" x14ac:dyDescent="0.2">
      <c r="A687" s="576">
        <v>680</v>
      </c>
      <c r="B687" s="983" t="s">
        <v>2228</v>
      </c>
      <c r="C687" s="972" t="s">
        <v>101</v>
      </c>
      <c r="D687" s="765" t="s">
        <v>118</v>
      </c>
      <c r="E687" s="843" t="s">
        <v>43</v>
      </c>
      <c r="F687" s="622" t="s">
        <v>2057</v>
      </c>
      <c r="G687" s="1295">
        <v>45583</v>
      </c>
      <c r="H687" s="1225" t="s">
        <v>1914</v>
      </c>
      <c r="I687" s="625">
        <v>1</v>
      </c>
      <c r="J687" s="625">
        <v>0</v>
      </c>
      <c r="K687" s="1192" t="s">
        <v>2229</v>
      </c>
      <c r="L687" s="575">
        <v>1</v>
      </c>
      <c r="M687" s="575">
        <v>0</v>
      </c>
      <c r="N687" s="579">
        <v>45583</v>
      </c>
      <c r="O687" s="631" t="str">
        <f>IF(G687="","",(IF(N687="","Pendiente primera actuación",IF(N687="N.A.","N.A.",IF(NETWORKDAYS((G687+1),N687,'Días No Laborales'!$A$2:$U$145)&lt;=20,"SI","NO")))))</f>
        <v>SI</v>
      </c>
      <c r="Q687" s="630" t="s">
        <v>47</v>
      </c>
      <c r="R687" s="595"/>
      <c r="S687" s="576"/>
      <c r="T687" s="576"/>
      <c r="U687" s="631"/>
      <c r="V687" s="576"/>
      <c r="W687" s="595">
        <v>45586</v>
      </c>
      <c r="X687" s="699"/>
      <c r="Y687" s="576" t="s">
        <v>48</v>
      </c>
      <c r="Z687" s="576">
        <f t="shared" si="11"/>
        <v>3</v>
      </c>
      <c r="AA687" s="576" t="s">
        <v>48</v>
      </c>
      <c r="AB687" s="645" t="s">
        <v>217</v>
      </c>
      <c r="AC687" s="575" t="s">
        <v>88</v>
      </c>
      <c r="AD687" s="1281" t="s">
        <v>807</v>
      </c>
      <c r="AE687" s="579">
        <v>45586</v>
      </c>
      <c r="AF687" s="632" t="s">
        <v>122</v>
      </c>
      <c r="AG687" s="580" t="s">
        <v>2062</v>
      </c>
      <c r="AH687" s="576" t="s">
        <v>52</v>
      </c>
      <c r="AI687" s="579"/>
      <c r="AJ687" s="633"/>
      <c r="AK687" s="633"/>
      <c r="AL687" s="634"/>
      <c r="AM687" s="576" t="s">
        <v>2230</v>
      </c>
    </row>
    <row r="688" spans="1:39" ht="38.25" x14ac:dyDescent="0.2">
      <c r="A688" s="576">
        <v>681</v>
      </c>
      <c r="B688" s="1283" t="s">
        <v>2231</v>
      </c>
      <c r="C688" s="968" t="s">
        <v>101</v>
      </c>
      <c r="D688" s="765" t="s">
        <v>118</v>
      </c>
      <c r="E688" s="843" t="s">
        <v>84</v>
      </c>
      <c r="F688" s="696" t="s">
        <v>2057</v>
      </c>
      <c r="G688" s="1295">
        <v>45583</v>
      </c>
      <c r="H688" s="1225" t="s">
        <v>797</v>
      </c>
      <c r="I688" s="625">
        <v>0</v>
      </c>
      <c r="J688" s="625">
        <v>1</v>
      </c>
      <c r="K688" s="1192" t="s">
        <v>2232</v>
      </c>
      <c r="L688" s="575">
        <v>2</v>
      </c>
      <c r="M688" s="575">
        <v>0</v>
      </c>
      <c r="N688" s="579">
        <v>45586</v>
      </c>
      <c r="O688" s="631" t="str">
        <f>IF(G688="","",(IF(N688="","Pendiente primera actuación",IF(N688="N.A.","N.A.",IF(NETWORKDAYS((G688+1),N688,'Días No Laborales'!$A$2:$U$145)&lt;=20,"SI","NO")))))</f>
        <v>SI</v>
      </c>
      <c r="Q688" s="630" t="s">
        <v>47</v>
      </c>
      <c r="R688" s="595"/>
      <c r="S688" s="576"/>
      <c r="T688" s="576"/>
      <c r="U688" s="631"/>
      <c r="V688" s="576"/>
      <c r="W688" s="595">
        <v>45756</v>
      </c>
      <c r="X688" s="575"/>
      <c r="Y688" s="576" t="s">
        <v>48</v>
      </c>
      <c r="Z688" s="576">
        <f t="shared" si="11"/>
        <v>171</v>
      </c>
      <c r="AA688" s="576" t="s">
        <v>48</v>
      </c>
      <c r="AB688" s="656" t="s">
        <v>121</v>
      </c>
      <c r="AC688" s="576" t="s">
        <v>98</v>
      </c>
      <c r="AD688" s="625" t="s">
        <v>197</v>
      </c>
      <c r="AE688" s="579">
        <v>45756</v>
      </c>
      <c r="AF688" s="632" t="s">
        <v>161</v>
      </c>
      <c r="AG688" s="580" t="s">
        <v>2062</v>
      </c>
      <c r="AH688" s="576" t="s">
        <v>52</v>
      </c>
      <c r="AI688" s="579"/>
      <c r="AJ688" s="633"/>
      <c r="AK688" s="633"/>
      <c r="AL688" s="634"/>
      <c r="AM688" s="576"/>
    </row>
    <row r="689" spans="1:39" ht="25.5" x14ac:dyDescent="0.2">
      <c r="A689" s="576">
        <v>682</v>
      </c>
      <c r="B689" s="1294" t="s">
        <v>2233</v>
      </c>
      <c r="C689" s="972" t="s">
        <v>2191</v>
      </c>
      <c r="D689" s="765" t="s">
        <v>2173</v>
      </c>
      <c r="E689" s="1773" t="s">
        <v>833</v>
      </c>
      <c r="F689" s="696" t="s">
        <v>2057</v>
      </c>
      <c r="G689" s="1295">
        <v>45586</v>
      </c>
      <c r="H689" s="1225" t="s">
        <v>2234</v>
      </c>
      <c r="I689" s="575">
        <v>1</v>
      </c>
      <c r="J689" s="575">
        <v>0</v>
      </c>
      <c r="K689" s="1192" t="s">
        <v>2235</v>
      </c>
      <c r="L689" s="575">
        <v>1</v>
      </c>
      <c r="M689" s="575">
        <v>0</v>
      </c>
      <c r="N689" s="579">
        <v>45586</v>
      </c>
      <c r="O689" s="631" t="str">
        <f>IF(G689="","",(IF(N689="","Pendiente primera actuación",IF(N689="N.A.","N.A.",IF(NETWORKDAYS((G689+1),N689,'Días No Laborales'!$A$2:$U$145)&lt;=20,"SI","NO")))))</f>
        <v>SI</v>
      </c>
      <c r="Q689" s="630" t="s">
        <v>47</v>
      </c>
      <c r="R689" s="595"/>
      <c r="S689" s="576"/>
      <c r="T689" s="576"/>
      <c r="U689" s="631"/>
      <c r="V689" s="576"/>
      <c r="W689" s="595">
        <v>45611</v>
      </c>
      <c r="X689" s="699"/>
      <c r="Y689" s="576" t="s">
        <v>48</v>
      </c>
      <c r="Z689" s="576">
        <f t="shared" si="11"/>
        <v>24</v>
      </c>
      <c r="AA689" s="576" t="s">
        <v>48</v>
      </c>
      <c r="AB689" s="645" t="s">
        <v>110</v>
      </c>
      <c r="AC689" s="576" t="s">
        <v>88</v>
      </c>
      <c r="AD689" s="645" t="s">
        <v>391</v>
      </c>
      <c r="AE689" s="579">
        <v>45611</v>
      </c>
      <c r="AF689" s="632" t="s">
        <v>50</v>
      </c>
      <c r="AG689" s="580" t="s">
        <v>2062</v>
      </c>
      <c r="AH689" s="576" t="s">
        <v>52</v>
      </c>
      <c r="AI689" s="579"/>
      <c r="AJ689" s="633"/>
      <c r="AK689" s="633"/>
      <c r="AL689" s="634"/>
      <c r="AM689" s="576"/>
    </row>
    <row r="690" spans="1:39" ht="25.5" x14ac:dyDescent="0.2">
      <c r="A690" s="576">
        <v>683</v>
      </c>
      <c r="B690" s="1301" t="s">
        <v>2236</v>
      </c>
      <c r="C690" s="970" t="s">
        <v>101</v>
      </c>
      <c r="D690" s="765" t="s">
        <v>118</v>
      </c>
      <c r="E690" s="843" t="s">
        <v>84</v>
      </c>
      <c r="F690" s="696" t="s">
        <v>2057</v>
      </c>
      <c r="G690" s="1295">
        <v>45586</v>
      </c>
      <c r="H690" s="1225" t="s">
        <v>2237</v>
      </c>
      <c r="I690" s="575">
        <v>2</v>
      </c>
      <c r="J690" s="575">
        <v>1</v>
      </c>
      <c r="K690" s="1192" t="s">
        <v>2238</v>
      </c>
      <c r="L690" s="575">
        <v>0</v>
      </c>
      <c r="M690" s="575">
        <v>1</v>
      </c>
      <c r="N690" s="579">
        <v>45587</v>
      </c>
      <c r="O690" s="631" t="str">
        <f>IF(G690="","",(IF(N690="","Pendiente primera actuación",IF(N690="N.A.","N.A.",IF(NETWORKDAYS((G690+1),N690,'Días No Laborales'!$A$2:$U$145)&lt;=20,"SI","NO")))))</f>
        <v>SI</v>
      </c>
      <c r="Q690" s="630" t="s">
        <v>47</v>
      </c>
      <c r="R690" s="595"/>
      <c r="S690" s="576"/>
      <c r="T690" s="576"/>
      <c r="U690" s="631"/>
      <c r="V690" s="576"/>
      <c r="W690" s="579"/>
      <c r="X690" s="575"/>
      <c r="Y690" s="576" t="s">
        <v>48</v>
      </c>
      <c r="Z690" s="576" t="str">
        <f t="shared" si="11"/>
        <v>Pendiente de sentencia</v>
      </c>
      <c r="AA690" s="576" t="s">
        <v>48</v>
      </c>
      <c r="AB690" s="576"/>
      <c r="AC690" s="576"/>
      <c r="AD690" s="575" t="s">
        <v>2239</v>
      </c>
      <c r="AE690" s="579">
        <v>45631</v>
      </c>
      <c r="AF690" s="632" t="s">
        <v>235</v>
      </c>
      <c r="AG690" s="580" t="s">
        <v>2062</v>
      </c>
      <c r="AH690" s="576" t="s">
        <v>52</v>
      </c>
      <c r="AI690" s="579">
        <v>45747</v>
      </c>
      <c r="AJ690" s="633"/>
      <c r="AK690" s="633"/>
      <c r="AL690" s="634"/>
      <c r="AM690" s="576"/>
    </row>
    <row r="691" spans="1:39" ht="38.25" x14ac:dyDescent="0.2">
      <c r="A691" s="576">
        <v>684</v>
      </c>
      <c r="B691" s="1301" t="s">
        <v>2240</v>
      </c>
      <c r="C691" s="1302" t="s">
        <v>2241</v>
      </c>
      <c r="D691" s="596" t="s">
        <v>62</v>
      </c>
      <c r="E691" s="1773" t="s">
        <v>84</v>
      </c>
      <c r="F691" s="696" t="s">
        <v>2057</v>
      </c>
      <c r="G691" s="1295">
        <v>45586</v>
      </c>
      <c r="H691" s="1225" t="s">
        <v>191</v>
      </c>
      <c r="I691" s="575">
        <v>1</v>
      </c>
      <c r="J691" s="575">
        <v>0</v>
      </c>
      <c r="K691" s="1192" t="s">
        <v>2242</v>
      </c>
      <c r="L691" s="575">
        <v>1</v>
      </c>
      <c r="M691" s="575">
        <v>0</v>
      </c>
      <c r="N691" s="579">
        <v>45587</v>
      </c>
      <c r="O691" s="631" t="str">
        <f>IF(G691="","",(IF(N691="","Pendiente primera actuación",IF(N691="N.A.","N.A.",IF(NETWORKDAYS((G691+1),N691,'Días No Laborales'!$A$2:$U$145)&lt;=20,"SI","NO")))))</f>
        <v>SI</v>
      </c>
      <c r="Q691" s="630" t="s">
        <v>47</v>
      </c>
      <c r="R691" s="595"/>
      <c r="S691" s="576"/>
      <c r="T691" s="576"/>
      <c r="U691" s="631"/>
      <c r="V691" s="576"/>
      <c r="W691" s="595"/>
      <c r="X691" s="575"/>
      <c r="Y691" s="576" t="s">
        <v>48</v>
      </c>
      <c r="Z691" s="576" t="str">
        <f t="shared" si="11"/>
        <v>Pendiente de sentencia</v>
      </c>
      <c r="AA691" s="576" t="s">
        <v>48</v>
      </c>
      <c r="AB691" s="576"/>
      <c r="AC691" s="576"/>
      <c r="AD691" s="575" t="s">
        <v>2243</v>
      </c>
      <c r="AE691" s="579">
        <v>45772</v>
      </c>
      <c r="AF691" s="632" t="s">
        <v>122</v>
      </c>
      <c r="AG691" s="580" t="s">
        <v>2062</v>
      </c>
      <c r="AH691" s="576" t="s">
        <v>52</v>
      </c>
      <c r="AI691" s="579"/>
      <c r="AJ691" s="633"/>
      <c r="AK691" s="633"/>
      <c r="AL691" s="634"/>
      <c r="AM691" s="576"/>
    </row>
    <row r="692" spans="1:39" ht="25.5" x14ac:dyDescent="0.2">
      <c r="A692" s="576">
        <v>685</v>
      </c>
      <c r="B692" s="983" t="s">
        <v>2244</v>
      </c>
      <c r="C692" s="972" t="s">
        <v>2191</v>
      </c>
      <c r="D692" s="765" t="s">
        <v>2173</v>
      </c>
      <c r="E692" s="1773" t="s">
        <v>833</v>
      </c>
      <c r="F692" s="696" t="s">
        <v>2057</v>
      </c>
      <c r="G692" s="1295">
        <v>45586</v>
      </c>
      <c r="H692" s="1225" t="s">
        <v>2245</v>
      </c>
      <c r="I692" s="575">
        <v>2</v>
      </c>
      <c r="J692" s="575">
        <v>0</v>
      </c>
      <c r="K692" s="1192" t="s">
        <v>2246</v>
      </c>
      <c r="L692" s="575">
        <v>2</v>
      </c>
      <c r="M692" s="575">
        <v>0</v>
      </c>
      <c r="N692" s="579">
        <v>45588</v>
      </c>
      <c r="O692" s="631" t="str">
        <f>IF(G692="","",(IF(N692="","Pendiente primera actuación",IF(N692="N.A.","N.A.",IF(NETWORKDAYS((G692+1),N692,'Días No Laborales'!$A$2:$U$145)&lt;=20,"SI","NO")))))</f>
        <v>SI</v>
      </c>
      <c r="Q692" s="630" t="s">
        <v>47</v>
      </c>
      <c r="R692" s="595"/>
      <c r="S692" s="576"/>
      <c r="T692" s="576"/>
      <c r="U692" s="631"/>
      <c r="V692" s="576"/>
      <c r="W692" s="595">
        <v>45770</v>
      </c>
      <c r="X692" s="575"/>
      <c r="Y692" s="576" t="s">
        <v>48</v>
      </c>
      <c r="Z692" s="576">
        <f t="shared" si="11"/>
        <v>182</v>
      </c>
      <c r="AA692" s="576" t="s">
        <v>48</v>
      </c>
      <c r="AB692" s="645" t="s">
        <v>110</v>
      </c>
      <c r="AC692" s="575" t="s">
        <v>98</v>
      </c>
      <c r="AD692" s="645" t="s">
        <v>2247</v>
      </c>
      <c r="AE692" s="579">
        <v>45770</v>
      </c>
      <c r="AF692" s="632" t="s">
        <v>161</v>
      </c>
      <c r="AG692" s="580" t="s">
        <v>2062</v>
      </c>
      <c r="AH692" s="576" t="s">
        <v>52</v>
      </c>
      <c r="AI692" s="579">
        <v>45779</v>
      </c>
      <c r="AJ692" s="633"/>
      <c r="AK692" s="633"/>
      <c r="AL692" s="634"/>
      <c r="AM692" s="576"/>
    </row>
    <row r="693" spans="1:39" ht="25.5" x14ac:dyDescent="0.2">
      <c r="A693" s="576">
        <v>686</v>
      </c>
      <c r="B693" s="939" t="s">
        <v>2248</v>
      </c>
      <c r="C693" s="1083" t="s">
        <v>107</v>
      </c>
      <c r="D693" s="1009" t="s">
        <v>118</v>
      </c>
      <c r="E693" s="482" t="s">
        <v>84</v>
      </c>
      <c r="F693" s="696" t="s">
        <v>2057</v>
      </c>
      <c r="G693" s="1303">
        <v>45587</v>
      </c>
      <c r="H693" s="694" t="s">
        <v>2249</v>
      </c>
      <c r="I693" s="575">
        <v>1</v>
      </c>
      <c r="J693" s="575">
        <v>0</v>
      </c>
      <c r="K693" s="694" t="s">
        <v>2250</v>
      </c>
      <c r="L693" s="575">
        <v>2</v>
      </c>
      <c r="M693" s="575">
        <v>0</v>
      </c>
      <c r="N693" s="579">
        <v>45588</v>
      </c>
      <c r="O693" s="631" t="str">
        <f>IF(G693="","",(IF(N693="","Pendiente primera actuación",IF(N693="N.A.","N.A.",IF(NETWORKDAYS((G693+1),N693,'Días No Laborales'!$A$2:$U$145)&lt;=20,"SI","NO")))))</f>
        <v>SI</v>
      </c>
      <c r="Q693" s="630" t="s">
        <v>47</v>
      </c>
      <c r="R693" s="595"/>
      <c r="S693" s="576"/>
      <c r="T693" s="576"/>
      <c r="U693" s="631"/>
      <c r="V693" s="576"/>
      <c r="W693" s="595">
        <v>45589</v>
      </c>
      <c r="X693" s="699"/>
      <c r="Y693" s="576" t="s">
        <v>48</v>
      </c>
      <c r="Z693" s="576">
        <f t="shared" si="11"/>
        <v>2</v>
      </c>
      <c r="AA693" s="576" t="s">
        <v>48</v>
      </c>
      <c r="AB693" s="1004" t="s">
        <v>217</v>
      </c>
      <c r="AC693" s="575" t="s">
        <v>88</v>
      </c>
      <c r="AD693" s="1005" t="s">
        <v>975</v>
      </c>
      <c r="AE693" s="579">
        <v>45589</v>
      </c>
      <c r="AF693" s="632" t="s">
        <v>161</v>
      </c>
      <c r="AG693" s="580" t="s">
        <v>2062</v>
      </c>
      <c r="AH693" s="576" t="s">
        <v>52</v>
      </c>
      <c r="AI693" s="579"/>
      <c r="AJ693" s="633"/>
      <c r="AK693" s="633"/>
      <c r="AL693" s="634"/>
      <c r="AM693" s="576" t="s">
        <v>2251</v>
      </c>
    </row>
    <row r="694" spans="1:39" ht="25.5" x14ac:dyDescent="0.2">
      <c r="A694" s="576">
        <v>687</v>
      </c>
      <c r="B694" s="939" t="s">
        <v>2252</v>
      </c>
      <c r="C694" s="972" t="s">
        <v>2191</v>
      </c>
      <c r="D694" s="765" t="s">
        <v>2173</v>
      </c>
      <c r="E694" s="1319" t="s">
        <v>833</v>
      </c>
      <c r="F694" s="827" t="s">
        <v>2057</v>
      </c>
      <c r="G694" s="1304">
        <v>45587</v>
      </c>
      <c r="H694" s="1305" t="s">
        <v>2253</v>
      </c>
      <c r="I694" s="575">
        <v>2</v>
      </c>
      <c r="J694" s="575">
        <v>1</v>
      </c>
      <c r="K694" s="1305" t="s">
        <v>2254</v>
      </c>
      <c r="L694" s="575">
        <v>1</v>
      </c>
      <c r="M694" s="575">
        <v>0</v>
      </c>
      <c r="N694" s="579">
        <v>45588</v>
      </c>
      <c r="O694" s="631" t="str">
        <f>IF(G694="","",(IF(N694="","Pendiente primera actuación",IF(N694="N.A.","N.A.",IF(NETWORKDAYS((G694+1),N694,'Días No Laborales'!$A$2:$U$145)&lt;=20,"SI","NO")))))</f>
        <v>SI</v>
      </c>
      <c r="Q694" s="630" t="s">
        <v>47</v>
      </c>
      <c r="R694" s="595"/>
      <c r="S694" s="576"/>
      <c r="T694" s="576"/>
      <c r="U694" s="631"/>
      <c r="V694" s="576"/>
      <c r="W694" s="595">
        <v>45733</v>
      </c>
      <c r="X694" s="575"/>
      <c r="Y694" s="576" t="s">
        <v>48</v>
      </c>
      <c r="Z694" s="576">
        <f t="shared" si="11"/>
        <v>145</v>
      </c>
      <c r="AA694" s="576" t="s">
        <v>48</v>
      </c>
      <c r="AB694" s="645" t="s">
        <v>311</v>
      </c>
      <c r="AC694" s="575" t="s">
        <v>66</v>
      </c>
      <c r="AD694" s="575" t="s">
        <v>312</v>
      </c>
      <c r="AE694" s="579">
        <v>45589</v>
      </c>
      <c r="AF694" s="632" t="s">
        <v>50</v>
      </c>
      <c r="AG694" s="580" t="s">
        <v>2062</v>
      </c>
      <c r="AH694" s="576" t="s">
        <v>52</v>
      </c>
      <c r="AI694" s="579">
        <v>45743</v>
      </c>
      <c r="AJ694" s="633"/>
      <c r="AK694" s="633"/>
      <c r="AL694" s="634"/>
      <c r="AM694" s="576"/>
    </row>
    <row r="695" spans="1:39" ht="38.25" x14ac:dyDescent="0.2">
      <c r="A695" s="576">
        <v>688</v>
      </c>
      <c r="B695" s="939" t="s">
        <v>2255</v>
      </c>
      <c r="C695" s="644" t="s">
        <v>78</v>
      </c>
      <c r="D695" s="596" t="s">
        <v>62</v>
      </c>
      <c r="E695" s="1802" t="s">
        <v>84</v>
      </c>
      <c r="F695" s="1306" t="s">
        <v>2057</v>
      </c>
      <c r="G695" s="1307">
        <v>45587</v>
      </c>
      <c r="H695" s="1308" t="s">
        <v>2256</v>
      </c>
      <c r="I695" s="575">
        <v>1</v>
      </c>
      <c r="J695" s="575">
        <v>0</v>
      </c>
      <c r="K695" s="1308" t="s">
        <v>2257</v>
      </c>
      <c r="L695" s="575">
        <v>0</v>
      </c>
      <c r="M695" s="575">
        <v>1</v>
      </c>
      <c r="N695" s="579">
        <v>45589</v>
      </c>
      <c r="O695" s="631" t="str">
        <f>IF(G695="","",(IF(N695="","Pendiente primera actuación",IF(N695="N.A.","N.A.",IF(NETWORKDAYS((G695+1),N695,'Días No Laborales'!$A$2:$U$145)&lt;=20,"SI","NO")))))</f>
        <v>SI</v>
      </c>
      <c r="Q695" s="630" t="s">
        <v>47</v>
      </c>
      <c r="R695" s="595"/>
      <c r="S695" s="576"/>
      <c r="T695" s="576"/>
      <c r="U695" s="631"/>
      <c r="V695" s="576"/>
      <c r="W695" s="595">
        <v>45589</v>
      </c>
      <c r="X695" s="699"/>
      <c r="Y695" s="576" t="s">
        <v>48</v>
      </c>
      <c r="Z695" s="576">
        <f t="shared" si="11"/>
        <v>2</v>
      </c>
      <c r="AA695" s="576" t="s">
        <v>48</v>
      </c>
      <c r="AB695" s="645" t="s">
        <v>217</v>
      </c>
      <c r="AC695" s="576" t="s">
        <v>88</v>
      </c>
      <c r="AD695" s="645" t="s">
        <v>807</v>
      </c>
      <c r="AE695" s="579">
        <v>45589</v>
      </c>
      <c r="AF695" s="632" t="s">
        <v>59</v>
      </c>
      <c r="AG695" s="580" t="s">
        <v>2062</v>
      </c>
      <c r="AH695" s="576" t="s">
        <v>52</v>
      </c>
      <c r="AI695" s="579"/>
      <c r="AJ695" s="633"/>
      <c r="AK695" s="633"/>
      <c r="AL695" s="634"/>
      <c r="AM695" s="576" t="s">
        <v>2230</v>
      </c>
    </row>
    <row r="696" spans="1:39" ht="25.5" x14ac:dyDescent="0.2">
      <c r="A696" s="576">
        <v>689</v>
      </c>
      <c r="B696" s="939" t="s">
        <v>2258</v>
      </c>
      <c r="C696" s="1309" t="s">
        <v>107</v>
      </c>
      <c r="D696" s="1310" t="s">
        <v>102</v>
      </c>
      <c r="E696" s="843" t="s">
        <v>84</v>
      </c>
      <c r="F696" s="696" t="s">
        <v>2057</v>
      </c>
      <c r="G696" s="1311">
        <v>45587</v>
      </c>
      <c r="H696" s="1312" t="s">
        <v>2179</v>
      </c>
      <c r="I696" s="575">
        <v>2</v>
      </c>
      <c r="J696" s="575">
        <v>0</v>
      </c>
      <c r="K696" s="1312" t="s">
        <v>2259</v>
      </c>
      <c r="L696" s="575">
        <v>1</v>
      </c>
      <c r="M696" s="575">
        <v>0</v>
      </c>
      <c r="N696" s="579">
        <v>45589</v>
      </c>
      <c r="O696" s="631" t="str">
        <f>IF(G696="","",(IF(N696="","Pendiente primera actuación",IF(N696="N.A.","N.A.",IF(NETWORKDAYS((G696+1),N696,'Días No Laborales'!$A$2:$U$145)&lt;=20,"SI","NO")))))</f>
        <v>SI</v>
      </c>
      <c r="Q696" s="630" t="s">
        <v>47</v>
      </c>
      <c r="R696" s="595"/>
      <c r="S696" s="576"/>
      <c r="T696" s="576"/>
      <c r="U696" s="631"/>
      <c r="V696" s="576"/>
      <c r="W696" s="595">
        <v>45803</v>
      </c>
      <c r="X696" s="575"/>
      <c r="Y696" s="576" t="s">
        <v>48</v>
      </c>
      <c r="Z696" s="576">
        <f t="shared" si="11"/>
        <v>214</v>
      </c>
      <c r="AA696" s="576" t="s">
        <v>48</v>
      </c>
      <c r="AB696" s="664" t="s">
        <v>110</v>
      </c>
      <c r="AC696" s="576" t="s">
        <v>98</v>
      </c>
      <c r="AD696" s="645" t="s">
        <v>391</v>
      </c>
      <c r="AE696" s="579">
        <v>45803</v>
      </c>
      <c r="AF696" s="632" t="s">
        <v>161</v>
      </c>
      <c r="AG696" s="580" t="s">
        <v>2062</v>
      </c>
      <c r="AH696" s="576" t="s">
        <v>52</v>
      </c>
      <c r="AI696" s="579">
        <v>45811</v>
      </c>
      <c r="AJ696" s="633"/>
      <c r="AK696" s="633"/>
      <c r="AL696" s="634"/>
      <c r="AM696" s="576"/>
    </row>
    <row r="697" spans="1:39" ht="25.5" x14ac:dyDescent="0.2">
      <c r="A697" s="576">
        <v>690</v>
      </c>
      <c r="B697" s="1313" t="s">
        <v>2260</v>
      </c>
      <c r="C697" s="1314" t="s">
        <v>107</v>
      </c>
      <c r="D697" s="1030" t="s">
        <v>102</v>
      </c>
      <c r="E697" s="843" t="s">
        <v>84</v>
      </c>
      <c r="F697" s="696" t="s">
        <v>2057</v>
      </c>
      <c r="G697" s="1311">
        <v>45588</v>
      </c>
      <c r="H697" s="1312" t="s">
        <v>2261</v>
      </c>
      <c r="I697" s="575">
        <v>1</v>
      </c>
      <c r="J697" s="575">
        <v>0</v>
      </c>
      <c r="K697" s="1312" t="s">
        <v>2262</v>
      </c>
      <c r="L697" s="575">
        <v>2</v>
      </c>
      <c r="M697" s="575">
        <v>0</v>
      </c>
      <c r="N697" s="579">
        <v>45589</v>
      </c>
      <c r="O697" s="631" t="str">
        <f>IF(G697="","",(IF(N697="","Pendiente primera actuación",IF(N697="N.A.","N.A.",IF(NETWORKDAYS((G697+1),N697,'Días No Laborales'!$A$2:$U$145)&lt;=20,"SI","NO")))))</f>
        <v>SI</v>
      </c>
      <c r="Q697" s="630" t="s">
        <v>47</v>
      </c>
      <c r="R697" s="595"/>
      <c r="S697" s="576"/>
      <c r="T697" s="576"/>
      <c r="U697" s="631"/>
      <c r="V697" s="576"/>
      <c r="W697" s="595"/>
      <c r="X697" s="575"/>
      <c r="Y697" s="576" t="s">
        <v>48</v>
      </c>
      <c r="Z697" s="576" t="str">
        <f t="shared" si="11"/>
        <v>Pendiente de sentencia</v>
      </c>
      <c r="AA697" s="576" t="s">
        <v>48</v>
      </c>
      <c r="AB697" s="576"/>
      <c r="AC697" s="576"/>
      <c r="AD697" s="623" t="s">
        <v>1076</v>
      </c>
      <c r="AE697" s="579">
        <v>45642</v>
      </c>
      <c r="AF697" s="632" t="s">
        <v>50</v>
      </c>
      <c r="AG697" s="580" t="s">
        <v>2062</v>
      </c>
      <c r="AH697" s="576" t="s">
        <v>52</v>
      </c>
      <c r="AI697" s="579"/>
      <c r="AJ697" s="633"/>
      <c r="AK697" s="633"/>
      <c r="AL697" s="634"/>
      <c r="AM697" s="576"/>
    </row>
    <row r="698" spans="1:39" ht="25.5" x14ac:dyDescent="0.2">
      <c r="A698" s="576">
        <v>691</v>
      </c>
      <c r="B698" s="939" t="s">
        <v>2263</v>
      </c>
      <c r="C698" s="1315" t="s">
        <v>107</v>
      </c>
      <c r="D698" s="479" t="s">
        <v>102</v>
      </c>
      <c r="E698" s="1772" t="s">
        <v>113</v>
      </c>
      <c r="F698" s="696" t="s">
        <v>2057</v>
      </c>
      <c r="G698" s="1311">
        <v>45588</v>
      </c>
      <c r="H698" s="1305" t="s">
        <v>2264</v>
      </c>
      <c r="I698" s="575">
        <v>2</v>
      </c>
      <c r="J698" s="575">
        <v>1</v>
      </c>
      <c r="K698" s="1305" t="s">
        <v>2265</v>
      </c>
      <c r="L698" s="575">
        <v>2</v>
      </c>
      <c r="M698" s="575">
        <v>0</v>
      </c>
      <c r="N698" s="579">
        <v>45590</v>
      </c>
      <c r="O698" s="631" t="str">
        <f>IF(G698="","",(IF(N698="","Pendiente primera actuación",IF(N698="N.A.","N.A.",IF(NETWORKDAYS((G698+1),N698,'Días No Laborales'!$A$2:$U$145)&lt;=20,"SI","NO")))))</f>
        <v>SI</v>
      </c>
      <c r="Q698" s="630" t="s">
        <v>47</v>
      </c>
      <c r="R698" s="595"/>
      <c r="S698" s="576"/>
      <c r="T698" s="576"/>
      <c r="U698" s="631"/>
      <c r="V698" s="576"/>
      <c r="W698" s="595">
        <v>45611</v>
      </c>
      <c r="X698" s="699"/>
      <c r="Y698" s="576" t="s">
        <v>48</v>
      </c>
      <c r="Z698" s="576">
        <f t="shared" si="11"/>
        <v>22</v>
      </c>
      <c r="AA698" s="576" t="s">
        <v>48</v>
      </c>
      <c r="AB698" s="645" t="s">
        <v>110</v>
      </c>
      <c r="AC698" s="575" t="s">
        <v>88</v>
      </c>
      <c r="AD698" s="645" t="s">
        <v>2266</v>
      </c>
      <c r="AE698" s="579">
        <v>45819</v>
      </c>
      <c r="AF698" s="632" t="s">
        <v>50</v>
      </c>
      <c r="AG698" s="580" t="s">
        <v>2062</v>
      </c>
      <c r="AH698" s="576" t="s">
        <v>52</v>
      </c>
      <c r="AI698" s="579"/>
      <c r="AJ698" s="633"/>
      <c r="AK698" s="633"/>
      <c r="AL698" s="634"/>
      <c r="AM698" s="576"/>
    </row>
    <row r="699" spans="1:39" ht="25.5" x14ac:dyDescent="0.2">
      <c r="A699" s="576">
        <v>692</v>
      </c>
      <c r="B699" s="632" t="s">
        <v>2267</v>
      </c>
      <c r="C699" s="1316" t="s">
        <v>2082</v>
      </c>
      <c r="D699" s="1317" t="s">
        <v>2083</v>
      </c>
      <c r="E699" s="1767" t="s">
        <v>833</v>
      </c>
      <c r="F699" s="696" t="s">
        <v>2057</v>
      </c>
      <c r="G699" s="1311">
        <v>45588</v>
      </c>
      <c r="H699" s="694" t="s">
        <v>2268</v>
      </c>
      <c r="I699" s="575">
        <v>1</v>
      </c>
      <c r="J699" s="575">
        <v>0</v>
      </c>
      <c r="K699" s="694" t="s">
        <v>2268</v>
      </c>
      <c r="L699" s="575">
        <v>2</v>
      </c>
      <c r="M699" s="575">
        <v>0</v>
      </c>
      <c r="N699" s="579">
        <v>45590</v>
      </c>
      <c r="O699" s="631" t="str">
        <f>IF(G699="","",(IF(N699="","Pendiente primera actuación",IF(N699="N.A.","N.A.",IF(NETWORKDAYS((G699+1),N699,'Días No Laborales'!$A$2:$U$145)&lt;=20,"SI","NO")))))</f>
        <v>SI</v>
      </c>
      <c r="Q699" s="630" t="s">
        <v>47</v>
      </c>
      <c r="R699" s="595"/>
      <c r="S699" s="576"/>
      <c r="T699" s="576"/>
      <c r="U699" s="631"/>
      <c r="V699" s="576"/>
      <c r="W699" s="595"/>
      <c r="X699" s="575"/>
      <c r="Y699" s="576" t="s">
        <v>48</v>
      </c>
      <c r="Z699" s="576" t="str">
        <f t="shared" si="11"/>
        <v>Pendiente de sentencia</v>
      </c>
      <c r="AA699" s="576" t="s">
        <v>48</v>
      </c>
      <c r="AB699" s="575"/>
      <c r="AC699" s="576"/>
      <c r="AD699" s="575" t="s">
        <v>2269</v>
      </c>
      <c r="AE699" s="579" t="s">
        <v>2270</v>
      </c>
      <c r="AF699" s="632" t="s">
        <v>161</v>
      </c>
      <c r="AG699" s="580" t="s">
        <v>2062</v>
      </c>
      <c r="AH699" s="576" t="s">
        <v>52</v>
      </c>
      <c r="AI699" s="579"/>
      <c r="AJ699" s="633"/>
      <c r="AK699" s="633"/>
      <c r="AL699" s="634"/>
      <c r="AM699" s="576" t="s">
        <v>2271</v>
      </c>
    </row>
    <row r="700" spans="1:39" ht="25.5" x14ac:dyDescent="0.2">
      <c r="A700" s="576">
        <v>693</v>
      </c>
      <c r="B700" s="939" t="s">
        <v>2272</v>
      </c>
      <c r="C700" s="478" t="s">
        <v>101</v>
      </c>
      <c r="D700" s="1030" t="s">
        <v>102</v>
      </c>
      <c r="E700" s="1776" t="s">
        <v>43</v>
      </c>
      <c r="F700" s="696" t="s">
        <v>2057</v>
      </c>
      <c r="G700" s="1311">
        <v>45589</v>
      </c>
      <c r="H700" s="1318" t="s">
        <v>2273</v>
      </c>
      <c r="I700" s="575">
        <v>2</v>
      </c>
      <c r="J700" s="575">
        <v>0</v>
      </c>
      <c r="K700" s="1318" t="s">
        <v>2274</v>
      </c>
      <c r="L700" s="575">
        <v>1</v>
      </c>
      <c r="M700" s="575">
        <v>0</v>
      </c>
      <c r="N700" s="579">
        <v>45601</v>
      </c>
      <c r="O700" s="631" t="str">
        <f>IF(G700="","",(IF(N700="","Pendiente primera actuación",IF(N700="N.A.","N.A.",IF(NETWORKDAYS((G700+1),N700,'Días No Laborales'!$A$2:$U$145)&lt;=20,"SI","NO")))))</f>
        <v>SI</v>
      </c>
      <c r="Q700" s="630" t="s">
        <v>47</v>
      </c>
      <c r="R700" s="595"/>
      <c r="S700" s="576"/>
      <c r="T700" s="576"/>
      <c r="U700" s="631"/>
      <c r="V700" s="576"/>
      <c r="W700" s="595">
        <v>45638</v>
      </c>
      <c r="X700" s="699"/>
      <c r="Y700" s="576" t="s">
        <v>48</v>
      </c>
      <c r="Z700" s="576">
        <f t="shared" si="11"/>
        <v>48</v>
      </c>
      <c r="AA700" s="576" t="s">
        <v>48</v>
      </c>
      <c r="AB700" s="745" t="s">
        <v>311</v>
      </c>
      <c r="AC700" s="645" t="s">
        <v>88</v>
      </c>
      <c r="AD700" s="839" t="s">
        <v>440</v>
      </c>
      <c r="AE700" s="579">
        <v>45638</v>
      </c>
      <c r="AF700" s="632" t="s">
        <v>161</v>
      </c>
      <c r="AG700" s="580" t="s">
        <v>2062</v>
      </c>
      <c r="AH700" s="576" t="s">
        <v>52</v>
      </c>
      <c r="AI700" s="579"/>
      <c r="AJ700" s="633"/>
      <c r="AK700" s="633"/>
      <c r="AL700" s="634"/>
      <c r="AM700" s="576"/>
    </row>
    <row r="701" spans="1:39" ht="25.5" x14ac:dyDescent="0.2">
      <c r="A701" s="576">
        <v>694</v>
      </c>
      <c r="B701" s="939" t="s">
        <v>2275</v>
      </c>
      <c r="C701" s="812" t="s">
        <v>383</v>
      </c>
      <c r="D701" s="489" t="s">
        <v>383</v>
      </c>
      <c r="E701" s="1770" t="s">
        <v>113</v>
      </c>
      <c r="F701" s="696" t="s">
        <v>2057</v>
      </c>
      <c r="G701" s="1311">
        <v>45589</v>
      </c>
      <c r="H701" s="1319" t="s">
        <v>191</v>
      </c>
      <c r="I701" s="575">
        <v>1</v>
      </c>
      <c r="J701" s="575">
        <v>0</v>
      </c>
      <c r="K701" s="1262" t="s">
        <v>2276</v>
      </c>
      <c r="L701" s="575">
        <v>0</v>
      </c>
      <c r="M701" s="575">
        <v>1</v>
      </c>
      <c r="N701" s="579">
        <v>45590</v>
      </c>
      <c r="O701" s="631" t="str">
        <f>IF(G701="","",(IF(N701="","Pendiente primera actuación",IF(N701="N.A.","N.A.",IF(NETWORKDAYS((G701+1),N701,'Días No Laborales'!$A$2:$U$145)&lt;=20,"SI","NO")))))</f>
        <v>SI</v>
      </c>
      <c r="Q701" s="630" t="s">
        <v>47</v>
      </c>
      <c r="R701" s="595"/>
      <c r="S701" s="576"/>
      <c r="T701" s="576"/>
      <c r="U701" s="631"/>
      <c r="V701" s="576"/>
      <c r="W701" s="595">
        <v>45701</v>
      </c>
      <c r="X701" s="575"/>
      <c r="Y701" s="576" t="s">
        <v>48</v>
      </c>
      <c r="Z701" s="576">
        <f t="shared" si="11"/>
        <v>109</v>
      </c>
      <c r="AA701" s="576" t="s">
        <v>48</v>
      </c>
      <c r="AB701" s="657" t="s">
        <v>110</v>
      </c>
      <c r="AC701" s="576" t="s">
        <v>66</v>
      </c>
      <c r="AD701" s="575" t="s">
        <v>2277</v>
      </c>
      <c r="AE701" s="579">
        <v>45701</v>
      </c>
      <c r="AF701" s="632" t="s">
        <v>59</v>
      </c>
      <c r="AG701" s="580" t="s">
        <v>2062</v>
      </c>
      <c r="AH701" s="576" t="s">
        <v>52</v>
      </c>
      <c r="AI701" s="579">
        <v>45747</v>
      </c>
      <c r="AJ701" s="633"/>
      <c r="AK701" s="633"/>
      <c r="AL701" s="634"/>
      <c r="AM701" s="576"/>
    </row>
    <row r="702" spans="1:39" ht="25.5" x14ac:dyDescent="0.2">
      <c r="A702" s="576">
        <v>695</v>
      </c>
      <c r="B702" s="939" t="s">
        <v>2278</v>
      </c>
      <c r="C702" s="478" t="s">
        <v>101</v>
      </c>
      <c r="D702" s="1030" t="s">
        <v>102</v>
      </c>
      <c r="E702" s="1776" t="s">
        <v>43</v>
      </c>
      <c r="F702" s="696" t="s">
        <v>2057</v>
      </c>
      <c r="G702" s="1311">
        <v>45589</v>
      </c>
      <c r="H702" s="1320" t="s">
        <v>2279</v>
      </c>
      <c r="I702" s="575">
        <v>2</v>
      </c>
      <c r="J702" s="575">
        <v>1</v>
      </c>
      <c r="K702" s="1321" t="s">
        <v>2280</v>
      </c>
      <c r="L702" s="575">
        <v>1</v>
      </c>
      <c r="M702" s="575">
        <v>0</v>
      </c>
      <c r="N702" s="579">
        <v>45595</v>
      </c>
      <c r="O702" s="631" t="str">
        <f>IF(G702="","",(IF(N702="","Pendiente primera actuación",IF(N702="N.A.","N.A.",IF(NETWORKDAYS((G702+1),N702,'Días No Laborales'!$A$2:$U$145)&lt;=20,"SI","NO")))))</f>
        <v>SI</v>
      </c>
      <c r="Q702" s="630" t="s">
        <v>47</v>
      </c>
      <c r="R702" s="595"/>
      <c r="S702" s="576"/>
      <c r="T702" s="576"/>
      <c r="U702" s="631"/>
      <c r="V702" s="576"/>
      <c r="W702" s="595">
        <v>45629</v>
      </c>
      <c r="X702" s="699"/>
      <c r="Y702" s="576" t="s">
        <v>48</v>
      </c>
      <c r="Z702" s="576">
        <f t="shared" si="11"/>
        <v>39</v>
      </c>
      <c r="AA702" s="576" t="s">
        <v>48</v>
      </c>
      <c r="AB702" s="745" t="s">
        <v>311</v>
      </c>
      <c r="AC702" s="575" t="s">
        <v>88</v>
      </c>
      <c r="AD702" s="645" t="s">
        <v>312</v>
      </c>
      <c r="AE702" s="579">
        <v>45629</v>
      </c>
      <c r="AF702" s="632" t="s">
        <v>50</v>
      </c>
      <c r="AG702" s="580" t="s">
        <v>2062</v>
      </c>
      <c r="AH702" s="576" t="s">
        <v>52</v>
      </c>
      <c r="AI702" s="579"/>
      <c r="AJ702" s="633"/>
      <c r="AK702" s="633"/>
      <c r="AL702" s="634"/>
      <c r="AM702" s="576"/>
    </row>
    <row r="703" spans="1:39" ht="38.25" x14ac:dyDescent="0.2">
      <c r="A703" s="576">
        <v>696</v>
      </c>
      <c r="B703" s="1276" t="s">
        <v>2281</v>
      </c>
      <c r="C703" s="1029" t="s">
        <v>101</v>
      </c>
      <c r="D703" s="1030" t="s">
        <v>102</v>
      </c>
      <c r="E703" s="843" t="s">
        <v>84</v>
      </c>
      <c r="F703" s="696" t="s">
        <v>2057</v>
      </c>
      <c r="G703" s="1311">
        <v>45590</v>
      </c>
      <c r="H703" s="1322" t="s">
        <v>329</v>
      </c>
      <c r="I703" s="575">
        <v>1</v>
      </c>
      <c r="J703" s="575">
        <v>0</v>
      </c>
      <c r="K703" s="1322" t="s">
        <v>2282</v>
      </c>
      <c r="L703" s="575">
        <v>2</v>
      </c>
      <c r="M703" s="575">
        <v>0</v>
      </c>
      <c r="N703" s="579">
        <v>45593</v>
      </c>
      <c r="O703" s="631" t="str">
        <f>IF(G703="","",(IF(N703="","Pendiente primera actuación",IF(N703="N.A.","N.A.",IF(NETWORKDAYS((G703+1),N703,'Días No Laborales'!$A$2:$U$145)&lt;=20,"SI","NO")))))</f>
        <v>SI</v>
      </c>
      <c r="Q703" s="630" t="s">
        <v>47</v>
      </c>
      <c r="R703" s="595"/>
      <c r="S703" s="576"/>
      <c r="T703" s="576"/>
      <c r="U703" s="631"/>
      <c r="V703" s="576"/>
      <c r="W703" s="595">
        <v>45756</v>
      </c>
      <c r="X703" s="575"/>
      <c r="Y703" s="576" t="s">
        <v>48</v>
      </c>
      <c r="Z703" s="576">
        <f t="shared" si="11"/>
        <v>164</v>
      </c>
      <c r="AA703" s="576" t="s">
        <v>48</v>
      </c>
      <c r="AB703" s="656" t="s">
        <v>121</v>
      </c>
      <c r="AC703" s="576" t="s">
        <v>98</v>
      </c>
      <c r="AD703" s="625" t="s">
        <v>197</v>
      </c>
      <c r="AE703" s="579">
        <v>45756</v>
      </c>
      <c r="AF703" s="632" t="s">
        <v>161</v>
      </c>
      <c r="AG703" s="580" t="s">
        <v>2062</v>
      </c>
      <c r="AH703" s="576" t="s">
        <v>52</v>
      </c>
      <c r="AI703" s="579"/>
      <c r="AJ703" s="633"/>
      <c r="AK703" s="633"/>
      <c r="AL703" s="634"/>
      <c r="AM703" s="576"/>
    </row>
    <row r="704" spans="1:39" ht="25.5" x14ac:dyDescent="0.2">
      <c r="A704" s="576">
        <v>697</v>
      </c>
      <c r="B704" s="632" t="s">
        <v>2283</v>
      </c>
      <c r="C704" s="1233" t="s">
        <v>672</v>
      </c>
      <c r="D704" s="1030" t="s">
        <v>293</v>
      </c>
      <c r="E704" s="1776" t="s">
        <v>833</v>
      </c>
      <c r="F704" s="696" t="s">
        <v>2057</v>
      </c>
      <c r="G704" s="1311">
        <v>45590</v>
      </c>
      <c r="H704" s="1312" t="s">
        <v>2284</v>
      </c>
      <c r="I704" s="575">
        <v>2</v>
      </c>
      <c r="J704" s="575">
        <v>0</v>
      </c>
      <c r="K704" s="1312" t="s">
        <v>2285</v>
      </c>
      <c r="L704" s="575">
        <v>2</v>
      </c>
      <c r="M704" s="575">
        <v>0</v>
      </c>
      <c r="N704" s="579">
        <v>45593</v>
      </c>
      <c r="O704" s="631" t="str">
        <f>IF(G704="","",(IF(N704="","Pendiente primera actuación",IF(N704="N.A.","N.A.",IF(NETWORKDAYS((G704+1),N704,'Días No Laborales'!$A$2:$U$145)&lt;=20,"SI","NO")))))</f>
        <v>SI</v>
      </c>
      <c r="Q704" s="630" t="s">
        <v>47</v>
      </c>
      <c r="R704" s="595"/>
      <c r="S704" s="576"/>
      <c r="T704" s="576"/>
      <c r="U704" s="631"/>
      <c r="V704" s="576"/>
      <c r="W704" s="595"/>
      <c r="X704" s="575"/>
      <c r="Y704" s="576" t="s">
        <v>48</v>
      </c>
      <c r="Z704" s="576" t="str">
        <f t="shared" si="11"/>
        <v>Pendiente de sentencia</v>
      </c>
      <c r="AA704" s="576" t="s">
        <v>48</v>
      </c>
      <c r="AB704" s="576"/>
      <c r="AC704" s="576"/>
      <c r="AD704" s="575" t="s">
        <v>2286</v>
      </c>
      <c r="AE704" s="579">
        <v>45870</v>
      </c>
      <c r="AF704" s="632" t="s">
        <v>122</v>
      </c>
      <c r="AG704" s="580" t="s">
        <v>2062</v>
      </c>
      <c r="AH704" s="576" t="s">
        <v>52</v>
      </c>
      <c r="AI704" s="579"/>
      <c r="AJ704" s="633"/>
      <c r="AK704" s="633"/>
      <c r="AL704" s="634"/>
      <c r="AM704" s="576"/>
    </row>
    <row r="705" spans="1:39" ht="25.5" x14ac:dyDescent="0.2">
      <c r="A705" s="576">
        <v>698</v>
      </c>
      <c r="B705" s="939" t="s">
        <v>2287</v>
      </c>
      <c r="C705" s="478" t="s">
        <v>101</v>
      </c>
      <c r="D705" s="1030" t="s">
        <v>102</v>
      </c>
      <c r="E705" s="1776" t="s">
        <v>43</v>
      </c>
      <c r="F705" s="696" t="s">
        <v>2057</v>
      </c>
      <c r="G705" s="1311">
        <v>45590</v>
      </c>
      <c r="H705" s="1305" t="s">
        <v>2211</v>
      </c>
      <c r="I705" s="575">
        <v>1</v>
      </c>
      <c r="J705" s="575">
        <v>0</v>
      </c>
      <c r="K705" s="1305" t="s">
        <v>2288</v>
      </c>
      <c r="L705" s="575">
        <v>2</v>
      </c>
      <c r="M705" s="575">
        <v>0</v>
      </c>
      <c r="N705" s="579">
        <v>45594</v>
      </c>
      <c r="O705" s="631" t="str">
        <f>IF(G705="","",(IF(N705="","Pendiente primera actuación",IF(N705="N.A.","N.A.",IF(NETWORKDAYS((G705+1),N705,'Días No Laborales'!$A$2:$U$145)&lt;=20,"SI","NO")))))</f>
        <v>SI</v>
      </c>
      <c r="Q705" s="630" t="s">
        <v>47</v>
      </c>
      <c r="R705" s="595"/>
      <c r="S705" s="576"/>
      <c r="T705" s="576"/>
      <c r="U705" s="631"/>
      <c r="V705" s="576"/>
      <c r="W705" s="595">
        <v>45616</v>
      </c>
      <c r="X705" s="699"/>
      <c r="Y705" s="576" t="s">
        <v>48</v>
      </c>
      <c r="Z705" s="576">
        <f t="shared" si="11"/>
        <v>25</v>
      </c>
      <c r="AA705" s="576" t="s">
        <v>48</v>
      </c>
      <c r="AB705" s="745" t="s">
        <v>311</v>
      </c>
      <c r="AC705" s="576" t="s">
        <v>88</v>
      </c>
      <c r="AD705" s="645" t="s">
        <v>312</v>
      </c>
      <c r="AE705" s="579">
        <v>45616</v>
      </c>
      <c r="AF705" s="632" t="s">
        <v>59</v>
      </c>
      <c r="AG705" s="580" t="s">
        <v>2062</v>
      </c>
      <c r="AH705" s="576" t="s">
        <v>52</v>
      </c>
      <c r="AI705" s="579"/>
      <c r="AJ705" s="633"/>
      <c r="AK705" s="633"/>
      <c r="AL705" s="634"/>
      <c r="AM705" s="576"/>
    </row>
    <row r="706" spans="1:39" ht="25.5" x14ac:dyDescent="0.2">
      <c r="A706" s="576">
        <v>699</v>
      </c>
      <c r="B706" s="939" t="s">
        <v>2289</v>
      </c>
      <c r="C706" s="478" t="s">
        <v>101</v>
      </c>
      <c r="D706" s="1030" t="s">
        <v>102</v>
      </c>
      <c r="E706" s="1776" t="s">
        <v>43</v>
      </c>
      <c r="F706" s="696" t="s">
        <v>2057</v>
      </c>
      <c r="G706" s="1311">
        <v>45590</v>
      </c>
      <c r="H706" s="1323" t="s">
        <v>2211</v>
      </c>
      <c r="I706" s="575">
        <v>2</v>
      </c>
      <c r="J706" s="575">
        <v>1</v>
      </c>
      <c r="K706" s="1312" t="s">
        <v>2290</v>
      </c>
      <c r="L706" s="575">
        <v>2</v>
      </c>
      <c r="M706" s="575">
        <v>0</v>
      </c>
      <c r="N706" s="579">
        <v>45594</v>
      </c>
      <c r="O706" s="631" t="str">
        <f>IF(G706="","",(IF(N706="","Pendiente primera actuación",IF(N706="N.A.","N.A.",IF(NETWORKDAYS((G706+1),N706,'Días No Laborales'!$A$2:$U$145)&lt;=20,"SI","NO")))))</f>
        <v>SI</v>
      </c>
      <c r="Q706" s="630" t="s">
        <v>47</v>
      </c>
      <c r="R706" s="595"/>
      <c r="S706" s="576"/>
      <c r="T706" s="576"/>
      <c r="U706" s="631"/>
      <c r="V706" s="576"/>
      <c r="W706" s="595">
        <v>45594</v>
      </c>
      <c r="X706" s="699"/>
      <c r="Y706" s="576" t="s">
        <v>48</v>
      </c>
      <c r="Z706" s="576">
        <f t="shared" si="11"/>
        <v>4</v>
      </c>
      <c r="AA706" s="576" t="s">
        <v>48</v>
      </c>
      <c r="AB706" s="745" t="s">
        <v>311</v>
      </c>
      <c r="AC706" s="576" t="s">
        <v>88</v>
      </c>
      <c r="AD706" s="645" t="s">
        <v>312</v>
      </c>
      <c r="AE706" s="579">
        <v>45628</v>
      </c>
      <c r="AF706" s="632" t="s">
        <v>50</v>
      </c>
      <c r="AG706" s="580" t="s">
        <v>2062</v>
      </c>
      <c r="AH706" s="576" t="s">
        <v>52</v>
      </c>
      <c r="AI706" s="579"/>
      <c r="AJ706" s="652"/>
      <c r="AK706" s="652"/>
      <c r="AL706" s="642"/>
      <c r="AM706" s="576"/>
    </row>
    <row r="707" spans="1:39" ht="25.5" x14ac:dyDescent="0.2">
      <c r="A707" s="576">
        <v>700</v>
      </c>
      <c r="B707" s="1324" t="s">
        <v>2291</v>
      </c>
      <c r="C707" s="1275" t="s">
        <v>2127</v>
      </c>
      <c r="D707" s="1325" t="s">
        <v>2173</v>
      </c>
      <c r="E707" s="1780" t="s">
        <v>833</v>
      </c>
      <c r="F707" s="696" t="s">
        <v>2057</v>
      </c>
      <c r="G707" s="1326">
        <v>45593</v>
      </c>
      <c r="H707" s="1327" t="s">
        <v>2292</v>
      </c>
      <c r="I707" s="575">
        <v>2</v>
      </c>
      <c r="J707" s="575">
        <v>0</v>
      </c>
      <c r="K707" s="1101" t="s">
        <v>2293</v>
      </c>
      <c r="L707" s="575">
        <v>2</v>
      </c>
      <c r="M707" s="575">
        <v>0</v>
      </c>
      <c r="N707" s="579">
        <v>45594</v>
      </c>
      <c r="O707" s="631" t="str">
        <f>IF(G707="","",(IF(N707="","Pendiente primera actuación",IF(N707="N.A.","N.A.",IF(NETWORKDAYS((G707+1),N707,'Días No Laborales'!$A$2:$U$145)&lt;=20,"SI","NO")))))</f>
        <v>SI</v>
      </c>
      <c r="Q707" s="630" t="s">
        <v>47</v>
      </c>
      <c r="R707" s="595"/>
      <c r="S707" s="576"/>
      <c r="T707" s="576"/>
      <c r="U707" s="631"/>
      <c r="V707" s="576"/>
      <c r="W707" s="595">
        <v>45719</v>
      </c>
      <c r="X707" s="575"/>
      <c r="Y707" s="576" t="s">
        <v>48</v>
      </c>
      <c r="Z707" s="576">
        <f t="shared" si="11"/>
        <v>125</v>
      </c>
      <c r="AA707" s="576" t="s">
        <v>48</v>
      </c>
      <c r="AB707" s="576" t="s">
        <v>2294</v>
      </c>
      <c r="AC707" s="576" t="s">
        <v>66</v>
      </c>
      <c r="AD707" s="575" t="s">
        <v>2295</v>
      </c>
      <c r="AE707" s="579">
        <v>45719</v>
      </c>
      <c r="AF707" s="632" t="s">
        <v>122</v>
      </c>
      <c r="AG707" s="580" t="s">
        <v>2062</v>
      </c>
      <c r="AH707" s="576" t="s">
        <v>52</v>
      </c>
      <c r="AI707" s="579"/>
      <c r="AJ707" s="633"/>
      <c r="AK707" s="633"/>
      <c r="AL707" s="634"/>
      <c r="AM707" s="576"/>
    </row>
    <row r="708" spans="1:39" ht="38.25" x14ac:dyDescent="0.2">
      <c r="A708" s="576">
        <v>701</v>
      </c>
      <c r="B708" s="1328" t="s">
        <v>2296</v>
      </c>
      <c r="C708" s="1029" t="s">
        <v>101</v>
      </c>
      <c r="D708" s="1105" t="s">
        <v>102</v>
      </c>
      <c r="E708" s="843" t="s">
        <v>84</v>
      </c>
      <c r="F708" s="596" t="s">
        <v>2057</v>
      </c>
      <c r="G708" s="1106">
        <v>45593</v>
      </c>
      <c r="H708" s="1329" t="s">
        <v>2297</v>
      </c>
      <c r="I708" s="575">
        <v>1</v>
      </c>
      <c r="J708" s="575">
        <v>0</v>
      </c>
      <c r="K708" s="1101" t="s">
        <v>2298</v>
      </c>
      <c r="L708" s="575">
        <v>1</v>
      </c>
      <c r="M708" s="575">
        <v>0</v>
      </c>
      <c r="N708" s="579">
        <v>45594</v>
      </c>
      <c r="O708" s="631" t="str">
        <f>IF(G708="","",(IF(N708="","Pendiente primera actuación",IF(N708="N.A.","N.A.",IF(NETWORKDAYS((G708+1),N708,'Días No Laborales'!$A$2:$U$145)&lt;=20,"SI","NO")))))</f>
        <v>SI</v>
      </c>
      <c r="Q708" s="630" t="s">
        <v>47</v>
      </c>
      <c r="R708" s="595"/>
      <c r="S708" s="576"/>
      <c r="T708" s="576"/>
      <c r="U708" s="631"/>
      <c r="V708" s="576"/>
      <c r="W708" s="595">
        <v>45757</v>
      </c>
      <c r="X708" s="575"/>
      <c r="Y708" s="576" t="s">
        <v>48</v>
      </c>
      <c r="Z708" s="576">
        <f t="shared" si="11"/>
        <v>162</v>
      </c>
      <c r="AA708" s="576" t="s">
        <v>48</v>
      </c>
      <c r="AB708" s="656" t="s">
        <v>121</v>
      </c>
      <c r="AC708" s="576" t="s">
        <v>98</v>
      </c>
      <c r="AD708" s="576" t="s">
        <v>197</v>
      </c>
      <c r="AE708" s="579">
        <v>45757</v>
      </c>
      <c r="AF708" s="632" t="s">
        <v>161</v>
      </c>
      <c r="AG708" s="580" t="s">
        <v>2062</v>
      </c>
      <c r="AH708" s="576" t="s">
        <v>52</v>
      </c>
      <c r="AI708" s="579"/>
      <c r="AJ708" s="633"/>
      <c r="AK708" s="633"/>
      <c r="AL708" s="634"/>
      <c r="AM708" s="576"/>
    </row>
    <row r="709" spans="1:39" ht="38.25" x14ac:dyDescent="0.2">
      <c r="A709" s="576">
        <v>702</v>
      </c>
      <c r="B709" s="1328" t="s">
        <v>2299</v>
      </c>
      <c r="C709" s="1029" t="s">
        <v>101</v>
      </c>
      <c r="D709" s="1105" t="s">
        <v>102</v>
      </c>
      <c r="E709" s="1786" t="s">
        <v>113</v>
      </c>
      <c r="F709" s="596" t="s">
        <v>2057</v>
      </c>
      <c r="G709" s="1106">
        <v>45593</v>
      </c>
      <c r="H709" s="1327" t="s">
        <v>2285</v>
      </c>
      <c r="I709" s="575">
        <v>2</v>
      </c>
      <c r="J709" s="575">
        <v>1</v>
      </c>
      <c r="K709" s="1101" t="s">
        <v>2300</v>
      </c>
      <c r="L709" s="575">
        <v>2</v>
      </c>
      <c r="M709" s="575">
        <v>1</v>
      </c>
      <c r="N709" s="579">
        <v>45595</v>
      </c>
      <c r="O709" s="631" t="str">
        <f>IF(G709="","",(IF(N709="","Pendiente primera actuación",IF(N709="N.A.","N.A.",IF(NETWORKDAYS((G709+1),N709,'Días No Laborales'!$A$2:$U$145)&lt;=20,"SI","NO")))))</f>
        <v>SI</v>
      </c>
      <c r="Q709" s="630" t="s">
        <v>47</v>
      </c>
      <c r="R709" s="595"/>
      <c r="S709" s="576"/>
      <c r="T709" s="576"/>
      <c r="U709" s="631"/>
      <c r="V709" s="576"/>
      <c r="W709" s="595">
        <v>45756</v>
      </c>
      <c r="X709" s="575"/>
      <c r="Y709" s="576" t="s">
        <v>48</v>
      </c>
      <c r="Z709" s="576">
        <f t="shared" si="11"/>
        <v>161</v>
      </c>
      <c r="AA709" s="576" t="s">
        <v>48</v>
      </c>
      <c r="AB709" s="656" t="s">
        <v>121</v>
      </c>
      <c r="AC709" s="576" t="s">
        <v>98</v>
      </c>
      <c r="AD709" s="578" t="s">
        <v>197</v>
      </c>
      <c r="AE709" s="579">
        <v>45756</v>
      </c>
      <c r="AF709" s="632" t="s">
        <v>50</v>
      </c>
      <c r="AG709" s="580" t="s">
        <v>2062</v>
      </c>
      <c r="AH709" s="576" t="s">
        <v>52</v>
      </c>
      <c r="AI709" s="579"/>
      <c r="AJ709" s="633"/>
      <c r="AK709" s="633"/>
      <c r="AL709" s="634"/>
      <c r="AM709" s="576"/>
    </row>
    <row r="710" spans="1:39" ht="38.25" x14ac:dyDescent="0.2">
      <c r="A710" s="576">
        <v>703</v>
      </c>
      <c r="B710" s="1328" t="s">
        <v>2301</v>
      </c>
      <c r="C710" s="1107" t="s">
        <v>101</v>
      </c>
      <c r="D710" s="1105" t="s">
        <v>102</v>
      </c>
      <c r="E710" s="1786" t="s">
        <v>113</v>
      </c>
      <c r="F710" s="596" t="s">
        <v>2057</v>
      </c>
      <c r="G710" s="1106">
        <v>45594</v>
      </c>
      <c r="H710" s="1330" t="s">
        <v>2302</v>
      </c>
      <c r="I710" s="575">
        <v>1</v>
      </c>
      <c r="J710" s="575">
        <v>0</v>
      </c>
      <c r="K710" s="1331" t="s">
        <v>2303</v>
      </c>
      <c r="L710" s="575">
        <v>1</v>
      </c>
      <c r="M710" s="575">
        <v>0</v>
      </c>
      <c r="N710" s="579">
        <v>45597</v>
      </c>
      <c r="O710" s="631" t="str">
        <f>IF(G710="","",(IF(N710="","Pendiente primera actuación",IF(N710="N.A.","N.A.",IF(NETWORKDAYS((G710+1),N710,'Días No Laborales'!$A$2:$U$145)&lt;=20,"SI","NO")))))</f>
        <v>SI</v>
      </c>
      <c r="Q710" s="630" t="s">
        <v>47</v>
      </c>
      <c r="R710" s="595"/>
      <c r="S710" s="576"/>
      <c r="T710" s="576"/>
      <c r="U710" s="631"/>
      <c r="V710" s="576"/>
      <c r="W710" s="595">
        <v>45758</v>
      </c>
      <c r="X710" s="575"/>
      <c r="Y710" s="576" t="s">
        <v>48</v>
      </c>
      <c r="Z710" s="576">
        <f t="shared" si="11"/>
        <v>162</v>
      </c>
      <c r="AA710" s="576" t="s">
        <v>48</v>
      </c>
      <c r="AB710" s="656" t="s">
        <v>193</v>
      </c>
      <c r="AC710" s="650" t="s">
        <v>98</v>
      </c>
      <c r="AD710" s="625" t="s">
        <v>708</v>
      </c>
      <c r="AE710" s="579">
        <v>45758</v>
      </c>
      <c r="AF710" s="632" t="s">
        <v>161</v>
      </c>
      <c r="AG710" s="580" t="s">
        <v>2062</v>
      </c>
      <c r="AH710" s="576" t="s">
        <v>52</v>
      </c>
      <c r="AI710" s="579"/>
      <c r="AJ710" s="633"/>
      <c r="AK710" s="633"/>
      <c r="AL710" s="634"/>
      <c r="AM710" s="576"/>
    </row>
    <row r="711" spans="1:39" ht="38.25" x14ac:dyDescent="0.2">
      <c r="A711" s="576">
        <v>704</v>
      </c>
      <c r="B711" s="1328" t="s">
        <v>2304</v>
      </c>
      <c r="C711" s="1107" t="s">
        <v>101</v>
      </c>
      <c r="D711" s="1105" t="s">
        <v>102</v>
      </c>
      <c r="E711" s="843" t="s">
        <v>84</v>
      </c>
      <c r="F711" s="596" t="s">
        <v>2057</v>
      </c>
      <c r="G711" s="1106">
        <v>45594</v>
      </c>
      <c r="H711" s="1327" t="s">
        <v>692</v>
      </c>
      <c r="I711" s="575">
        <v>2</v>
      </c>
      <c r="J711" s="575">
        <v>0</v>
      </c>
      <c r="K711" s="1101" t="s">
        <v>2305</v>
      </c>
      <c r="L711" s="575">
        <v>2</v>
      </c>
      <c r="M711" s="575">
        <v>0</v>
      </c>
      <c r="N711" s="579">
        <v>45596</v>
      </c>
      <c r="O711" s="631" t="str">
        <f>IF(G711="","",(IF(N711="","Pendiente primera actuación",IF(N711="N.A.","N.A.",IF(NETWORKDAYS((G711+1),N711,'Días No Laborales'!$A$2:$U$145)&lt;=20,"SI","NO")))))</f>
        <v>SI</v>
      </c>
      <c r="Q711" s="630" t="s">
        <v>47</v>
      </c>
      <c r="R711" s="595"/>
      <c r="S711" s="576"/>
      <c r="T711" s="576"/>
      <c r="U711" s="631"/>
      <c r="V711" s="576"/>
      <c r="W711" s="595">
        <v>45756</v>
      </c>
      <c r="X711" s="575"/>
      <c r="Y711" s="576" t="s">
        <v>48</v>
      </c>
      <c r="Z711" s="576">
        <f t="shared" si="11"/>
        <v>160</v>
      </c>
      <c r="AA711" s="576" t="s">
        <v>48</v>
      </c>
      <c r="AB711" s="656" t="s">
        <v>121</v>
      </c>
      <c r="AC711" s="576" t="s">
        <v>98</v>
      </c>
      <c r="AD711" s="578" t="s">
        <v>228</v>
      </c>
      <c r="AE711" s="579">
        <v>45807</v>
      </c>
      <c r="AF711" s="632" t="s">
        <v>50</v>
      </c>
      <c r="AG711" s="580" t="s">
        <v>2062</v>
      </c>
      <c r="AH711" s="576" t="s">
        <v>52</v>
      </c>
      <c r="AI711" s="579"/>
      <c r="AJ711" s="652"/>
      <c r="AK711" s="652"/>
      <c r="AL711" s="642"/>
      <c r="AM711" s="576"/>
    </row>
    <row r="712" spans="1:39" ht="25.5" x14ac:dyDescent="0.2">
      <c r="A712" s="576">
        <v>705</v>
      </c>
      <c r="B712" s="1324" t="s">
        <v>2306</v>
      </c>
      <c r="C712" s="1104" t="s">
        <v>101</v>
      </c>
      <c r="D712" s="1069" t="s">
        <v>2307</v>
      </c>
      <c r="E712" s="1778" t="s">
        <v>43</v>
      </c>
      <c r="F712" s="596" t="s">
        <v>2057</v>
      </c>
      <c r="G712" s="1106">
        <v>45594</v>
      </c>
      <c r="H712" s="1332" t="s">
        <v>2308</v>
      </c>
      <c r="I712" s="575">
        <v>1</v>
      </c>
      <c r="J712" s="575">
        <v>0</v>
      </c>
      <c r="K712" s="1333" t="s">
        <v>2309</v>
      </c>
      <c r="L712" s="575">
        <v>1</v>
      </c>
      <c r="M712" s="575">
        <v>0</v>
      </c>
      <c r="N712" s="579">
        <v>45597</v>
      </c>
      <c r="O712" s="631" t="str">
        <f>IF(G712="","",(IF(N712="","Pendiente primera actuación",IF(N712="N.A.","N.A.",IF(NETWORKDAYS((G712+1),N712,'Días No Laborales'!$A$2:$U$145)&lt;=20,"SI","NO")))))</f>
        <v>SI</v>
      </c>
      <c r="Q712" s="630" t="s">
        <v>47</v>
      </c>
      <c r="R712" s="595"/>
      <c r="S712" s="576"/>
      <c r="T712" s="576"/>
      <c r="U712" s="631"/>
      <c r="V712" s="576"/>
      <c r="W712" s="595">
        <v>45628</v>
      </c>
      <c r="X712" s="699"/>
      <c r="Y712" s="576" t="s">
        <v>48</v>
      </c>
      <c r="Z712" s="576">
        <f t="shared" si="11"/>
        <v>33</v>
      </c>
      <c r="AA712" s="576" t="s">
        <v>48</v>
      </c>
      <c r="AB712" s="745" t="s">
        <v>311</v>
      </c>
      <c r="AC712" s="664" t="s">
        <v>88</v>
      </c>
      <c r="AD712" s="839" t="s">
        <v>440</v>
      </c>
      <c r="AE712" s="579">
        <v>45628</v>
      </c>
      <c r="AF712" s="632" t="s">
        <v>68</v>
      </c>
      <c r="AG712" s="580" t="s">
        <v>2062</v>
      </c>
      <c r="AH712" s="576" t="s">
        <v>52</v>
      </c>
      <c r="AI712" s="579"/>
      <c r="AJ712" s="633"/>
      <c r="AK712" s="633"/>
      <c r="AL712" s="634"/>
      <c r="AM712" s="576"/>
    </row>
    <row r="713" spans="1:39" ht="25.5" x14ac:dyDescent="0.2">
      <c r="A713" s="576">
        <v>706</v>
      </c>
      <c r="B713" s="1334" t="s">
        <v>2310</v>
      </c>
      <c r="C713" s="1117" t="s">
        <v>101</v>
      </c>
      <c r="D713" s="1043" t="s">
        <v>102</v>
      </c>
      <c r="E713" s="843" t="s">
        <v>84</v>
      </c>
      <c r="F713" s="596" t="s">
        <v>2057</v>
      </c>
      <c r="G713" s="1106">
        <v>45594</v>
      </c>
      <c r="H713" s="1330" t="s">
        <v>2311</v>
      </c>
      <c r="I713" s="575">
        <v>2</v>
      </c>
      <c r="J713" s="575">
        <v>1</v>
      </c>
      <c r="K713" s="1335" t="s">
        <v>2312</v>
      </c>
      <c r="L713" s="575">
        <v>2</v>
      </c>
      <c r="M713" s="575">
        <v>1</v>
      </c>
      <c r="N713" s="579">
        <v>45608</v>
      </c>
      <c r="O713" s="631" t="str">
        <f>IF(G713="","",(IF(N713="","Pendiente primera actuación",IF(N713="N.A.","N.A.",IF(NETWORKDAYS((G713+1),N713,'Días No Laborales'!$A$2:$U$145)&lt;=20,"SI","NO")))))</f>
        <v>SI</v>
      </c>
      <c r="Q713" s="630" t="s">
        <v>47</v>
      </c>
      <c r="R713" s="595"/>
      <c r="S713" s="576"/>
      <c r="T713" s="576"/>
      <c r="U713" s="631"/>
      <c r="V713" s="576"/>
      <c r="W713" s="595"/>
      <c r="X713" s="575"/>
      <c r="Y713" s="576" t="s">
        <v>48</v>
      </c>
      <c r="Z713" s="576" t="str">
        <f t="shared" si="11"/>
        <v>Pendiente de sentencia</v>
      </c>
      <c r="AA713" s="576" t="s">
        <v>48</v>
      </c>
      <c r="AB713" s="575"/>
      <c r="AC713" s="575"/>
      <c r="AD713" s="575" t="s">
        <v>2150</v>
      </c>
      <c r="AE713" s="579">
        <v>45601</v>
      </c>
      <c r="AF713" s="632" t="s">
        <v>161</v>
      </c>
      <c r="AG713" s="580" t="s">
        <v>2062</v>
      </c>
      <c r="AH713" s="576" t="s">
        <v>52</v>
      </c>
      <c r="AI713" s="579"/>
      <c r="AJ713" s="633"/>
      <c r="AK713" s="633"/>
      <c r="AL713" s="634"/>
      <c r="AM713" s="576"/>
    </row>
    <row r="714" spans="1:39" ht="25.5" x14ac:dyDescent="0.2">
      <c r="A714" s="576">
        <v>707</v>
      </c>
      <c r="B714" s="1336" t="s">
        <v>2313</v>
      </c>
      <c r="C714" s="976" t="s">
        <v>383</v>
      </c>
      <c r="D714" s="761" t="s">
        <v>383</v>
      </c>
      <c r="E714" s="1803" t="s">
        <v>43</v>
      </c>
      <c r="F714" s="596" t="s">
        <v>2057</v>
      </c>
      <c r="G714" s="1337">
        <v>45595</v>
      </c>
      <c r="H714" s="1245" t="s">
        <v>2207</v>
      </c>
      <c r="I714" s="575">
        <v>1</v>
      </c>
      <c r="J714" s="575">
        <v>0</v>
      </c>
      <c r="K714" s="1245" t="s">
        <v>2314</v>
      </c>
      <c r="L714" s="575">
        <v>1</v>
      </c>
      <c r="M714" s="575">
        <v>0</v>
      </c>
      <c r="N714" s="579">
        <v>45601</v>
      </c>
      <c r="O714" s="631" t="str">
        <f>IF(G714="","",(IF(N714="","Pendiente primera actuación",IF(N714="N.A.","N.A.",IF(NETWORKDAYS((G714+1),N714,'Días No Laborales'!$A$2:$U$145)&lt;=20,"SI","NO")))))</f>
        <v>SI</v>
      </c>
      <c r="Q714" s="630" t="s">
        <v>47</v>
      </c>
      <c r="R714" s="595"/>
      <c r="S714" s="576"/>
      <c r="T714" s="576"/>
      <c r="U714" s="631"/>
      <c r="V714" s="576"/>
      <c r="W714" s="595">
        <v>45804</v>
      </c>
      <c r="X714" s="575"/>
      <c r="Y714" s="576" t="s">
        <v>48</v>
      </c>
      <c r="Z714" s="576">
        <f t="shared" si="11"/>
        <v>207</v>
      </c>
      <c r="AA714" s="576" t="s">
        <v>48</v>
      </c>
      <c r="AB714" s="645" t="s">
        <v>391</v>
      </c>
      <c r="AC714" s="575" t="s">
        <v>98</v>
      </c>
      <c r="AD714" s="645" t="s">
        <v>391</v>
      </c>
      <c r="AE714" s="579">
        <v>45804</v>
      </c>
      <c r="AF714" s="632" t="s">
        <v>59</v>
      </c>
      <c r="AG714" s="580" t="s">
        <v>2062</v>
      </c>
      <c r="AH714" s="576" t="s">
        <v>52</v>
      </c>
      <c r="AI714" s="579"/>
      <c r="AJ714" s="633"/>
      <c r="AK714" s="633"/>
      <c r="AL714" s="634"/>
      <c r="AM714" s="576" t="s">
        <v>2315</v>
      </c>
    </row>
    <row r="715" spans="1:39" ht="25.5" x14ac:dyDescent="0.2">
      <c r="A715" s="576">
        <v>708</v>
      </c>
      <c r="B715" s="1334" t="s">
        <v>2316</v>
      </c>
      <c r="C715" s="1338" t="s">
        <v>101</v>
      </c>
      <c r="D715" s="1069" t="s">
        <v>102</v>
      </c>
      <c r="E715" s="843" t="s">
        <v>84</v>
      </c>
      <c r="F715" s="596" t="s">
        <v>2057</v>
      </c>
      <c r="G715" s="1337">
        <v>45595</v>
      </c>
      <c r="H715" s="1327" t="s">
        <v>2317</v>
      </c>
      <c r="I715" s="575">
        <v>2</v>
      </c>
      <c r="J715" s="575">
        <v>0</v>
      </c>
      <c r="K715" s="1327" t="s">
        <v>2318</v>
      </c>
      <c r="L715" s="575">
        <v>2</v>
      </c>
      <c r="M715" s="575">
        <v>0</v>
      </c>
      <c r="N715" s="579">
        <v>45601</v>
      </c>
      <c r="O715" s="631" t="str">
        <f>IF(G715="","",(IF(N715="","Pendiente primera actuación",IF(N715="N.A.","N.A.",IF(NETWORKDAYS((G715+1),N715,'Días No Laborales'!$A$2:$U$145)&lt;=20,"SI","NO")))))</f>
        <v>SI</v>
      </c>
      <c r="Q715" s="630" t="s">
        <v>47</v>
      </c>
      <c r="R715" s="595"/>
      <c r="S715" s="576"/>
      <c r="T715" s="576"/>
      <c r="U715" s="631"/>
      <c r="V715" s="576"/>
      <c r="W715" s="595"/>
      <c r="X715" s="575"/>
      <c r="Y715" s="576" t="s">
        <v>48</v>
      </c>
      <c r="Z715" s="576" t="str">
        <f t="shared" si="11"/>
        <v>Pendiente de sentencia</v>
      </c>
      <c r="AA715" s="576" t="s">
        <v>48</v>
      </c>
      <c r="AB715" s="576"/>
      <c r="AC715" s="576"/>
      <c r="AD715" s="575" t="s">
        <v>2150</v>
      </c>
      <c r="AE715" s="579">
        <v>45602</v>
      </c>
      <c r="AF715" s="632" t="s">
        <v>50</v>
      </c>
      <c r="AG715" s="580" t="s">
        <v>2062</v>
      </c>
      <c r="AH715" s="576" t="s">
        <v>52</v>
      </c>
      <c r="AI715" s="579"/>
      <c r="AJ715" s="633"/>
      <c r="AK715" s="633"/>
      <c r="AL715" s="634"/>
      <c r="AM715" s="576"/>
    </row>
    <row r="716" spans="1:39" ht="25.5" x14ac:dyDescent="0.2">
      <c r="A716" s="576">
        <v>709</v>
      </c>
      <c r="B716" s="1334" t="s">
        <v>2319</v>
      </c>
      <c r="C716" s="1115" t="s">
        <v>101</v>
      </c>
      <c r="D716" s="1043" t="s">
        <v>102</v>
      </c>
      <c r="E716" s="843" t="s">
        <v>84</v>
      </c>
      <c r="F716" s="596" t="s">
        <v>2057</v>
      </c>
      <c r="G716" s="1337">
        <v>45596</v>
      </c>
      <c r="H716" s="1327" t="s">
        <v>2320</v>
      </c>
      <c r="I716" s="575">
        <v>1</v>
      </c>
      <c r="J716" s="575">
        <v>0</v>
      </c>
      <c r="K716" s="1327" t="s">
        <v>2321</v>
      </c>
      <c r="L716" s="575">
        <v>1</v>
      </c>
      <c r="M716" s="575">
        <v>0</v>
      </c>
      <c r="N716" s="579">
        <v>45602</v>
      </c>
      <c r="O716" s="631" t="str">
        <f>IF(G716="","",(IF(N716="","Pendiente primera actuación",IF(N716="N.A.","N.A.",IF(NETWORKDAYS((G716+1),N716,'Días No Laborales'!$A$2:$U$145)&lt;=20,"SI","NO")))))</f>
        <v>SI</v>
      </c>
      <c r="Q716" s="630" t="s">
        <v>47</v>
      </c>
      <c r="R716" s="595"/>
      <c r="S716" s="576"/>
      <c r="T716" s="576"/>
      <c r="U716" s="631"/>
      <c r="V716" s="576"/>
      <c r="W716" s="595"/>
      <c r="X716" s="575"/>
      <c r="Y716" s="576" t="s">
        <v>48</v>
      </c>
      <c r="Z716" s="576" t="str">
        <f t="shared" si="11"/>
        <v>Pendiente de sentencia</v>
      </c>
      <c r="AA716" s="576" t="s">
        <v>48</v>
      </c>
      <c r="AB716" s="576"/>
      <c r="AC716" s="576"/>
      <c r="AD716" s="575" t="s">
        <v>2150</v>
      </c>
      <c r="AE716" s="579">
        <v>45602</v>
      </c>
      <c r="AF716" s="632" t="s">
        <v>161</v>
      </c>
      <c r="AG716" s="580" t="s">
        <v>2062</v>
      </c>
      <c r="AH716" s="576" t="s">
        <v>52</v>
      </c>
      <c r="AI716" s="579"/>
      <c r="AJ716" s="633"/>
      <c r="AK716" s="633"/>
      <c r="AL716" s="634"/>
      <c r="AM716" s="576"/>
    </row>
    <row r="717" spans="1:39" ht="25.5" x14ac:dyDescent="0.2">
      <c r="A717" s="576">
        <v>710</v>
      </c>
      <c r="B717" s="1339" t="s">
        <v>2322</v>
      </c>
      <c r="C717" s="1104" t="s">
        <v>101</v>
      </c>
      <c r="D717" s="1043" t="s">
        <v>102</v>
      </c>
      <c r="E717" s="1776" t="s">
        <v>43</v>
      </c>
      <c r="F717" s="596" t="s">
        <v>2057</v>
      </c>
      <c r="G717" s="1337">
        <v>45597</v>
      </c>
      <c r="H717" s="1327" t="s">
        <v>2323</v>
      </c>
      <c r="I717" s="575">
        <v>2</v>
      </c>
      <c r="J717" s="575">
        <v>1</v>
      </c>
      <c r="K717" s="1327" t="s">
        <v>2324</v>
      </c>
      <c r="L717" s="575">
        <v>2</v>
      </c>
      <c r="M717" s="575">
        <v>1</v>
      </c>
      <c r="N717" s="579">
        <v>45602</v>
      </c>
      <c r="O717" s="631" t="str">
        <f>IF(G717="","",(IF(N717="","Pendiente primera actuación",IF(N717="N.A.","N.A.",IF(NETWORKDAYS((G717+1),N717,'Días No Laborales'!$A$2:$U$145)&lt;=20,"SI","NO")))))</f>
        <v>SI</v>
      </c>
      <c r="Q717" s="630" t="s">
        <v>47</v>
      </c>
      <c r="R717" s="595"/>
      <c r="S717" s="576"/>
      <c r="T717" s="576"/>
      <c r="U717" s="631"/>
      <c r="V717" s="576"/>
      <c r="W717" s="595">
        <v>45610</v>
      </c>
      <c r="X717" s="699"/>
      <c r="Y717" s="576" t="s">
        <v>48</v>
      </c>
      <c r="Z717" s="576">
        <f t="shared" si="11"/>
        <v>13</v>
      </c>
      <c r="AA717" s="576" t="s">
        <v>48</v>
      </c>
      <c r="AB717" s="645" t="s">
        <v>571</v>
      </c>
      <c r="AC717" s="575" t="s">
        <v>88</v>
      </c>
      <c r="AD717" s="645" t="s">
        <v>992</v>
      </c>
      <c r="AE717" s="579">
        <v>45610</v>
      </c>
      <c r="AF717" s="632" t="s">
        <v>50</v>
      </c>
      <c r="AG717" s="580" t="s">
        <v>2062</v>
      </c>
      <c r="AH717" s="576" t="s">
        <v>52</v>
      </c>
      <c r="AI717" s="579"/>
      <c r="AJ717" s="633"/>
      <c r="AK717" s="633"/>
      <c r="AL717" s="634"/>
      <c r="AM717" s="576"/>
    </row>
    <row r="718" spans="1:39" ht="25.5" x14ac:dyDescent="0.2">
      <c r="A718" s="576">
        <v>711</v>
      </c>
      <c r="B718" s="1340" t="s">
        <v>2325</v>
      </c>
      <c r="C718" s="1115" t="s">
        <v>101</v>
      </c>
      <c r="D718" s="1043" t="s">
        <v>102</v>
      </c>
      <c r="E718" s="1804" t="s">
        <v>113</v>
      </c>
      <c r="F718" s="596" t="s">
        <v>2057</v>
      </c>
      <c r="G718" s="1337">
        <v>45597</v>
      </c>
      <c r="H718" s="1330" t="s">
        <v>2326</v>
      </c>
      <c r="I718" s="575">
        <v>2</v>
      </c>
      <c r="J718" s="575">
        <v>0</v>
      </c>
      <c r="K718" s="1330" t="s">
        <v>2327</v>
      </c>
      <c r="L718" s="575">
        <v>1</v>
      </c>
      <c r="M718" s="575">
        <v>0</v>
      </c>
      <c r="N718" s="579">
        <v>45610</v>
      </c>
      <c r="O718" s="631" t="str">
        <f>IF(G718="","",(IF(N718="","Pendiente primera actuación",IF(N718="N.A.","N.A.",IF(NETWORKDAYS((G718+1),N718,'Días No Laborales'!$A$2:$U$145)&lt;=20,"SI","NO")))))</f>
        <v>SI</v>
      </c>
      <c r="Q718" s="630" t="s">
        <v>47</v>
      </c>
      <c r="R718" s="595"/>
      <c r="S718" s="576"/>
      <c r="T718" s="576"/>
      <c r="U718" s="631"/>
      <c r="V718" s="576"/>
      <c r="W718" s="595"/>
      <c r="X718" s="575"/>
      <c r="Y718" s="576" t="s">
        <v>48</v>
      </c>
      <c r="Z718" s="576" t="str">
        <f t="shared" ref="Z718:Z749" si="12">IF(B718="","",IF(W718="","Pendiente de sentencia",IF(W718="N.A.","N.A.",DAYS360(G718,W718))))</f>
        <v>Pendiente de sentencia</v>
      </c>
      <c r="AA718" s="576" t="s">
        <v>48</v>
      </c>
      <c r="AB718" s="576"/>
      <c r="AC718" s="576"/>
      <c r="AD718" s="575" t="s">
        <v>2150</v>
      </c>
      <c r="AE718" s="579">
        <v>45602</v>
      </c>
      <c r="AF718" s="632" t="s">
        <v>161</v>
      </c>
      <c r="AG718" s="580" t="s">
        <v>2062</v>
      </c>
      <c r="AH718" s="576" t="s">
        <v>52</v>
      </c>
      <c r="AI718" s="579"/>
      <c r="AJ718" s="633"/>
      <c r="AK718" s="633"/>
      <c r="AL718" s="634"/>
      <c r="AM718" s="576"/>
    </row>
    <row r="719" spans="1:39" ht="38.25" x14ac:dyDescent="0.2">
      <c r="A719" s="576">
        <v>712</v>
      </c>
      <c r="B719" s="1341" t="s">
        <v>2328</v>
      </c>
      <c r="C719" s="1107" t="s">
        <v>101</v>
      </c>
      <c r="D719" s="1043" t="s">
        <v>102</v>
      </c>
      <c r="E719" s="1804" t="s">
        <v>113</v>
      </c>
      <c r="F719" s="596" t="s">
        <v>2057</v>
      </c>
      <c r="G719" s="1337">
        <v>45597</v>
      </c>
      <c r="H719" s="1330" t="s">
        <v>2329</v>
      </c>
      <c r="I719" s="575">
        <v>1</v>
      </c>
      <c r="J719" s="575">
        <v>0</v>
      </c>
      <c r="K719" s="1330" t="s">
        <v>2330</v>
      </c>
      <c r="L719" s="575">
        <v>2</v>
      </c>
      <c r="M719" s="575">
        <v>1</v>
      </c>
      <c r="N719" s="579">
        <v>45602</v>
      </c>
      <c r="O719" s="631" t="str">
        <f>IF(G719="","",(IF(N719="","Pendiente primera actuación",IF(N719="N.A.","N.A.",IF(NETWORKDAYS((G719+1),N719,'Días No Laborales'!$A$2:$U$145)&lt;=20,"SI","NO")))))</f>
        <v>SI</v>
      </c>
      <c r="Q719" s="630" t="s">
        <v>47</v>
      </c>
      <c r="R719" s="595"/>
      <c r="S719" s="576"/>
      <c r="T719" s="576"/>
      <c r="U719" s="631"/>
      <c r="V719" s="576"/>
      <c r="W719" s="595">
        <v>45757</v>
      </c>
      <c r="X719" s="575"/>
      <c r="Y719" s="576" t="s">
        <v>48</v>
      </c>
      <c r="Z719" s="576">
        <f t="shared" si="12"/>
        <v>159</v>
      </c>
      <c r="AA719" s="576" t="s">
        <v>48</v>
      </c>
      <c r="AB719" s="1028" t="s">
        <v>193</v>
      </c>
      <c r="AC719" s="576" t="s">
        <v>98</v>
      </c>
      <c r="AD719" s="575" t="s">
        <v>197</v>
      </c>
      <c r="AE719" s="579">
        <v>45698</v>
      </c>
      <c r="AF719" s="632" t="s">
        <v>50</v>
      </c>
      <c r="AG719" s="580" t="s">
        <v>2062</v>
      </c>
      <c r="AH719" s="576" t="s">
        <v>52</v>
      </c>
      <c r="AI719" s="640"/>
      <c r="AJ719" s="633"/>
      <c r="AK719" s="633"/>
      <c r="AL719" s="634"/>
      <c r="AM719" s="576"/>
    </row>
    <row r="720" spans="1:39" ht="38.25" x14ac:dyDescent="0.2">
      <c r="A720" s="576">
        <v>713</v>
      </c>
      <c r="B720" s="1341" t="s">
        <v>2331</v>
      </c>
      <c r="C720" s="1107" t="s">
        <v>101</v>
      </c>
      <c r="D720" s="1043" t="s">
        <v>102</v>
      </c>
      <c r="E720" s="843" t="s">
        <v>84</v>
      </c>
      <c r="F720" s="1306" t="s">
        <v>2057</v>
      </c>
      <c r="G720" s="1337">
        <v>45597</v>
      </c>
      <c r="H720" s="1327" t="s">
        <v>2332</v>
      </c>
      <c r="I720" s="575">
        <v>2</v>
      </c>
      <c r="J720" s="575">
        <v>1</v>
      </c>
      <c r="K720" s="1327" t="s">
        <v>2333</v>
      </c>
      <c r="L720" s="575">
        <v>1</v>
      </c>
      <c r="M720" s="575">
        <v>0</v>
      </c>
      <c r="N720" s="579">
        <v>45602</v>
      </c>
      <c r="O720" s="631" t="str">
        <f>IF(G720="","",(IF(N720="","Pendiente primera actuación",IF(N720="N.A.","N.A.",IF(NETWORKDAYS((G720+1),N720,'Días No Laborales'!$A$2:$U$145)&lt;=20,"SI","NO")))))</f>
        <v>SI</v>
      </c>
      <c r="Q720" s="630" t="s">
        <v>47</v>
      </c>
      <c r="R720" s="595"/>
      <c r="S720" s="576"/>
      <c r="T720" s="576"/>
      <c r="U720" s="631"/>
      <c r="V720" s="576"/>
      <c r="W720" s="595">
        <v>45804</v>
      </c>
      <c r="X720" s="575"/>
      <c r="Y720" s="576" t="s">
        <v>48</v>
      </c>
      <c r="Z720" s="576">
        <f t="shared" si="12"/>
        <v>206</v>
      </c>
      <c r="AA720" s="576" t="s">
        <v>48</v>
      </c>
      <c r="AB720" s="1028" t="s">
        <v>193</v>
      </c>
      <c r="AC720" s="576" t="s">
        <v>98</v>
      </c>
      <c r="AD720" s="575" t="s">
        <v>197</v>
      </c>
      <c r="AE720" s="579">
        <v>45804</v>
      </c>
      <c r="AF720" s="632" t="s">
        <v>161</v>
      </c>
      <c r="AG720" s="580" t="s">
        <v>2062</v>
      </c>
      <c r="AH720" s="576" t="s">
        <v>52</v>
      </c>
      <c r="AI720" s="640"/>
      <c r="AJ720" s="633"/>
      <c r="AK720" s="633"/>
      <c r="AL720" s="634"/>
      <c r="AM720" s="576"/>
    </row>
    <row r="721" spans="1:39" ht="25.5" x14ac:dyDescent="0.2">
      <c r="A721" s="576">
        <v>714</v>
      </c>
      <c r="B721" s="1116" t="s">
        <v>2334</v>
      </c>
      <c r="C721" s="1115" t="s">
        <v>101</v>
      </c>
      <c r="D721" s="1043" t="s">
        <v>102</v>
      </c>
      <c r="E721" s="843" t="s">
        <v>84</v>
      </c>
      <c r="F721" s="696" t="s">
        <v>2057</v>
      </c>
      <c r="G721" s="1337">
        <v>45597</v>
      </c>
      <c r="H721" s="1330" t="s">
        <v>2335</v>
      </c>
      <c r="I721" s="575">
        <v>1</v>
      </c>
      <c r="J721" s="575">
        <v>0</v>
      </c>
      <c r="K721" s="1330" t="s">
        <v>2336</v>
      </c>
      <c r="L721" s="575">
        <v>2</v>
      </c>
      <c r="M721" s="575">
        <v>1</v>
      </c>
      <c r="N721" s="579">
        <v>45602</v>
      </c>
      <c r="O721" s="631" t="str">
        <f>IF(G721="","",(IF(N721="","Pendiente primera actuación",IF(N721="N.A.","N.A.",IF(NETWORKDAYS((G721+1),N721,'Días No Laborales'!$A$2:$U$145)&lt;=20,"SI","NO")))))</f>
        <v>SI</v>
      </c>
      <c r="Q721" s="630" t="s">
        <v>47</v>
      </c>
      <c r="R721" s="595"/>
      <c r="S721" s="576"/>
      <c r="T721" s="576"/>
      <c r="U721" s="631"/>
      <c r="V721" s="576"/>
      <c r="W721" s="595"/>
      <c r="X721" s="575"/>
      <c r="Y721" s="576" t="s">
        <v>48</v>
      </c>
      <c r="Z721" s="576" t="str">
        <f t="shared" si="12"/>
        <v>Pendiente de sentencia</v>
      </c>
      <c r="AA721" s="576" t="s">
        <v>48</v>
      </c>
      <c r="AB721" s="576"/>
      <c r="AC721" s="576"/>
      <c r="AD721" s="575" t="s">
        <v>2150</v>
      </c>
      <c r="AE721" s="579">
        <v>45602</v>
      </c>
      <c r="AF721" s="632" t="s">
        <v>50</v>
      </c>
      <c r="AG721" s="580" t="s">
        <v>2062</v>
      </c>
      <c r="AH721" s="576" t="s">
        <v>52</v>
      </c>
      <c r="AI721" s="640"/>
      <c r="AJ721" s="633"/>
      <c r="AK721" s="633"/>
      <c r="AL721" s="634"/>
      <c r="AM721" s="576"/>
    </row>
    <row r="722" spans="1:39" ht="38.25" x14ac:dyDescent="0.2">
      <c r="A722" s="576">
        <v>715</v>
      </c>
      <c r="B722" s="1341" t="s">
        <v>2337</v>
      </c>
      <c r="C722" s="1107" t="s">
        <v>101</v>
      </c>
      <c r="D722" s="1043" t="s">
        <v>102</v>
      </c>
      <c r="E722" s="843" t="s">
        <v>84</v>
      </c>
      <c r="F722" s="696" t="s">
        <v>2057</v>
      </c>
      <c r="G722" s="1337">
        <v>45597</v>
      </c>
      <c r="H722" s="1330" t="s">
        <v>2261</v>
      </c>
      <c r="I722" s="575">
        <v>2</v>
      </c>
      <c r="J722" s="575">
        <v>0</v>
      </c>
      <c r="K722" s="1330" t="s">
        <v>2338</v>
      </c>
      <c r="L722" s="575">
        <v>2</v>
      </c>
      <c r="M722" s="575">
        <v>0</v>
      </c>
      <c r="N722" s="579">
        <v>45602</v>
      </c>
      <c r="O722" s="631" t="str">
        <f>IF(G722="","",(IF(N722="","Pendiente primera actuación",IF(N722="N.A.","N.A.",IF(NETWORKDAYS((G722+1),N722,'Días No Laborales'!$A$2:$U$145)&lt;=20,"SI","NO")))))</f>
        <v>SI</v>
      </c>
      <c r="Q722" s="630" t="s">
        <v>47</v>
      </c>
      <c r="R722" s="595"/>
      <c r="S722" s="576"/>
      <c r="T722" s="576"/>
      <c r="U722" s="631"/>
      <c r="V722" s="576"/>
      <c r="W722" s="595">
        <v>45805</v>
      </c>
      <c r="X722" s="575"/>
      <c r="Y722" s="576" t="s">
        <v>48</v>
      </c>
      <c r="Z722" s="576">
        <f t="shared" si="12"/>
        <v>207</v>
      </c>
      <c r="AA722" s="576" t="s">
        <v>48</v>
      </c>
      <c r="AB722" s="1028" t="s">
        <v>327</v>
      </c>
      <c r="AC722" s="576" t="s">
        <v>98</v>
      </c>
      <c r="AD722" s="575" t="s">
        <v>197</v>
      </c>
      <c r="AE722" s="640">
        <v>45805</v>
      </c>
      <c r="AF722" s="632" t="s">
        <v>161</v>
      </c>
      <c r="AG722" s="580" t="s">
        <v>2062</v>
      </c>
      <c r="AH722" s="576" t="s">
        <v>52</v>
      </c>
      <c r="AI722" s="640"/>
      <c r="AJ722" s="633"/>
      <c r="AK722" s="633"/>
      <c r="AL722" s="634"/>
      <c r="AM722" s="576"/>
    </row>
    <row r="723" spans="1:39" ht="25.5" x14ac:dyDescent="0.2">
      <c r="A723" s="576">
        <v>716</v>
      </c>
      <c r="B723" s="1111" t="s">
        <v>2339</v>
      </c>
      <c r="C723" s="1115" t="s">
        <v>101</v>
      </c>
      <c r="D723" s="1043" t="s">
        <v>102</v>
      </c>
      <c r="E723" s="843" t="s">
        <v>84</v>
      </c>
      <c r="F723" s="696" t="s">
        <v>2057</v>
      </c>
      <c r="G723" s="1337">
        <v>45597</v>
      </c>
      <c r="H723" s="1327" t="s">
        <v>2340</v>
      </c>
      <c r="I723" s="575">
        <v>1</v>
      </c>
      <c r="J723" s="575">
        <v>0</v>
      </c>
      <c r="K723" s="1327" t="s">
        <v>2341</v>
      </c>
      <c r="L723" s="575">
        <v>1</v>
      </c>
      <c r="M723" s="575">
        <v>0</v>
      </c>
      <c r="N723" s="579">
        <v>45603</v>
      </c>
      <c r="O723" s="631" t="str">
        <f>IF(G723="","",(IF(N723="","Pendiente primera actuación",IF(N723="N.A.","N.A.",IF(NETWORKDAYS((G723+1),N723,'Días No Laborales'!$A$2:$U$145)&lt;=20,"SI","NO")))))</f>
        <v>SI</v>
      </c>
      <c r="Q723" s="630" t="s">
        <v>47</v>
      </c>
      <c r="R723" s="595"/>
      <c r="S723" s="576"/>
      <c r="T723" s="576"/>
      <c r="U723" s="631"/>
      <c r="V723" s="576"/>
      <c r="W723" s="595"/>
      <c r="X723" s="575"/>
      <c r="Y723" s="576" t="s">
        <v>48</v>
      </c>
      <c r="Z723" s="576" t="str">
        <f t="shared" si="12"/>
        <v>Pendiente de sentencia</v>
      </c>
      <c r="AA723" s="576" t="s">
        <v>48</v>
      </c>
      <c r="AB723" s="576"/>
      <c r="AC723" s="576"/>
      <c r="AD723" s="575" t="s">
        <v>1056</v>
      </c>
      <c r="AE723" s="640">
        <v>45824</v>
      </c>
      <c r="AF723" s="632" t="s">
        <v>50</v>
      </c>
      <c r="AG723" s="580" t="s">
        <v>2062</v>
      </c>
      <c r="AH723" s="576" t="s">
        <v>52</v>
      </c>
      <c r="AI723" s="640"/>
      <c r="AJ723" s="633"/>
      <c r="AK723" s="633"/>
      <c r="AL723" s="634"/>
      <c r="AM723" s="576"/>
    </row>
    <row r="724" spans="1:39" ht="25.5" x14ac:dyDescent="0.2">
      <c r="A724" s="576">
        <v>717</v>
      </c>
      <c r="B724" s="1111" t="s">
        <v>2342</v>
      </c>
      <c r="C724" s="1342" t="s">
        <v>2127</v>
      </c>
      <c r="D724" s="668" t="s">
        <v>2173</v>
      </c>
      <c r="E724" s="1805" t="s">
        <v>673</v>
      </c>
      <c r="F724" s="696" t="s">
        <v>2057</v>
      </c>
      <c r="G724" s="1343">
        <v>45597</v>
      </c>
      <c r="H724" s="1344" t="s">
        <v>2343</v>
      </c>
      <c r="I724" s="836">
        <v>2</v>
      </c>
      <c r="J724" s="836">
        <v>1</v>
      </c>
      <c r="K724" s="1330" t="s">
        <v>2344</v>
      </c>
      <c r="L724" s="575">
        <v>2</v>
      </c>
      <c r="M724" s="575">
        <v>1</v>
      </c>
      <c r="N724" s="579">
        <v>45603</v>
      </c>
      <c r="O724" s="631" t="str">
        <f>IF(G724="","",(IF(N724="","Pendiente primera actuación",IF(N724="N.A.","N.A.",IF(NETWORKDAYS((G724+1),N724,'Días No Laborales'!$A$2:$U$145)&lt;=20,"SI","NO")))))</f>
        <v>SI</v>
      </c>
      <c r="Q724" s="630" t="s">
        <v>47</v>
      </c>
      <c r="R724" s="595"/>
      <c r="S724" s="576"/>
      <c r="T724" s="576"/>
      <c r="U724" s="631"/>
      <c r="V724" s="576"/>
      <c r="W724" s="595">
        <v>45638</v>
      </c>
      <c r="X724" s="699"/>
      <c r="Y724" s="576" t="s">
        <v>48</v>
      </c>
      <c r="Z724" s="576">
        <f t="shared" si="12"/>
        <v>41</v>
      </c>
      <c r="AA724" s="576" t="s">
        <v>48</v>
      </c>
      <c r="AB724" s="664" t="s">
        <v>2085</v>
      </c>
      <c r="AC724" s="576" t="s">
        <v>88</v>
      </c>
      <c r="AD724" s="664" t="s">
        <v>2176</v>
      </c>
      <c r="AE724" s="640">
        <v>45638</v>
      </c>
      <c r="AF724" s="632" t="s">
        <v>161</v>
      </c>
      <c r="AG724" s="580" t="s">
        <v>2062</v>
      </c>
      <c r="AH724" s="576" t="s">
        <v>52</v>
      </c>
      <c r="AI724" s="640"/>
      <c r="AJ724" s="633"/>
      <c r="AK724" s="633"/>
      <c r="AL724" s="634"/>
      <c r="AM724" s="576" t="s">
        <v>2345</v>
      </c>
    </row>
    <row r="725" spans="1:39" ht="38.25" x14ac:dyDescent="0.2">
      <c r="A725" s="576">
        <v>718</v>
      </c>
      <c r="B725" s="1341" t="s">
        <v>2346</v>
      </c>
      <c r="C725" s="1107" t="s">
        <v>101</v>
      </c>
      <c r="D725" s="1043" t="s">
        <v>102</v>
      </c>
      <c r="E725" s="843" t="s">
        <v>84</v>
      </c>
      <c r="F725" s="1345" t="s">
        <v>2057</v>
      </c>
      <c r="G725" s="1346">
        <v>45597</v>
      </c>
      <c r="H725" s="1347" t="s">
        <v>191</v>
      </c>
      <c r="I725" s="955">
        <v>1</v>
      </c>
      <c r="J725" s="575">
        <v>0</v>
      </c>
      <c r="K725" s="1348" t="s">
        <v>2347</v>
      </c>
      <c r="L725" s="575">
        <v>1</v>
      </c>
      <c r="M725" s="575">
        <v>0</v>
      </c>
      <c r="N725" s="579">
        <v>45603</v>
      </c>
      <c r="O725" s="631" t="str">
        <f>IF(G725="","",(IF(N725="","Pendiente primera actuación",IF(N725="N.A.","N.A.",IF(NETWORKDAYS((G725+1),N725,'Días No Laborales'!$A$2:$U$145)&lt;=20,"SI","NO")))))</f>
        <v>SI</v>
      </c>
      <c r="Q725" s="630" t="s">
        <v>47</v>
      </c>
      <c r="R725" s="595"/>
      <c r="S725" s="576"/>
      <c r="T725" s="576"/>
      <c r="U725" s="631"/>
      <c r="V725" s="576"/>
      <c r="W725" s="595">
        <v>45819</v>
      </c>
      <c r="X725" s="575"/>
      <c r="Y725" s="576" t="s">
        <v>48</v>
      </c>
      <c r="Z725" s="576">
        <f t="shared" si="12"/>
        <v>220</v>
      </c>
      <c r="AA725" s="576" t="s">
        <v>48</v>
      </c>
      <c r="AB725" s="656" t="s">
        <v>121</v>
      </c>
      <c r="AC725" s="576" t="s">
        <v>98</v>
      </c>
      <c r="AD725" s="575" t="s">
        <v>2348</v>
      </c>
      <c r="AE725" s="640">
        <v>45870</v>
      </c>
      <c r="AF725" s="632" t="s">
        <v>50</v>
      </c>
      <c r="AG725" s="580" t="s">
        <v>2062</v>
      </c>
      <c r="AH725" s="576" t="s">
        <v>52</v>
      </c>
      <c r="AI725" s="579"/>
      <c r="AJ725" s="633"/>
      <c r="AK725" s="633"/>
      <c r="AL725" s="634"/>
      <c r="AM725" s="1205" t="s">
        <v>2349</v>
      </c>
    </row>
    <row r="726" spans="1:39" ht="38.25" x14ac:dyDescent="0.2">
      <c r="A726" s="576">
        <v>719</v>
      </c>
      <c r="B726" s="1349" t="s">
        <v>2350</v>
      </c>
      <c r="C726" s="908" t="s">
        <v>267</v>
      </c>
      <c r="D726" s="776" t="s">
        <v>72</v>
      </c>
      <c r="E726" s="1804" t="s">
        <v>113</v>
      </c>
      <c r="F726" s="696" t="s">
        <v>2057</v>
      </c>
      <c r="G726" s="1350">
        <v>45597</v>
      </c>
      <c r="H726" s="1351" t="s">
        <v>2351</v>
      </c>
      <c r="I726" s="575">
        <v>2</v>
      </c>
      <c r="J726" s="575">
        <v>0</v>
      </c>
      <c r="K726" s="1352" t="s">
        <v>2352</v>
      </c>
      <c r="L726" s="575">
        <v>2</v>
      </c>
      <c r="M726" s="575">
        <v>0</v>
      </c>
      <c r="N726" s="579">
        <v>45603</v>
      </c>
      <c r="O726" s="631" t="str">
        <f>IF(G726="","",(IF(N726="","Pendiente primera actuación",IF(N726="N.A.","N.A.",IF(NETWORKDAYS((G726+1),N726,'Días No Laborales'!$A$2:$U$145)&lt;=20,"SI","NO")))))</f>
        <v>SI</v>
      </c>
      <c r="Q726" s="630" t="s">
        <v>47</v>
      </c>
      <c r="R726" s="595"/>
      <c r="S726" s="576"/>
      <c r="T726" s="576"/>
      <c r="U726" s="631"/>
      <c r="V726" s="576"/>
      <c r="W726" s="595">
        <v>45638</v>
      </c>
      <c r="X726" s="699"/>
      <c r="Y726" s="576" t="s">
        <v>48</v>
      </c>
      <c r="Z726" s="576">
        <f t="shared" si="12"/>
        <v>41</v>
      </c>
      <c r="AA726" s="576" t="s">
        <v>48</v>
      </c>
      <c r="AB726" s="745" t="s">
        <v>311</v>
      </c>
      <c r="AC726" s="575" t="s">
        <v>88</v>
      </c>
      <c r="AD726" s="645" t="s">
        <v>312</v>
      </c>
      <c r="AE726" s="579">
        <v>45638</v>
      </c>
      <c r="AF726" s="1058" t="s">
        <v>68</v>
      </c>
      <c r="AG726" s="580" t="s">
        <v>2062</v>
      </c>
      <c r="AH726" s="576" t="s">
        <v>52</v>
      </c>
      <c r="AI726" s="579"/>
      <c r="AJ726" s="633"/>
      <c r="AK726" s="633"/>
      <c r="AL726" s="634"/>
      <c r="AM726" s="576"/>
    </row>
    <row r="727" spans="1:39" ht="38.25" x14ac:dyDescent="0.2">
      <c r="A727" s="576">
        <v>720</v>
      </c>
      <c r="B727" s="1353" t="s">
        <v>2353</v>
      </c>
      <c r="C727" s="1107" t="s">
        <v>101</v>
      </c>
      <c r="D727" s="1043" t="s">
        <v>102</v>
      </c>
      <c r="E727" s="843" t="s">
        <v>84</v>
      </c>
      <c r="F727" s="696" t="s">
        <v>2057</v>
      </c>
      <c r="G727" s="1354">
        <v>45597</v>
      </c>
      <c r="H727" s="1003" t="s">
        <v>2179</v>
      </c>
      <c r="I727" s="575">
        <v>1</v>
      </c>
      <c r="J727" s="575">
        <v>0</v>
      </c>
      <c r="K727" s="1355" t="s">
        <v>2354</v>
      </c>
      <c r="L727" s="575">
        <v>1</v>
      </c>
      <c r="M727" s="575">
        <v>0</v>
      </c>
      <c r="N727" s="579">
        <v>45616</v>
      </c>
      <c r="O727" s="631" t="str">
        <f>IF(G727="","",(IF(N727="","Pendiente primera actuación",IF(N727="N.A.","N.A.",IF(NETWORKDAYS((G727+1),N727,'Días No Laborales'!$A$2:$U$145)&lt;=20,"SI","NO")))))</f>
        <v>SI</v>
      </c>
      <c r="Q727" s="630" t="s">
        <v>47</v>
      </c>
      <c r="R727" s="595"/>
      <c r="S727" s="576"/>
      <c r="T727" s="576"/>
      <c r="U727" s="631"/>
      <c r="V727" s="576"/>
      <c r="W727" s="595">
        <v>45769</v>
      </c>
      <c r="X727" s="575"/>
      <c r="Y727" s="576" t="s">
        <v>48</v>
      </c>
      <c r="Z727" s="576">
        <f t="shared" si="12"/>
        <v>171</v>
      </c>
      <c r="AA727" s="576" t="s">
        <v>48</v>
      </c>
      <c r="AB727" s="1028" t="s">
        <v>327</v>
      </c>
      <c r="AC727" s="576" t="s">
        <v>98</v>
      </c>
      <c r="AD727" s="575" t="s">
        <v>197</v>
      </c>
      <c r="AE727" s="579">
        <v>45768</v>
      </c>
      <c r="AF727" s="632" t="s">
        <v>161</v>
      </c>
      <c r="AG727" s="580" t="s">
        <v>2062</v>
      </c>
      <c r="AH727" s="576" t="s">
        <v>52</v>
      </c>
      <c r="AI727" s="579"/>
      <c r="AJ727" s="633"/>
      <c r="AK727" s="633"/>
      <c r="AL727" s="634"/>
      <c r="AM727" s="576"/>
    </row>
    <row r="728" spans="1:39" ht="38.25" x14ac:dyDescent="0.2">
      <c r="A728" s="576">
        <v>721</v>
      </c>
      <c r="B728" s="1356" t="s">
        <v>2355</v>
      </c>
      <c r="C728" s="1107" t="s">
        <v>101</v>
      </c>
      <c r="D728" s="1043" t="s">
        <v>102</v>
      </c>
      <c r="E728" s="843" t="s">
        <v>84</v>
      </c>
      <c r="F728" s="696" t="s">
        <v>2057</v>
      </c>
      <c r="G728" s="1354">
        <v>45597</v>
      </c>
      <c r="H728" s="1357" t="s">
        <v>2356</v>
      </c>
      <c r="I728" s="575">
        <v>2</v>
      </c>
      <c r="J728" s="575">
        <v>1</v>
      </c>
      <c r="K728" s="1101" t="s">
        <v>2357</v>
      </c>
      <c r="L728" s="575">
        <v>2</v>
      </c>
      <c r="M728" s="575">
        <v>1</v>
      </c>
      <c r="N728" s="579">
        <v>45604</v>
      </c>
      <c r="O728" s="631" t="str">
        <f>IF(G728="","",(IF(N728="","Pendiente primera actuación",IF(N728="N.A.","N.A.",IF(NETWORKDAYS((G728+1),N728,'Días No Laborales'!$A$2:$U$145)&lt;=20,"SI","NO")))))</f>
        <v>SI</v>
      </c>
      <c r="Q728" s="630" t="s">
        <v>47</v>
      </c>
      <c r="R728" s="595"/>
      <c r="S728" s="576"/>
      <c r="T728" s="576"/>
      <c r="U728" s="631"/>
      <c r="V728" s="576"/>
      <c r="W728" s="595">
        <v>45819</v>
      </c>
      <c r="X728" s="575"/>
      <c r="Y728" s="576" t="s">
        <v>48</v>
      </c>
      <c r="Z728" s="576">
        <f t="shared" si="12"/>
        <v>220</v>
      </c>
      <c r="AA728" s="576" t="s">
        <v>48</v>
      </c>
      <c r="AB728" s="1028" t="s">
        <v>193</v>
      </c>
      <c r="AC728" s="576" t="s">
        <v>98</v>
      </c>
      <c r="AD728" s="575" t="s">
        <v>1052</v>
      </c>
      <c r="AE728" s="579">
        <v>45604</v>
      </c>
      <c r="AF728" s="632" t="s">
        <v>50</v>
      </c>
      <c r="AG728" s="580" t="s">
        <v>2062</v>
      </c>
      <c r="AH728" s="576" t="s">
        <v>52</v>
      </c>
      <c r="AI728" s="579"/>
      <c r="AJ728" s="633"/>
      <c r="AK728" s="633"/>
      <c r="AL728" s="634"/>
      <c r="AM728" s="576"/>
    </row>
    <row r="729" spans="1:39" ht="25.5" x14ac:dyDescent="0.2">
      <c r="A729" s="576">
        <v>722</v>
      </c>
      <c r="B729" s="1058" t="s">
        <v>2358</v>
      </c>
      <c r="C729" s="1117" t="s">
        <v>101</v>
      </c>
      <c r="D729" s="1043" t="s">
        <v>102</v>
      </c>
      <c r="E729" s="843" t="s">
        <v>84</v>
      </c>
      <c r="F729" s="696" t="s">
        <v>2057</v>
      </c>
      <c r="G729" s="1354">
        <v>45597</v>
      </c>
      <c r="H729" s="1118" t="s">
        <v>2359</v>
      </c>
      <c r="I729" s="575">
        <v>1</v>
      </c>
      <c r="J729" s="575">
        <v>0</v>
      </c>
      <c r="K729" s="1101" t="s">
        <v>2360</v>
      </c>
      <c r="L729" s="575">
        <v>1</v>
      </c>
      <c r="M729" s="575">
        <v>0</v>
      </c>
      <c r="N729" s="956">
        <v>45604</v>
      </c>
      <c r="O729" s="631" t="str">
        <f>IF(G729="","",(IF(N729="","Pendiente primera actuación",IF(N729="N.A.","N.A.",IF(NETWORKDAYS((G729+1),N729,'Días No Laborales'!$A$2:$U$145)&lt;=20,"SI","NO")))))</f>
        <v>SI</v>
      </c>
      <c r="Q729" s="630" t="s">
        <v>47</v>
      </c>
      <c r="R729" s="595"/>
      <c r="S729" s="576"/>
      <c r="T729" s="576"/>
      <c r="U729" s="631"/>
      <c r="V729" s="576"/>
      <c r="W729" s="595"/>
      <c r="X729" s="575"/>
      <c r="Y729" s="576" t="s">
        <v>48</v>
      </c>
      <c r="Z729" s="576" t="str">
        <f t="shared" si="12"/>
        <v>Pendiente de sentencia</v>
      </c>
      <c r="AA729" s="576" t="s">
        <v>48</v>
      </c>
      <c r="AB729" s="576"/>
      <c r="AC729" s="576"/>
      <c r="AD729" s="575" t="s">
        <v>2150</v>
      </c>
      <c r="AE729" s="579">
        <v>45604</v>
      </c>
      <c r="AF729" s="632" t="s">
        <v>161</v>
      </c>
      <c r="AG729" s="580" t="s">
        <v>2062</v>
      </c>
      <c r="AH729" s="576" t="s">
        <v>52</v>
      </c>
      <c r="AI729" s="579"/>
      <c r="AJ729" s="633"/>
      <c r="AK729" s="633"/>
      <c r="AL729" s="634"/>
      <c r="AM729" s="576"/>
    </row>
    <row r="730" spans="1:39" ht="25.5" x14ac:dyDescent="0.2">
      <c r="A730" s="576">
        <v>723</v>
      </c>
      <c r="B730" s="1334" t="s">
        <v>2361</v>
      </c>
      <c r="C730" s="973" t="s">
        <v>383</v>
      </c>
      <c r="D730" s="761" t="s">
        <v>383</v>
      </c>
      <c r="E730" s="1803" t="s">
        <v>43</v>
      </c>
      <c r="F730" s="696" t="s">
        <v>2057</v>
      </c>
      <c r="G730" s="1354">
        <v>45597</v>
      </c>
      <c r="H730" s="1003" t="s">
        <v>2362</v>
      </c>
      <c r="I730" s="575">
        <v>2</v>
      </c>
      <c r="J730" s="575">
        <v>1</v>
      </c>
      <c r="K730" s="1355" t="s">
        <v>2363</v>
      </c>
      <c r="L730" s="575">
        <v>1</v>
      </c>
      <c r="M730" s="575">
        <v>0</v>
      </c>
      <c r="N730" s="579">
        <v>45604</v>
      </c>
      <c r="O730" s="631" t="str">
        <f>IF(G730="","",(IF(N730="","Pendiente primera actuación",IF(N730="N.A.","N.A.",IF(NETWORKDAYS((G730+1),N730,'Días No Laborales'!$A$2:$U$145)&lt;=20,"SI","NO")))))</f>
        <v>SI</v>
      </c>
      <c r="Q730" s="630" t="s">
        <v>47</v>
      </c>
      <c r="R730" s="595"/>
      <c r="S730" s="576"/>
      <c r="T730" s="576"/>
      <c r="U730" s="631"/>
      <c r="V730" s="1358"/>
      <c r="W730" s="595"/>
      <c r="X730" s="575"/>
      <c r="Y730" s="576" t="s">
        <v>48</v>
      </c>
      <c r="Z730" s="576" t="str">
        <f t="shared" si="12"/>
        <v>Pendiente de sentencia</v>
      </c>
      <c r="AA730" s="576" t="s">
        <v>48</v>
      </c>
      <c r="AB730" s="576"/>
      <c r="AC730" s="576"/>
      <c r="AD730" s="575" t="s">
        <v>489</v>
      </c>
      <c r="AE730" s="579">
        <v>45840</v>
      </c>
      <c r="AF730" s="1058" t="s">
        <v>235</v>
      </c>
      <c r="AG730" s="580" t="s">
        <v>2062</v>
      </c>
      <c r="AH730" s="576" t="s">
        <v>52</v>
      </c>
      <c r="AI730" s="579"/>
      <c r="AJ730" s="633"/>
      <c r="AK730" s="633"/>
      <c r="AL730" s="634"/>
      <c r="AM730" s="576"/>
    </row>
    <row r="731" spans="1:39" ht="25.5" x14ac:dyDescent="0.2">
      <c r="A731" s="576">
        <v>724</v>
      </c>
      <c r="B731" s="1359" t="s">
        <v>2364</v>
      </c>
      <c r="C731" s="1360" t="s">
        <v>101</v>
      </c>
      <c r="D731" s="1145" t="s">
        <v>102</v>
      </c>
      <c r="E731" s="1779" t="s">
        <v>43</v>
      </c>
      <c r="F731" s="696" t="s">
        <v>2057</v>
      </c>
      <c r="G731" s="1354">
        <v>45601</v>
      </c>
      <c r="H731" s="1003" t="s">
        <v>2365</v>
      </c>
      <c r="I731" s="575">
        <v>1</v>
      </c>
      <c r="J731" s="575">
        <v>0</v>
      </c>
      <c r="K731" s="1003" t="s">
        <v>2366</v>
      </c>
      <c r="L731" s="575">
        <v>1</v>
      </c>
      <c r="M731" s="575">
        <v>0</v>
      </c>
      <c r="N731" s="579">
        <v>45604</v>
      </c>
      <c r="O731" s="631" t="str">
        <f>IF(G731="","",(IF(N731="","Pendiente primera actuación",IF(N731="N.A.","N.A.",IF(NETWORKDAYS((G731+1),N731,'Días No Laborales'!$A$2:$U$145)&lt;=20,"SI","NO")))))</f>
        <v>SI</v>
      </c>
      <c r="Q731" s="630" t="s">
        <v>47</v>
      </c>
      <c r="R731" s="595"/>
      <c r="S731" s="576"/>
      <c r="T731" s="576"/>
      <c r="U731" s="631"/>
      <c r="V731" s="1358"/>
      <c r="W731" s="595">
        <v>45604</v>
      </c>
      <c r="X731" s="699"/>
      <c r="Y731" s="576" t="s">
        <v>48</v>
      </c>
      <c r="Z731" s="576">
        <f t="shared" si="12"/>
        <v>3</v>
      </c>
      <c r="AA731" s="576" t="s">
        <v>48</v>
      </c>
      <c r="AB731" s="645" t="s">
        <v>217</v>
      </c>
      <c r="AC731" s="576" t="s">
        <v>88</v>
      </c>
      <c r="AD731" s="1281" t="s">
        <v>807</v>
      </c>
      <c r="AE731" s="579">
        <v>45604</v>
      </c>
      <c r="AF731" s="632" t="s">
        <v>161</v>
      </c>
      <c r="AG731" s="580" t="s">
        <v>2062</v>
      </c>
      <c r="AH731" s="576" t="s">
        <v>52</v>
      </c>
      <c r="AI731" s="579">
        <v>45639</v>
      </c>
      <c r="AJ731" s="633"/>
      <c r="AK731" s="633"/>
      <c r="AL731" s="634"/>
      <c r="AM731" s="576" t="s">
        <v>2367</v>
      </c>
    </row>
    <row r="732" spans="1:39" ht="25.5" x14ac:dyDescent="0.2">
      <c r="A732" s="576">
        <v>725</v>
      </c>
      <c r="B732" s="1116" t="s">
        <v>2368</v>
      </c>
      <c r="C732" s="1361" t="s">
        <v>101</v>
      </c>
      <c r="D732" s="1002" t="s">
        <v>102</v>
      </c>
      <c r="E732" s="843" t="s">
        <v>84</v>
      </c>
      <c r="F732" s="696" t="s">
        <v>2057</v>
      </c>
      <c r="G732" s="1354">
        <v>45601</v>
      </c>
      <c r="H732" s="1003" t="s">
        <v>2369</v>
      </c>
      <c r="I732" s="575">
        <v>2</v>
      </c>
      <c r="J732" s="575">
        <v>1</v>
      </c>
      <c r="K732" s="1003" t="s">
        <v>2370</v>
      </c>
      <c r="L732" s="575">
        <v>2</v>
      </c>
      <c r="M732" s="575">
        <v>1</v>
      </c>
      <c r="N732" s="579">
        <v>45604</v>
      </c>
      <c r="O732" s="631" t="str">
        <f>IF(G732="","",(IF(N732="","Pendiente primera actuación",IF(N732="N.A.","N.A.",IF(NETWORKDAYS((G732+1),N732,'Días No Laborales'!$A$2:$U$145)&lt;=20,"SI","NO")))))</f>
        <v>SI</v>
      </c>
      <c r="Q732" s="630" t="s">
        <v>47</v>
      </c>
      <c r="R732" s="595"/>
      <c r="S732" s="576"/>
      <c r="T732" s="576"/>
      <c r="U732" s="631"/>
      <c r="V732" s="1358"/>
      <c r="W732" s="595"/>
      <c r="X732" s="575"/>
      <c r="Y732" s="576" t="s">
        <v>48</v>
      </c>
      <c r="Z732" s="576" t="str">
        <f t="shared" si="12"/>
        <v>Pendiente de sentencia</v>
      </c>
      <c r="AA732" s="576" t="s">
        <v>48</v>
      </c>
      <c r="AB732" s="576"/>
      <c r="AC732" s="576"/>
      <c r="AD732" s="578" t="s">
        <v>2150</v>
      </c>
      <c r="AE732" s="579">
        <v>45604</v>
      </c>
      <c r="AF732" s="632" t="s">
        <v>50</v>
      </c>
      <c r="AG732" s="580" t="s">
        <v>2062</v>
      </c>
      <c r="AH732" s="576" t="s">
        <v>52</v>
      </c>
      <c r="AI732" s="579"/>
      <c r="AJ732" s="633"/>
      <c r="AK732" s="633"/>
      <c r="AL732" s="634"/>
      <c r="AM732" s="576"/>
    </row>
    <row r="733" spans="1:39" ht="25.5" x14ac:dyDescent="0.2">
      <c r="A733" s="576">
        <v>726</v>
      </c>
      <c r="B733" s="1359" t="s">
        <v>2371</v>
      </c>
      <c r="C733" s="841" t="s">
        <v>83</v>
      </c>
      <c r="D733" s="1362" t="s">
        <v>446</v>
      </c>
      <c r="E733" s="1779" t="s">
        <v>43</v>
      </c>
      <c r="F733" s="696" t="s">
        <v>2057</v>
      </c>
      <c r="G733" s="1354">
        <v>45601</v>
      </c>
      <c r="H733" s="1003" t="s">
        <v>2372</v>
      </c>
      <c r="I733" s="575">
        <v>2</v>
      </c>
      <c r="J733" s="575">
        <v>0</v>
      </c>
      <c r="K733" s="1003" t="s">
        <v>2373</v>
      </c>
      <c r="L733" s="575">
        <v>2</v>
      </c>
      <c r="M733" s="575">
        <v>0</v>
      </c>
      <c r="N733" s="579">
        <v>45604</v>
      </c>
      <c r="O733" s="631" t="str">
        <f>IF(G733="","",(IF(N733="","Pendiente primera actuación",IF(N733="N.A.","N.A.",IF(NETWORKDAYS((G733+1),N733,'Días No Laborales'!$A$2:$U$145)&lt;=20,"SI","NO")))))</f>
        <v>SI</v>
      </c>
      <c r="Q733" s="630" t="s">
        <v>47</v>
      </c>
      <c r="R733" s="595"/>
      <c r="S733" s="576"/>
      <c r="T733" s="576"/>
      <c r="U733" s="631"/>
      <c r="V733" s="1358"/>
      <c r="W733" s="595">
        <v>45608</v>
      </c>
      <c r="X733" s="699"/>
      <c r="Y733" s="576" t="s">
        <v>48</v>
      </c>
      <c r="Z733" s="576">
        <f t="shared" si="12"/>
        <v>7</v>
      </c>
      <c r="AA733" s="576" t="s">
        <v>48</v>
      </c>
      <c r="AB733" s="645" t="s">
        <v>217</v>
      </c>
      <c r="AC733" s="576" t="s">
        <v>88</v>
      </c>
      <c r="AD733" s="1281" t="s">
        <v>807</v>
      </c>
      <c r="AE733" s="579">
        <v>45608</v>
      </c>
      <c r="AF733" s="575" t="s">
        <v>2061</v>
      </c>
      <c r="AG733" s="580" t="s">
        <v>2062</v>
      </c>
      <c r="AH733" s="576" t="s">
        <v>52</v>
      </c>
      <c r="AI733" s="579"/>
      <c r="AJ733" s="633"/>
      <c r="AK733" s="633"/>
      <c r="AL733" s="634"/>
      <c r="AM733" s="576"/>
    </row>
    <row r="734" spans="1:39" ht="38.25" x14ac:dyDescent="0.2">
      <c r="A734" s="576">
        <v>727</v>
      </c>
      <c r="B734" s="1363" t="s">
        <v>2374</v>
      </c>
      <c r="C734" s="1170" t="s">
        <v>101</v>
      </c>
      <c r="D734" s="1002" t="s">
        <v>102</v>
      </c>
      <c r="E734" s="843" t="s">
        <v>84</v>
      </c>
      <c r="F734" s="696" t="s">
        <v>2057</v>
      </c>
      <c r="G734" s="1354">
        <v>45602</v>
      </c>
      <c r="H734" s="1003" t="s">
        <v>2245</v>
      </c>
      <c r="I734" s="575">
        <v>1</v>
      </c>
      <c r="J734" s="575">
        <v>0</v>
      </c>
      <c r="K734" s="1003" t="s">
        <v>2375</v>
      </c>
      <c r="L734" s="575">
        <v>1</v>
      </c>
      <c r="M734" s="575">
        <v>0</v>
      </c>
      <c r="N734" s="579">
        <v>45608</v>
      </c>
      <c r="O734" s="631" t="str">
        <f>IF(G734="","",(IF(N734="","Pendiente primera actuación",IF(N734="N.A.","N.A.",IF(NETWORKDAYS((G734+1),N734,'Días No Laborales'!$A$2:$U$145)&lt;=20,"SI","NO")))))</f>
        <v>SI</v>
      </c>
      <c r="Q734" s="630" t="s">
        <v>47</v>
      </c>
      <c r="R734" s="595"/>
      <c r="S734" s="576"/>
      <c r="T734" s="576"/>
      <c r="U734" s="631"/>
      <c r="V734" s="1358"/>
      <c r="W734" s="595">
        <v>45825</v>
      </c>
      <c r="X734" s="575"/>
      <c r="Y734" s="576" t="s">
        <v>48</v>
      </c>
      <c r="Z734" s="576">
        <f t="shared" si="12"/>
        <v>221</v>
      </c>
      <c r="AA734" s="576" t="s">
        <v>48</v>
      </c>
      <c r="AB734" s="1028" t="s">
        <v>193</v>
      </c>
      <c r="AC734" s="576" t="s">
        <v>98</v>
      </c>
      <c r="AD734" s="578" t="s">
        <v>197</v>
      </c>
      <c r="AE734" s="579">
        <v>45825</v>
      </c>
      <c r="AF734" s="632" t="s">
        <v>50</v>
      </c>
      <c r="AG734" s="580" t="s">
        <v>2062</v>
      </c>
      <c r="AH734" s="576" t="s">
        <v>52</v>
      </c>
      <c r="AI734" s="579"/>
      <c r="AJ734" s="633"/>
      <c r="AK734" s="633"/>
      <c r="AL734" s="634"/>
      <c r="AM734" s="576"/>
    </row>
    <row r="735" spans="1:39" ht="25.5" x14ac:dyDescent="0.2">
      <c r="A735" s="576">
        <v>728</v>
      </c>
      <c r="B735" s="1111" t="s">
        <v>2376</v>
      </c>
      <c r="C735" s="1361" t="s">
        <v>101</v>
      </c>
      <c r="D735" s="1002" t="s">
        <v>102</v>
      </c>
      <c r="E735" s="843" t="s">
        <v>84</v>
      </c>
      <c r="F735" s="696" t="s">
        <v>2057</v>
      </c>
      <c r="G735" s="1354">
        <v>45602</v>
      </c>
      <c r="H735" s="1003" t="s">
        <v>2245</v>
      </c>
      <c r="I735" s="575">
        <v>2</v>
      </c>
      <c r="J735" s="575">
        <v>1</v>
      </c>
      <c r="K735" s="1357" t="s">
        <v>2377</v>
      </c>
      <c r="L735" s="575">
        <v>2</v>
      </c>
      <c r="M735" s="575">
        <v>1</v>
      </c>
      <c r="N735" s="579">
        <v>45608</v>
      </c>
      <c r="O735" s="631" t="str">
        <f>IF(G735="","",(IF(N735="","Pendiente primera actuación",IF(N735="N.A.","N.A.",IF(NETWORKDAYS((G735+1),N735,'Días No Laborales'!$A$2:$U$145)&lt;=20,"SI","NO")))))</f>
        <v>SI</v>
      </c>
      <c r="Q735" s="630" t="s">
        <v>47</v>
      </c>
      <c r="R735" s="595"/>
      <c r="S735" s="576"/>
      <c r="T735" s="576"/>
      <c r="U735" s="631"/>
      <c r="V735" s="1358"/>
      <c r="W735" s="595"/>
      <c r="X735" s="575"/>
      <c r="Y735" s="576" t="s">
        <v>48</v>
      </c>
      <c r="Z735" s="576" t="str">
        <f t="shared" si="12"/>
        <v>Pendiente de sentencia</v>
      </c>
      <c r="AA735" s="576" t="s">
        <v>48</v>
      </c>
      <c r="AB735" s="576"/>
      <c r="AC735" s="576"/>
      <c r="AD735" s="578" t="s">
        <v>116</v>
      </c>
      <c r="AE735" s="579">
        <v>45821</v>
      </c>
      <c r="AF735" s="632" t="s">
        <v>161</v>
      </c>
      <c r="AG735" s="580" t="s">
        <v>2062</v>
      </c>
      <c r="AH735" s="576" t="s">
        <v>52</v>
      </c>
      <c r="AI735" s="579"/>
      <c r="AJ735" s="633"/>
      <c r="AK735" s="633"/>
      <c r="AL735" s="634"/>
      <c r="AM735" s="576"/>
    </row>
    <row r="736" spans="1:39" ht="38.25" x14ac:dyDescent="0.2">
      <c r="A736" s="576">
        <v>729</v>
      </c>
      <c r="B736" s="1363" t="s">
        <v>2378</v>
      </c>
      <c r="C736" s="1170" t="s">
        <v>101</v>
      </c>
      <c r="D736" s="1138" t="s">
        <v>102</v>
      </c>
      <c r="E736" s="1804" t="s">
        <v>113</v>
      </c>
      <c r="F736" s="696" t="s">
        <v>2057</v>
      </c>
      <c r="G736" s="1354">
        <v>45602</v>
      </c>
      <c r="H736" s="1351" t="s">
        <v>191</v>
      </c>
      <c r="I736" s="575">
        <v>1</v>
      </c>
      <c r="J736" s="575">
        <v>0</v>
      </c>
      <c r="K736" s="1351" t="s">
        <v>2379</v>
      </c>
      <c r="L736" s="575">
        <v>1</v>
      </c>
      <c r="M736" s="575">
        <v>0</v>
      </c>
      <c r="N736" s="579">
        <v>45608</v>
      </c>
      <c r="O736" s="631" t="str">
        <f>IF(G736="","",(IF(N736="","Pendiente primera actuación",IF(N736="N.A.","N.A.",IF(NETWORKDAYS((G736+1),N736,'Días No Laborales'!$A$2:$U$145)&lt;=20,"SI","NO")))))</f>
        <v>SI</v>
      </c>
      <c r="Q736" s="630" t="s">
        <v>47</v>
      </c>
      <c r="R736" s="595"/>
      <c r="S736" s="576"/>
      <c r="T736" s="576"/>
      <c r="U736" s="631"/>
      <c r="V736" s="1358"/>
      <c r="W736" s="595">
        <v>45757</v>
      </c>
      <c r="X736" s="575"/>
      <c r="Y736" s="576" t="s">
        <v>48</v>
      </c>
      <c r="Z736" s="576">
        <f t="shared" si="12"/>
        <v>154</v>
      </c>
      <c r="AA736" s="576" t="s">
        <v>48</v>
      </c>
      <c r="AB736" s="1028" t="s">
        <v>193</v>
      </c>
      <c r="AC736" s="576" t="s">
        <v>98</v>
      </c>
      <c r="AD736" s="578" t="s">
        <v>139</v>
      </c>
      <c r="AE736" s="579">
        <v>45817</v>
      </c>
      <c r="AF736" s="632" t="s">
        <v>50</v>
      </c>
      <c r="AG736" s="580" t="s">
        <v>2062</v>
      </c>
      <c r="AH736" s="576" t="s">
        <v>52</v>
      </c>
      <c r="AI736" s="579"/>
      <c r="AJ736" s="633"/>
      <c r="AK736" s="633"/>
      <c r="AL736" s="634"/>
      <c r="AM736" s="576"/>
    </row>
    <row r="737" spans="1:40" ht="38.25" x14ac:dyDescent="0.2">
      <c r="A737" s="576">
        <v>730</v>
      </c>
      <c r="B737" s="1364" t="s">
        <v>2380</v>
      </c>
      <c r="C737" s="1365" t="s">
        <v>2096</v>
      </c>
      <c r="D737" s="1366" t="s">
        <v>2083</v>
      </c>
      <c r="E737" s="1794" t="s">
        <v>673</v>
      </c>
      <c r="F737" s="696" t="s">
        <v>2057</v>
      </c>
      <c r="G737" s="1354">
        <v>45602</v>
      </c>
      <c r="H737" s="1357" t="s">
        <v>2182</v>
      </c>
      <c r="I737" s="575">
        <v>2</v>
      </c>
      <c r="J737" s="575">
        <v>0</v>
      </c>
      <c r="K737" s="1357" t="s">
        <v>2381</v>
      </c>
      <c r="L737" s="575">
        <v>2</v>
      </c>
      <c r="M737" s="575">
        <v>0</v>
      </c>
      <c r="N737" s="579">
        <v>45608</v>
      </c>
      <c r="O737" s="631" t="str">
        <f>IF(G737="","",(IF(N737="","Pendiente primera actuación",IF(N737="N.A.","N.A.",IF(NETWORKDAYS((G737+1),N737,'Días No Laborales'!$A$2:$U$145)&lt;=20,"SI","NO")))))</f>
        <v>SI</v>
      </c>
      <c r="Q737" s="630" t="s">
        <v>47</v>
      </c>
      <c r="R737" s="595"/>
      <c r="S737" s="576"/>
      <c r="T737" s="576"/>
      <c r="U737" s="631"/>
      <c r="V737" s="576"/>
      <c r="W737" s="595">
        <v>45835</v>
      </c>
      <c r="X737" s="575"/>
      <c r="Y737" s="576" t="s">
        <v>48</v>
      </c>
      <c r="Z737" s="576">
        <f t="shared" si="12"/>
        <v>231</v>
      </c>
      <c r="AA737" s="576" t="s">
        <v>48</v>
      </c>
      <c r="AB737" s="664" t="s">
        <v>170</v>
      </c>
      <c r="AC737" s="576" t="s">
        <v>98</v>
      </c>
      <c r="AD737" s="576" t="s">
        <v>2382</v>
      </c>
      <c r="AE737" s="579">
        <v>45835</v>
      </c>
      <c r="AF737" s="632" t="s">
        <v>161</v>
      </c>
      <c r="AG737" s="580" t="s">
        <v>2062</v>
      </c>
      <c r="AH737" s="576" t="s">
        <v>52</v>
      </c>
      <c r="AI737" s="579"/>
      <c r="AJ737" s="633"/>
      <c r="AK737" s="633"/>
      <c r="AL737" s="634"/>
      <c r="AM737" s="576"/>
    </row>
    <row r="738" spans="1:40" ht="25.5" x14ac:dyDescent="0.2">
      <c r="A738" s="576">
        <v>731</v>
      </c>
      <c r="B738" s="1364" t="s">
        <v>2383</v>
      </c>
      <c r="C738" s="1367" t="s">
        <v>107</v>
      </c>
      <c r="D738" s="1138" t="s">
        <v>102</v>
      </c>
      <c r="E738" s="1779" t="s">
        <v>43</v>
      </c>
      <c r="F738" s="696" t="s">
        <v>2057</v>
      </c>
      <c r="G738" s="1354">
        <v>45602</v>
      </c>
      <c r="H738" s="1003" t="s">
        <v>2384</v>
      </c>
      <c r="I738" s="575">
        <v>1</v>
      </c>
      <c r="J738" s="575">
        <v>0</v>
      </c>
      <c r="K738" s="1368" t="s">
        <v>2336</v>
      </c>
      <c r="L738" s="575">
        <v>1</v>
      </c>
      <c r="M738" s="575">
        <v>0</v>
      </c>
      <c r="N738" s="579">
        <v>45608</v>
      </c>
      <c r="O738" s="631" t="str">
        <f>IF(G738="","",(IF(N738="","Pendiente primera actuación",IF(N738="N.A.","N.A.",IF(NETWORKDAYS((G738+1),N738,'Días No Laborales'!$A$2:$U$145)&lt;=20,"SI","NO")))))</f>
        <v>SI</v>
      </c>
      <c r="Q738" s="630" t="s">
        <v>47</v>
      </c>
      <c r="R738" s="595"/>
      <c r="S738" s="576"/>
      <c r="T738" s="576"/>
      <c r="U738" s="631"/>
      <c r="V738" s="576"/>
      <c r="W738" s="595">
        <v>45628</v>
      </c>
      <c r="X738" s="699"/>
      <c r="Y738" s="576" t="s">
        <v>48</v>
      </c>
      <c r="Z738" s="576">
        <f t="shared" si="12"/>
        <v>26</v>
      </c>
      <c r="AA738" s="576" t="s">
        <v>48</v>
      </c>
      <c r="AB738" s="745" t="s">
        <v>311</v>
      </c>
      <c r="AC738" s="575" t="s">
        <v>88</v>
      </c>
      <c r="AD738" s="645" t="s">
        <v>312</v>
      </c>
      <c r="AE738" s="579">
        <v>45628</v>
      </c>
      <c r="AF738" s="632" t="s">
        <v>50</v>
      </c>
      <c r="AG738" s="580" t="s">
        <v>2062</v>
      </c>
      <c r="AH738" s="576" t="s">
        <v>52</v>
      </c>
      <c r="AI738" s="579"/>
      <c r="AJ738" s="633"/>
      <c r="AK738" s="633"/>
      <c r="AL738" s="634"/>
      <c r="AM738" s="576"/>
    </row>
    <row r="739" spans="1:40" ht="25.5" x14ac:dyDescent="0.2">
      <c r="A739" s="576">
        <v>732</v>
      </c>
      <c r="B739" s="1116" t="s">
        <v>2385</v>
      </c>
      <c r="C739" s="1369" t="s">
        <v>2115</v>
      </c>
      <c r="D739" s="765" t="s">
        <v>2115</v>
      </c>
      <c r="E739" s="1794" t="s">
        <v>673</v>
      </c>
      <c r="F739" s="696" t="s">
        <v>2057</v>
      </c>
      <c r="G739" s="1354">
        <v>45602</v>
      </c>
      <c r="H739" s="1003" t="s">
        <v>2386</v>
      </c>
      <c r="I739" s="575">
        <v>1</v>
      </c>
      <c r="J739" s="575">
        <v>0</v>
      </c>
      <c r="K739" s="1368"/>
      <c r="L739" s="575">
        <v>1</v>
      </c>
      <c r="M739" s="575">
        <v>0</v>
      </c>
      <c r="N739" s="579">
        <v>45608</v>
      </c>
      <c r="O739" s="631" t="str">
        <f>IF(G739="","",(IF(N739="","Pendiente primera actuación",IF(N739="N.A.","N.A.",IF(NETWORKDAYS((G739+1),N739,'Días No Laborales'!$A$2:$U$145)&lt;=20,"SI","NO")))))</f>
        <v>SI</v>
      </c>
      <c r="Q739" s="630" t="s">
        <v>47</v>
      </c>
      <c r="R739" s="595"/>
      <c r="S739" s="576"/>
      <c r="T739" s="576"/>
      <c r="U739" s="631"/>
      <c r="V739" s="576"/>
      <c r="W739" s="595"/>
      <c r="X739" s="575"/>
      <c r="Y739" s="576" t="s">
        <v>48</v>
      </c>
      <c r="Z739" s="576" t="str">
        <f t="shared" si="12"/>
        <v>Pendiente de sentencia</v>
      </c>
      <c r="AA739" s="576" t="s">
        <v>48</v>
      </c>
      <c r="AB739" s="575"/>
      <c r="AC739" s="575"/>
      <c r="AD739" s="625" t="s">
        <v>2387</v>
      </c>
      <c r="AE739" s="579">
        <v>45672</v>
      </c>
      <c r="AF739" s="632" t="s">
        <v>161</v>
      </c>
      <c r="AG739" s="580" t="s">
        <v>2062</v>
      </c>
      <c r="AH739" s="576" t="s">
        <v>52</v>
      </c>
      <c r="AI739" s="579"/>
      <c r="AJ739" s="633"/>
      <c r="AK739" s="633"/>
      <c r="AL739" s="634"/>
      <c r="AM739" s="576"/>
    </row>
    <row r="740" spans="1:40" ht="25.5" x14ac:dyDescent="0.2">
      <c r="A740" s="576">
        <v>733</v>
      </c>
      <c r="B740" s="1116" t="s">
        <v>2388</v>
      </c>
      <c r="C740" s="1370" t="s">
        <v>101</v>
      </c>
      <c r="D740" s="1138" t="s">
        <v>102</v>
      </c>
      <c r="E740" s="843" t="s">
        <v>84</v>
      </c>
      <c r="F740" s="696" t="s">
        <v>2057</v>
      </c>
      <c r="G740" s="1354">
        <v>45602</v>
      </c>
      <c r="H740" s="1357" t="s">
        <v>904</v>
      </c>
      <c r="I740" s="575">
        <v>2</v>
      </c>
      <c r="J740" s="575">
        <v>1</v>
      </c>
      <c r="K740" s="1357" t="s">
        <v>2389</v>
      </c>
      <c r="L740" s="575">
        <v>2</v>
      </c>
      <c r="M740" s="575">
        <v>0</v>
      </c>
      <c r="N740" s="579">
        <v>45608</v>
      </c>
      <c r="O740" s="631" t="str">
        <f>IF(G740="","",(IF(N740="","Pendiente primera actuación",IF(N740="N.A.","N.A.",IF(NETWORKDAYS((G740+1),N740,'Días No Laborales'!$A$2:$U$145)&lt;=20,"SI","NO")))))</f>
        <v>SI</v>
      </c>
      <c r="Q740" s="630" t="s">
        <v>47</v>
      </c>
      <c r="R740" s="595"/>
      <c r="S740" s="576"/>
      <c r="T740" s="576"/>
      <c r="U740" s="631"/>
      <c r="V740" s="1358"/>
      <c r="W740" s="595"/>
      <c r="X740" s="575"/>
      <c r="Y740" s="576" t="s">
        <v>48</v>
      </c>
      <c r="Z740" s="576" t="str">
        <f t="shared" si="12"/>
        <v>Pendiente de sentencia</v>
      </c>
      <c r="AA740" s="576" t="s">
        <v>48</v>
      </c>
      <c r="AB740" s="576"/>
      <c r="AC740" s="576"/>
      <c r="AD740" s="623" t="s">
        <v>2390</v>
      </c>
      <c r="AE740" s="579">
        <v>45757</v>
      </c>
      <c r="AF740" s="632" t="s">
        <v>50</v>
      </c>
      <c r="AG740" s="580" t="s">
        <v>2062</v>
      </c>
      <c r="AH740" s="576" t="s">
        <v>52</v>
      </c>
      <c r="AI740" s="579"/>
      <c r="AJ740" s="633"/>
      <c r="AK740" s="633"/>
      <c r="AL740" s="634"/>
      <c r="AM740" s="576"/>
    </row>
    <row r="741" spans="1:40" ht="38.25" x14ac:dyDescent="0.2">
      <c r="A741" s="576">
        <v>734</v>
      </c>
      <c r="B741" s="1371" t="s">
        <v>2391</v>
      </c>
      <c r="C741" s="973" t="s">
        <v>383</v>
      </c>
      <c r="D741" s="761" t="s">
        <v>383</v>
      </c>
      <c r="E741" s="1779" t="s">
        <v>84</v>
      </c>
      <c r="F741" s="696" t="s">
        <v>2057</v>
      </c>
      <c r="G741" s="1354">
        <v>45603</v>
      </c>
      <c r="H741" s="1357" t="s">
        <v>2392</v>
      </c>
      <c r="I741" s="575">
        <v>2</v>
      </c>
      <c r="J741" s="575">
        <v>0</v>
      </c>
      <c r="K741" s="1357" t="s">
        <v>2393</v>
      </c>
      <c r="L741" s="575">
        <v>2</v>
      </c>
      <c r="M741" s="575">
        <v>0</v>
      </c>
      <c r="N741" s="579">
        <v>45608</v>
      </c>
      <c r="O741" s="631" t="str">
        <f>IF(G741="","",(IF(N741="","Pendiente primera actuación",IF(N741="N.A.","N.A.",IF(NETWORKDAYS((G741+1),N741,'Días No Laborales'!$A$2:$U$145)&lt;=20,"SI","NO")))))</f>
        <v>SI</v>
      </c>
      <c r="Q741" s="630" t="s">
        <v>47</v>
      </c>
      <c r="R741" s="595"/>
      <c r="S741" s="576"/>
      <c r="T741" s="576"/>
      <c r="U741" s="631"/>
      <c r="V741" s="576"/>
      <c r="W741" s="595"/>
      <c r="X741" s="575"/>
      <c r="Y741" s="576" t="s">
        <v>48</v>
      </c>
      <c r="Z741" s="576" t="str">
        <f t="shared" si="12"/>
        <v>Pendiente de sentencia</v>
      </c>
      <c r="AA741" s="576" t="s">
        <v>48</v>
      </c>
      <c r="AB741" s="650"/>
      <c r="AC741" s="650"/>
      <c r="AD741" s="575" t="s">
        <v>1489</v>
      </c>
      <c r="AE741" s="579">
        <v>45840</v>
      </c>
      <c r="AF741" s="632" t="s">
        <v>161</v>
      </c>
      <c r="AG741" s="580" t="s">
        <v>2062</v>
      </c>
      <c r="AH741" s="576" t="s">
        <v>52</v>
      </c>
      <c r="AI741" s="579"/>
      <c r="AJ741" s="652"/>
      <c r="AK741" s="652"/>
      <c r="AL741" s="642"/>
      <c r="AM741" s="576"/>
      <c r="AN741" s="1127" t="s">
        <v>2394</v>
      </c>
    </row>
    <row r="742" spans="1:40" ht="25.5" x14ac:dyDescent="0.2">
      <c r="A742" s="576">
        <v>735</v>
      </c>
      <c r="B742" s="1359" t="s">
        <v>2395</v>
      </c>
      <c r="C742" s="1360" t="s">
        <v>101</v>
      </c>
      <c r="D742" s="1372" t="s">
        <v>102</v>
      </c>
      <c r="E742" s="1779" t="s">
        <v>84</v>
      </c>
      <c r="F742" s="696" t="s">
        <v>2057</v>
      </c>
      <c r="G742" s="1354">
        <v>45603</v>
      </c>
      <c r="H742" s="1003" t="s">
        <v>2396</v>
      </c>
      <c r="I742" s="575">
        <v>1</v>
      </c>
      <c r="J742" s="575">
        <v>0</v>
      </c>
      <c r="K742" s="1003" t="s">
        <v>2397</v>
      </c>
      <c r="L742" s="575">
        <v>1</v>
      </c>
      <c r="M742" s="575">
        <v>0</v>
      </c>
      <c r="N742" s="579">
        <v>45610</v>
      </c>
      <c r="O742" s="631" t="str">
        <f>IF(G742="","",(IF(N742="","Pendiente primera actuación",IF(N742="N.A.","N.A.",IF(NETWORKDAYS((G742+1),N742,'Días No Laborales'!$A$2:$U$145)&lt;=20,"SI","NO")))))</f>
        <v>SI</v>
      </c>
      <c r="Q742" s="630" t="s">
        <v>47</v>
      </c>
      <c r="R742" s="595"/>
      <c r="S742" s="576"/>
      <c r="T742" s="576"/>
      <c r="U742" s="631"/>
      <c r="V742" s="1358"/>
      <c r="W742" s="595">
        <v>45608</v>
      </c>
      <c r="X742" s="699"/>
      <c r="Y742" s="576" t="s">
        <v>48</v>
      </c>
      <c r="Z742" s="576">
        <f t="shared" si="12"/>
        <v>5</v>
      </c>
      <c r="AA742" s="576" t="s">
        <v>48</v>
      </c>
      <c r="AB742" s="645" t="s">
        <v>217</v>
      </c>
      <c r="AC742" s="576" t="s">
        <v>88</v>
      </c>
      <c r="AD742" s="1281" t="s">
        <v>807</v>
      </c>
      <c r="AE742" s="579">
        <v>45608</v>
      </c>
      <c r="AF742" s="576" t="s">
        <v>2061</v>
      </c>
      <c r="AG742" s="580" t="s">
        <v>2062</v>
      </c>
      <c r="AH742" s="576" t="s">
        <v>52</v>
      </c>
      <c r="AI742" s="579"/>
      <c r="AJ742" s="633"/>
      <c r="AK742" s="633"/>
      <c r="AL742" s="634"/>
      <c r="AM742" s="576"/>
    </row>
    <row r="743" spans="1:40" ht="25.5" x14ac:dyDescent="0.2">
      <c r="A743" s="576">
        <v>736</v>
      </c>
      <c r="B743" s="1116" t="s">
        <v>2398</v>
      </c>
      <c r="C743" s="1373" t="s">
        <v>2399</v>
      </c>
      <c r="D743" s="1325" t="s">
        <v>2083</v>
      </c>
      <c r="E743" s="1794" t="s">
        <v>113</v>
      </c>
      <c r="F743" s="696" t="s">
        <v>2057</v>
      </c>
      <c r="G743" s="1374">
        <v>45604</v>
      </c>
      <c r="H743" s="1357" t="s">
        <v>2182</v>
      </c>
      <c r="I743" s="575">
        <v>2</v>
      </c>
      <c r="J743" s="575">
        <v>1</v>
      </c>
      <c r="K743" s="1357" t="s">
        <v>2400</v>
      </c>
      <c r="L743" s="575">
        <v>2</v>
      </c>
      <c r="M743" s="575">
        <v>0</v>
      </c>
      <c r="N743" s="579">
        <v>45608</v>
      </c>
      <c r="O743" s="631" t="str">
        <f>IF(G743="","",(IF(N743="","Pendiente primera actuación",IF(N743="N.A.","N.A.",IF(NETWORKDAYS((G743+1),N743,'Días No Laborales'!$A$2:$U$145)&lt;=20,"SI","NO")))))</f>
        <v>SI</v>
      </c>
      <c r="Q743" s="630" t="s">
        <v>47</v>
      </c>
      <c r="R743" s="595"/>
      <c r="S743" s="576"/>
      <c r="T743" s="576"/>
      <c r="U743" s="631"/>
      <c r="V743" s="576"/>
      <c r="W743" s="595"/>
      <c r="X743" s="575"/>
      <c r="Y743" s="576" t="s">
        <v>48</v>
      </c>
      <c r="Z743" s="576" t="str">
        <f t="shared" si="12"/>
        <v>Pendiente de sentencia</v>
      </c>
      <c r="AA743" s="576" t="s">
        <v>48</v>
      </c>
      <c r="AB743" s="575"/>
      <c r="AC743" s="575"/>
      <c r="AD743" s="576" t="s">
        <v>2401</v>
      </c>
      <c r="AE743" s="579">
        <v>45611</v>
      </c>
      <c r="AF743" s="632" t="s">
        <v>161</v>
      </c>
      <c r="AG743" s="580" t="s">
        <v>2062</v>
      </c>
      <c r="AH743" s="576" t="s">
        <v>52</v>
      </c>
      <c r="AI743" s="579"/>
      <c r="AJ743" s="633"/>
      <c r="AK743" s="633"/>
      <c r="AL743" s="634"/>
      <c r="AM743" s="576"/>
    </row>
    <row r="744" spans="1:40" ht="25.5" x14ac:dyDescent="0.2">
      <c r="A744" s="576">
        <v>737</v>
      </c>
      <c r="B744" s="1359" t="s">
        <v>2402</v>
      </c>
      <c r="C744" s="742" t="s">
        <v>2096</v>
      </c>
      <c r="D744" s="1375" t="s">
        <v>2083</v>
      </c>
      <c r="E744" s="1779" t="s">
        <v>833</v>
      </c>
      <c r="F744" s="696" t="s">
        <v>2057</v>
      </c>
      <c r="G744" s="1354">
        <v>45608</v>
      </c>
      <c r="H744" s="1003" t="s">
        <v>2182</v>
      </c>
      <c r="I744" s="575">
        <v>1</v>
      </c>
      <c r="J744" s="575">
        <v>0</v>
      </c>
      <c r="K744" s="1003" t="s">
        <v>2403</v>
      </c>
      <c r="L744" s="575">
        <v>1</v>
      </c>
      <c r="M744" s="575">
        <v>0</v>
      </c>
      <c r="N744" s="579">
        <v>45594</v>
      </c>
      <c r="O744" s="631" t="str">
        <f>IF(G744="","",(IF(N744="","Pendiente primera actuación",IF(N744="N.A.","N.A.",IF(NETWORKDAYS((G744+1),N744,'Días No Laborales'!$A$2:$U$145)&lt;=20,"SI","NO")))))</f>
        <v>SI</v>
      </c>
      <c r="Q744" s="630" t="s">
        <v>47</v>
      </c>
      <c r="R744" s="595"/>
      <c r="S744" s="576"/>
      <c r="T744" s="576"/>
      <c r="U744" s="631"/>
      <c r="V744" s="576"/>
      <c r="W744" s="595">
        <v>45630</v>
      </c>
      <c r="X744" s="699"/>
      <c r="Y744" s="576" t="s">
        <v>48</v>
      </c>
      <c r="Z744" s="576">
        <f t="shared" si="12"/>
        <v>22</v>
      </c>
      <c r="AA744" s="576" t="s">
        <v>48</v>
      </c>
      <c r="AB744" s="745" t="s">
        <v>311</v>
      </c>
      <c r="AC744" s="576" t="s">
        <v>88</v>
      </c>
      <c r="AD744" s="664" t="s">
        <v>312</v>
      </c>
      <c r="AE744" s="579">
        <v>45630</v>
      </c>
      <c r="AF744" s="632" t="s">
        <v>161</v>
      </c>
      <c r="AG744" s="580" t="s">
        <v>2062</v>
      </c>
      <c r="AH744" s="576" t="s">
        <v>52</v>
      </c>
      <c r="AI744" s="579"/>
      <c r="AJ744" s="633"/>
      <c r="AK744" s="633"/>
      <c r="AL744" s="634"/>
      <c r="AM744" s="576"/>
    </row>
    <row r="745" spans="1:40" ht="38.25" x14ac:dyDescent="0.2">
      <c r="A745" s="576">
        <v>738</v>
      </c>
      <c r="B745" s="1359" t="s">
        <v>2404</v>
      </c>
      <c r="C745" s="1376" t="s">
        <v>2405</v>
      </c>
      <c r="D745" s="702" t="s">
        <v>72</v>
      </c>
      <c r="E745" s="1779" t="s">
        <v>43</v>
      </c>
      <c r="F745" s="696" t="s">
        <v>2057</v>
      </c>
      <c r="G745" s="1354">
        <v>45608</v>
      </c>
      <c r="H745" s="1357" t="s">
        <v>2406</v>
      </c>
      <c r="I745" s="575">
        <v>2</v>
      </c>
      <c r="J745" s="575">
        <v>0</v>
      </c>
      <c r="K745" s="1357" t="s">
        <v>2407</v>
      </c>
      <c r="L745" s="575">
        <v>2</v>
      </c>
      <c r="M745" s="575">
        <v>0</v>
      </c>
      <c r="N745" s="579">
        <v>45611</v>
      </c>
      <c r="O745" s="631" t="str">
        <f>IF(G745="","",(IF(N745="","Pendiente primera actuación",IF(N745="N.A.","N.A.",IF(NETWORKDAYS((G745+1),N745,'Días No Laborales'!$A$2:$U$145)&lt;=20,"SI","NO")))))</f>
        <v>SI</v>
      </c>
      <c r="Q745" s="630" t="s">
        <v>47</v>
      </c>
      <c r="R745" s="595"/>
      <c r="S745" s="576"/>
      <c r="T745" s="576"/>
      <c r="U745" s="631"/>
      <c r="V745" s="1358"/>
      <c r="W745" s="595">
        <v>45628</v>
      </c>
      <c r="X745" s="699"/>
      <c r="Y745" s="576" t="s">
        <v>48</v>
      </c>
      <c r="Z745" s="576">
        <f t="shared" si="12"/>
        <v>20</v>
      </c>
      <c r="AA745" s="576" t="s">
        <v>48</v>
      </c>
      <c r="AB745" s="745" t="s">
        <v>311</v>
      </c>
      <c r="AC745" s="576" t="s">
        <v>88</v>
      </c>
      <c r="AD745" s="664" t="s">
        <v>312</v>
      </c>
      <c r="AE745" s="579">
        <v>45628</v>
      </c>
      <c r="AF745" s="576" t="s">
        <v>68</v>
      </c>
      <c r="AG745" s="580" t="s">
        <v>2062</v>
      </c>
      <c r="AH745" s="576" t="s">
        <v>52</v>
      </c>
      <c r="AI745" s="579"/>
      <c r="AJ745" s="633"/>
      <c r="AK745" s="633"/>
      <c r="AL745" s="634"/>
      <c r="AM745" s="576"/>
    </row>
    <row r="746" spans="1:40" ht="25.5" x14ac:dyDescent="0.2">
      <c r="A746" s="576">
        <v>739</v>
      </c>
      <c r="B746" s="1111" t="s">
        <v>2408</v>
      </c>
      <c r="C746" s="1215" t="s">
        <v>107</v>
      </c>
      <c r="D746" s="1377" t="s">
        <v>102</v>
      </c>
      <c r="E746" s="1779" t="s">
        <v>113</v>
      </c>
      <c r="F746" s="696" t="s">
        <v>2057</v>
      </c>
      <c r="G746" s="1354">
        <v>45608</v>
      </c>
      <c r="H746" s="1003" t="s">
        <v>2409</v>
      </c>
      <c r="I746" s="575">
        <v>1</v>
      </c>
      <c r="J746" s="575">
        <v>0</v>
      </c>
      <c r="K746" s="1003" t="s">
        <v>2182</v>
      </c>
      <c r="L746" s="575">
        <v>1</v>
      </c>
      <c r="M746" s="575">
        <v>0</v>
      </c>
      <c r="N746" s="579">
        <v>45611</v>
      </c>
      <c r="O746" s="631" t="str">
        <f>IF(G746="","",(IF(N746="","Pendiente primera actuación",IF(N746="N.A.","N.A.",IF(NETWORKDAYS((G746+1),N746,'Días No Laborales'!$A$2:$U$145)&lt;=20,"SI","NO")))))</f>
        <v>SI</v>
      </c>
      <c r="Q746" s="630" t="s">
        <v>47</v>
      </c>
      <c r="R746" s="595"/>
      <c r="S746" s="576"/>
      <c r="T746" s="576"/>
      <c r="U746" s="631"/>
      <c r="V746" s="576"/>
      <c r="W746" s="595"/>
      <c r="X746" s="575"/>
      <c r="Y746" s="576" t="s">
        <v>48</v>
      </c>
      <c r="Z746" s="576" t="str">
        <f t="shared" si="12"/>
        <v>Pendiente de sentencia</v>
      </c>
      <c r="AA746" s="576" t="s">
        <v>48</v>
      </c>
      <c r="AB746" s="576"/>
      <c r="AC746" s="576"/>
      <c r="AD746" s="575" t="s">
        <v>116</v>
      </c>
      <c r="AE746" s="579">
        <v>45821</v>
      </c>
      <c r="AF746" s="632" t="s">
        <v>161</v>
      </c>
      <c r="AG746" s="580" t="s">
        <v>2062</v>
      </c>
      <c r="AH746" s="576" t="s">
        <v>52</v>
      </c>
      <c r="AI746" s="579"/>
      <c r="AJ746" s="633"/>
      <c r="AK746" s="633"/>
      <c r="AL746" s="634"/>
      <c r="AM746" s="576"/>
    </row>
    <row r="747" spans="1:40" ht="25.5" x14ac:dyDescent="0.2">
      <c r="A747" s="576">
        <v>740</v>
      </c>
      <c r="B747" s="1111" t="s">
        <v>2410</v>
      </c>
      <c r="C747" s="1215" t="s">
        <v>107</v>
      </c>
      <c r="D747" s="1377" t="s">
        <v>102</v>
      </c>
      <c r="E747" s="1779" t="s">
        <v>113</v>
      </c>
      <c r="F747" s="696" t="s">
        <v>2057</v>
      </c>
      <c r="G747" s="1354">
        <v>45608</v>
      </c>
      <c r="H747" s="1003" t="s">
        <v>2411</v>
      </c>
      <c r="I747" s="575">
        <v>1</v>
      </c>
      <c r="J747" s="575">
        <v>0</v>
      </c>
      <c r="K747" s="1003" t="s">
        <v>2412</v>
      </c>
      <c r="L747" s="575">
        <v>2</v>
      </c>
      <c r="M747" s="575">
        <v>0</v>
      </c>
      <c r="N747" s="579">
        <v>45611</v>
      </c>
      <c r="O747" s="631" t="str">
        <f>IF(G747="","",(IF(N747="","Pendiente primera actuación",IF(N747="N.A.","N.A.",IF(NETWORKDAYS((G747+1),N747,'Días No Laborales'!$A$2:$U$145)&lt;=20,"SI","NO")))))</f>
        <v>SI</v>
      </c>
      <c r="Q747" s="630" t="s">
        <v>47</v>
      </c>
      <c r="R747" s="595"/>
      <c r="S747" s="576"/>
      <c r="T747" s="576"/>
      <c r="U747" s="631"/>
      <c r="V747" s="576"/>
      <c r="W747" s="595"/>
      <c r="X747" s="575"/>
      <c r="Y747" s="576" t="s">
        <v>48</v>
      </c>
      <c r="Z747" s="576" t="str">
        <f t="shared" si="12"/>
        <v>Pendiente de sentencia</v>
      </c>
      <c r="AA747" s="576" t="s">
        <v>48</v>
      </c>
      <c r="AB747" s="576"/>
      <c r="AC747" s="576"/>
      <c r="AD747" s="575" t="s">
        <v>116</v>
      </c>
      <c r="AE747" s="579">
        <v>45825</v>
      </c>
      <c r="AF747" s="632" t="s">
        <v>50</v>
      </c>
      <c r="AG747" s="580" t="s">
        <v>2062</v>
      </c>
      <c r="AH747" s="576" t="s">
        <v>52</v>
      </c>
      <c r="AI747" s="579"/>
      <c r="AJ747" s="633"/>
      <c r="AK747" s="633"/>
      <c r="AL747" s="634"/>
      <c r="AM747" s="576"/>
    </row>
    <row r="748" spans="1:40" ht="25.5" x14ac:dyDescent="0.2">
      <c r="A748" s="576">
        <v>741</v>
      </c>
      <c r="B748" s="1378" t="s">
        <v>2413</v>
      </c>
      <c r="C748" s="1379" t="s">
        <v>41</v>
      </c>
      <c r="D748" s="1380" t="s">
        <v>42</v>
      </c>
      <c r="E748" s="1806" t="s">
        <v>84</v>
      </c>
      <c r="F748" s="696" t="s">
        <v>2057</v>
      </c>
      <c r="G748" s="1354">
        <v>45608</v>
      </c>
      <c r="H748" s="1003" t="s">
        <v>2285</v>
      </c>
      <c r="I748" s="575">
        <v>2</v>
      </c>
      <c r="J748" s="575">
        <v>1</v>
      </c>
      <c r="K748" s="1003" t="s">
        <v>2414</v>
      </c>
      <c r="L748" s="575">
        <v>1</v>
      </c>
      <c r="M748" s="575">
        <v>0</v>
      </c>
      <c r="N748" s="579">
        <v>45611</v>
      </c>
      <c r="O748" s="631" t="str">
        <f>IF(G748="","",(IF(N748="","Pendiente primera actuación",IF(N748="N.A.","N.A.",IF(NETWORKDAYS((G748+1),N748,'Días No Laborales'!$A$2:$U$145)&lt;=20,"SI","NO")))))</f>
        <v>SI</v>
      </c>
      <c r="Q748" s="630" t="s">
        <v>47</v>
      </c>
      <c r="R748" s="595"/>
      <c r="S748" s="576"/>
      <c r="T748" s="576"/>
      <c r="U748" s="631"/>
      <c r="V748" s="1358"/>
      <c r="W748" s="595">
        <v>45611</v>
      </c>
      <c r="X748" s="699"/>
      <c r="Y748" s="576" t="s">
        <v>48</v>
      </c>
      <c r="Z748" s="576">
        <f t="shared" si="12"/>
        <v>3</v>
      </c>
      <c r="AA748" s="576" t="s">
        <v>48</v>
      </c>
      <c r="AB748" s="645" t="s">
        <v>217</v>
      </c>
      <c r="AC748" s="576" t="s">
        <v>88</v>
      </c>
      <c r="AD748" s="1281" t="s">
        <v>807</v>
      </c>
      <c r="AE748" s="579">
        <v>45611</v>
      </c>
      <c r="AF748" s="576" t="s">
        <v>2061</v>
      </c>
      <c r="AG748" s="580" t="s">
        <v>2062</v>
      </c>
      <c r="AH748" s="576" t="s">
        <v>52</v>
      </c>
      <c r="AI748" s="579"/>
      <c r="AJ748" s="633"/>
      <c r="AK748" s="633"/>
      <c r="AL748" s="634"/>
      <c r="AM748" s="576"/>
    </row>
    <row r="749" spans="1:40" ht="25.5" x14ac:dyDescent="0.2">
      <c r="A749" s="576">
        <v>742</v>
      </c>
      <c r="B749" s="1699" t="s">
        <v>2415</v>
      </c>
      <c r="C749" s="1700" t="s">
        <v>107</v>
      </c>
      <c r="D749" s="1377" t="s">
        <v>102</v>
      </c>
      <c r="E749" s="843" t="s">
        <v>84</v>
      </c>
      <c r="F749" s="696" t="s">
        <v>2057</v>
      </c>
      <c r="G749" s="1354">
        <v>45608</v>
      </c>
      <c r="H749" s="1003" t="s">
        <v>2179</v>
      </c>
      <c r="I749" s="575">
        <v>2</v>
      </c>
      <c r="J749" s="575">
        <v>0</v>
      </c>
      <c r="K749" s="1003" t="s">
        <v>2416</v>
      </c>
      <c r="L749" s="575">
        <v>2</v>
      </c>
      <c r="M749" s="575">
        <v>0</v>
      </c>
      <c r="N749" s="579">
        <v>45611</v>
      </c>
      <c r="O749" s="631" t="str">
        <f>IF(G749="","",(IF(N749="","Pendiente primera actuación",IF(N749="N.A.","N.A.",IF(NETWORKDAYS((G749+1),N749,'Días No Laborales'!$A$2:$U$145)&lt;=20,"SI","NO")))))</f>
        <v>SI</v>
      </c>
      <c r="Q749" s="630" t="s">
        <v>47</v>
      </c>
      <c r="R749" s="595"/>
      <c r="S749" s="576"/>
      <c r="T749" s="576"/>
      <c r="U749" s="631"/>
      <c r="V749" s="576"/>
      <c r="W749" s="595"/>
      <c r="X749" s="575"/>
      <c r="Y749" s="576" t="s">
        <v>48</v>
      </c>
      <c r="Z749" s="576" t="str">
        <f t="shared" si="12"/>
        <v>Pendiente de sentencia</v>
      </c>
      <c r="AA749" s="576" t="s">
        <v>48</v>
      </c>
      <c r="AB749" s="745" t="s">
        <v>1938</v>
      </c>
      <c r="AC749" s="650" t="s">
        <v>98</v>
      </c>
      <c r="AD749" s="645" t="s">
        <v>2417</v>
      </c>
      <c r="AE749" s="579">
        <v>45814</v>
      </c>
      <c r="AF749" s="632" t="s">
        <v>50</v>
      </c>
      <c r="AG749" s="580" t="s">
        <v>2062</v>
      </c>
      <c r="AH749" s="576" t="s">
        <v>52</v>
      </c>
      <c r="AI749" s="579"/>
      <c r="AJ749" s="652"/>
      <c r="AK749" s="652"/>
      <c r="AL749" s="642"/>
      <c r="AM749" s="576"/>
    </row>
    <row r="750" spans="1:40" ht="25.5" x14ac:dyDescent="0.2">
      <c r="A750" s="752">
        <v>743</v>
      </c>
      <c r="B750" s="1140" t="s">
        <v>2418</v>
      </c>
      <c r="C750" s="1361" t="s">
        <v>107</v>
      </c>
      <c r="D750" s="1697" t="s">
        <v>102</v>
      </c>
      <c r="E750" s="843" t="s">
        <v>84</v>
      </c>
      <c r="F750" s="696" t="s">
        <v>2057</v>
      </c>
      <c r="G750" s="1354">
        <v>45608</v>
      </c>
      <c r="H750" s="1003" t="s">
        <v>2419</v>
      </c>
      <c r="I750" s="575">
        <v>1</v>
      </c>
      <c r="J750" s="575">
        <v>0</v>
      </c>
      <c r="K750" s="1003" t="s">
        <v>2420</v>
      </c>
      <c r="L750" s="575">
        <v>1</v>
      </c>
      <c r="M750" s="575">
        <v>0</v>
      </c>
      <c r="N750" s="579">
        <v>45611</v>
      </c>
      <c r="O750" s="631" t="str">
        <f>IF(G750="","",(IF(N750="","Pendiente primera actuación",IF(N750="N.A.","N.A.",IF(NETWORKDAYS((G750+1),N750,'Días No Laborales'!$A$2:$U$145)&lt;=20,"SI","NO")))))</f>
        <v>SI</v>
      </c>
      <c r="Q750" s="630" t="s">
        <v>47</v>
      </c>
      <c r="R750" s="595"/>
      <c r="S750" s="576"/>
      <c r="T750" s="576"/>
      <c r="U750" s="631"/>
      <c r="V750" s="1358"/>
      <c r="W750" s="595"/>
      <c r="X750" s="625"/>
      <c r="Y750" s="576" t="s">
        <v>48</v>
      </c>
      <c r="Z750" s="576" t="str">
        <f t="shared" ref="Z750:Z781" si="13">IF(B750="","",IF(W750="","Pendiente de sentencia",IF(W750="N.A.","N.A.",DAYS360(G750,W750))))</f>
        <v>Pendiente de sentencia</v>
      </c>
      <c r="AA750" s="576" t="s">
        <v>48</v>
      </c>
      <c r="AB750" s="576"/>
      <c r="AC750" s="576"/>
      <c r="AD750" s="575" t="s">
        <v>1056</v>
      </c>
      <c r="AE750" s="579">
        <v>45611</v>
      </c>
      <c r="AF750" s="632" t="s">
        <v>50</v>
      </c>
      <c r="AG750" s="580" t="s">
        <v>2062</v>
      </c>
      <c r="AH750" s="576" t="s">
        <v>52</v>
      </c>
      <c r="AI750" s="579"/>
      <c r="AJ750" s="633"/>
      <c r="AK750" s="633"/>
      <c r="AL750" s="634"/>
      <c r="AM750" s="576"/>
    </row>
    <row r="751" spans="1:40" ht="25.5" x14ac:dyDescent="0.2">
      <c r="A751" s="576">
        <v>744</v>
      </c>
      <c r="B751" s="1339" t="s">
        <v>2421</v>
      </c>
      <c r="C751" s="1702" t="s">
        <v>383</v>
      </c>
      <c r="D751" s="761" t="s">
        <v>383</v>
      </c>
      <c r="E751" s="1779" t="s">
        <v>113</v>
      </c>
      <c r="F751" s="696" t="s">
        <v>2057</v>
      </c>
      <c r="G751" s="1354">
        <v>45608</v>
      </c>
      <c r="H751" s="1003" t="s">
        <v>2422</v>
      </c>
      <c r="I751" s="575">
        <v>2</v>
      </c>
      <c r="J751" s="575">
        <v>1</v>
      </c>
      <c r="K751" s="1003" t="s">
        <v>2423</v>
      </c>
      <c r="L751" s="575">
        <v>2</v>
      </c>
      <c r="M751" s="575">
        <v>0</v>
      </c>
      <c r="N751" s="579">
        <v>45611</v>
      </c>
      <c r="O751" s="631" t="str">
        <f>IF(G751="","",(IF(N751="","Pendiente primera actuación",IF(N751="N.A.","N.A.",IF(NETWORKDAYS((G751+1),N751,'Días No Laborales'!$A$2:$U$145)&lt;=20,"SI","NO")))))</f>
        <v>SI</v>
      </c>
      <c r="Q751" s="630" t="s">
        <v>47</v>
      </c>
      <c r="R751" s="595"/>
      <c r="S751" s="576"/>
      <c r="T751" s="576"/>
      <c r="U751" s="631"/>
      <c r="V751" s="576"/>
      <c r="W751" s="595">
        <v>45628</v>
      </c>
      <c r="X751" s="699"/>
      <c r="Y751" s="576" t="s">
        <v>48</v>
      </c>
      <c r="Z751" s="576">
        <f t="shared" si="13"/>
        <v>20</v>
      </c>
      <c r="AA751" s="576" t="s">
        <v>48</v>
      </c>
      <c r="AB751" s="745" t="s">
        <v>311</v>
      </c>
      <c r="AC751" s="575" t="s">
        <v>88</v>
      </c>
      <c r="AD751" s="645" t="s">
        <v>312</v>
      </c>
      <c r="AE751" s="579">
        <v>45628</v>
      </c>
      <c r="AF751" s="576" t="s">
        <v>235</v>
      </c>
      <c r="AG751" s="580" t="s">
        <v>2062</v>
      </c>
      <c r="AH751" s="576" t="s">
        <v>52</v>
      </c>
      <c r="AI751" s="579"/>
      <c r="AJ751" s="633"/>
      <c r="AK751" s="633"/>
      <c r="AL751" s="634"/>
      <c r="AM751" s="576"/>
    </row>
    <row r="752" spans="1:40" ht="25.5" x14ac:dyDescent="0.2">
      <c r="A752" s="576">
        <v>745</v>
      </c>
      <c r="B752" s="577" t="s">
        <v>2424</v>
      </c>
      <c r="C752" s="1381" t="s">
        <v>107</v>
      </c>
      <c r="D752" s="1382" t="s">
        <v>102</v>
      </c>
      <c r="E752" s="843" t="s">
        <v>84</v>
      </c>
      <c r="F752" s="696" t="s">
        <v>2057</v>
      </c>
      <c r="G752" s="1383">
        <v>45608</v>
      </c>
      <c r="H752" s="1384" t="s">
        <v>2425</v>
      </c>
      <c r="I752" s="575">
        <v>2</v>
      </c>
      <c r="J752" s="575">
        <v>0</v>
      </c>
      <c r="K752" s="1384" t="s">
        <v>2426</v>
      </c>
      <c r="L752" s="575">
        <v>2</v>
      </c>
      <c r="M752" s="575">
        <v>1</v>
      </c>
      <c r="N752" s="579">
        <v>45611</v>
      </c>
      <c r="O752" s="631" t="str">
        <f>IF(G752="","",(IF(N752="","Pendiente primera actuación",IF(N752="N.A.","N.A.",IF(NETWORKDAYS((G752+1),N752,'Días No Laborales'!$A$2:$U$145)&lt;=20,"SI","NO")))))</f>
        <v>SI</v>
      </c>
      <c r="Q752" s="630" t="s">
        <v>47</v>
      </c>
      <c r="R752" s="595"/>
      <c r="S752" s="576"/>
      <c r="T752" s="576"/>
      <c r="U752" s="631"/>
      <c r="V752" s="1358"/>
      <c r="W752" s="595"/>
      <c r="X752" s="625"/>
      <c r="Y752" s="576" t="s">
        <v>48</v>
      </c>
      <c r="Z752" s="576" t="str">
        <f t="shared" si="13"/>
        <v>Pendiente de sentencia</v>
      </c>
      <c r="AA752" s="576" t="s">
        <v>48</v>
      </c>
      <c r="AB752" s="576"/>
      <c r="AC752" s="576"/>
      <c r="AD752" s="623" t="s">
        <v>1076</v>
      </c>
      <c r="AE752" s="579">
        <v>45611</v>
      </c>
      <c r="AF752" s="632" t="s">
        <v>161</v>
      </c>
      <c r="AG752" s="580" t="s">
        <v>2062</v>
      </c>
      <c r="AH752" s="576" t="s">
        <v>52</v>
      </c>
      <c r="AI752" s="579"/>
      <c r="AJ752" s="633"/>
      <c r="AK752" s="633"/>
      <c r="AL752" s="634"/>
      <c r="AM752" s="576"/>
    </row>
    <row r="753" spans="1:39" ht="25.5" x14ac:dyDescent="0.2">
      <c r="A753" s="576">
        <v>746</v>
      </c>
      <c r="B753" s="1287" t="s">
        <v>2427</v>
      </c>
      <c r="C753" s="1288" t="s">
        <v>2096</v>
      </c>
      <c r="D753" s="1385" t="s">
        <v>2083</v>
      </c>
      <c r="E753" s="1807" t="s">
        <v>833</v>
      </c>
      <c r="F753" s="696" t="s">
        <v>2057</v>
      </c>
      <c r="G753" s="1383">
        <v>45609</v>
      </c>
      <c r="H753" s="1386" t="s">
        <v>215</v>
      </c>
      <c r="I753" s="575">
        <v>1</v>
      </c>
      <c r="J753" s="575">
        <v>0</v>
      </c>
      <c r="K753" s="1384" t="s">
        <v>2428</v>
      </c>
      <c r="L753" s="575">
        <v>2</v>
      </c>
      <c r="M753" s="575">
        <v>0</v>
      </c>
      <c r="N753" s="579">
        <v>45611</v>
      </c>
      <c r="O753" s="631" t="str">
        <f>IF(G753="","",(IF(N753="","Pendiente primera actuación",IF(N753="N.A.","N.A.",IF(NETWORKDAYS((G753+1),N753,'Días No Laborales'!$A$2:$U$145)&lt;=20,"SI","NO")))))</f>
        <v>SI</v>
      </c>
      <c r="Q753" s="630" t="s">
        <v>47</v>
      </c>
      <c r="R753" s="595"/>
      <c r="S753" s="576"/>
      <c r="T753" s="576"/>
      <c r="U753" s="631"/>
      <c r="V753" s="576"/>
      <c r="W753" s="595"/>
      <c r="X753" s="625"/>
      <c r="Y753" s="576" t="s">
        <v>48</v>
      </c>
      <c r="Z753" s="576" t="str">
        <f t="shared" si="13"/>
        <v>Pendiente de sentencia</v>
      </c>
      <c r="AA753" s="576" t="s">
        <v>48</v>
      </c>
      <c r="AB753" s="576"/>
      <c r="AC753" s="576"/>
      <c r="AD753" s="575" t="s">
        <v>2429</v>
      </c>
      <c r="AE753" s="579">
        <v>45614</v>
      </c>
      <c r="AF753" s="632" t="s">
        <v>50</v>
      </c>
      <c r="AG753" s="580" t="s">
        <v>2062</v>
      </c>
      <c r="AH753" s="576" t="s">
        <v>52</v>
      </c>
      <c r="AI753" s="579"/>
      <c r="AJ753" s="633"/>
      <c r="AK753" s="633"/>
      <c r="AL753" s="634"/>
      <c r="AM753" s="576"/>
    </row>
    <row r="754" spans="1:39" ht="25.5" x14ac:dyDescent="0.2">
      <c r="A754" s="576">
        <v>747</v>
      </c>
      <c r="B754" s="577" t="s">
        <v>2430</v>
      </c>
      <c r="C754" s="1369" t="s">
        <v>2115</v>
      </c>
      <c r="D754" s="1387" t="s">
        <v>2115</v>
      </c>
      <c r="E754" s="1807" t="s">
        <v>833</v>
      </c>
      <c r="F754" s="696" t="s">
        <v>2057</v>
      </c>
      <c r="G754" s="1383">
        <v>45609</v>
      </c>
      <c r="H754" s="1384" t="s">
        <v>2431</v>
      </c>
      <c r="I754" s="575">
        <v>1</v>
      </c>
      <c r="J754" s="575">
        <v>0</v>
      </c>
      <c r="K754" s="1384" t="s">
        <v>2432</v>
      </c>
      <c r="L754" s="575">
        <v>1</v>
      </c>
      <c r="M754" s="575">
        <v>0</v>
      </c>
      <c r="N754" s="579">
        <v>45614</v>
      </c>
      <c r="O754" s="631" t="str">
        <f>IF(G754="","",(IF(N754="","Pendiente primera actuación",IF(N754="N.A.","N.A.",IF(NETWORKDAYS((G754+1),N754,'Días No Laborales'!$A$2:$U$145)&lt;=20,"SI","NO")))))</f>
        <v>SI</v>
      </c>
      <c r="Q754" s="630" t="s">
        <v>47</v>
      </c>
      <c r="R754" s="595"/>
      <c r="S754" s="576"/>
      <c r="T754" s="576"/>
      <c r="U754" s="631"/>
      <c r="V754" s="1358"/>
      <c r="W754" s="595"/>
      <c r="X754" s="625"/>
      <c r="Y754" s="576" t="s">
        <v>48</v>
      </c>
      <c r="Z754" s="576" t="str">
        <f t="shared" si="13"/>
        <v>Pendiente de sentencia</v>
      </c>
      <c r="AA754" s="576" t="s">
        <v>48</v>
      </c>
      <c r="AB754" s="576"/>
      <c r="AC754" s="576"/>
      <c r="AD754" s="575" t="s">
        <v>2433</v>
      </c>
      <c r="AE754" s="579">
        <v>45614</v>
      </c>
      <c r="AF754" s="632" t="s">
        <v>161</v>
      </c>
      <c r="AG754" s="580" t="s">
        <v>2062</v>
      </c>
      <c r="AH754" s="576" t="s">
        <v>52</v>
      </c>
      <c r="AI754" s="579"/>
      <c r="AJ754" s="633"/>
      <c r="AK754" s="633"/>
      <c r="AL754" s="634"/>
      <c r="AM754" s="576"/>
    </row>
    <row r="755" spans="1:39" ht="25.5" x14ac:dyDescent="0.2">
      <c r="A755" s="576">
        <v>748</v>
      </c>
      <c r="B755" s="577" t="s">
        <v>2434</v>
      </c>
      <c r="C755" s="1388" t="s">
        <v>107</v>
      </c>
      <c r="D755" s="1385" t="s">
        <v>102</v>
      </c>
      <c r="E755" s="843" t="s">
        <v>84</v>
      </c>
      <c r="F755" s="696" t="s">
        <v>2057</v>
      </c>
      <c r="G755" s="1383">
        <v>45609</v>
      </c>
      <c r="H755" s="1384" t="s">
        <v>2435</v>
      </c>
      <c r="I755" s="575">
        <v>2</v>
      </c>
      <c r="J755" s="575">
        <v>1</v>
      </c>
      <c r="K755" s="1384" t="s">
        <v>2436</v>
      </c>
      <c r="L755" s="575">
        <v>2</v>
      </c>
      <c r="M755" s="575">
        <v>1</v>
      </c>
      <c r="N755" s="579">
        <v>45614</v>
      </c>
      <c r="O755" s="631" t="str">
        <f>IF(G755="","",(IF(N755="","Pendiente primera actuación",IF(N755="N.A.","N.A.",IF(NETWORKDAYS((G755+1),N755,'Días No Laborales'!$A$2:$U$145)&lt;=20,"SI","NO")))))</f>
        <v>SI</v>
      </c>
      <c r="Q755" s="630" t="s">
        <v>47</v>
      </c>
      <c r="R755" s="595"/>
      <c r="S755" s="576"/>
      <c r="T755" s="576"/>
      <c r="U755" s="631"/>
      <c r="V755" s="576"/>
      <c r="W755" s="595"/>
      <c r="X755" s="625"/>
      <c r="Y755" s="576" t="s">
        <v>48</v>
      </c>
      <c r="Z755" s="576" t="str">
        <f t="shared" si="13"/>
        <v>Pendiente de sentencia</v>
      </c>
      <c r="AA755" s="576" t="s">
        <v>48</v>
      </c>
      <c r="AB755" s="576"/>
      <c r="AC755" s="576"/>
      <c r="AD755" s="623" t="s">
        <v>2437</v>
      </c>
      <c r="AE755" s="579">
        <v>45826</v>
      </c>
      <c r="AF755" s="632" t="s">
        <v>50</v>
      </c>
      <c r="AG755" s="580" t="s">
        <v>2062</v>
      </c>
      <c r="AH755" s="576" t="s">
        <v>52</v>
      </c>
      <c r="AI755" s="579"/>
      <c r="AJ755" s="633"/>
      <c r="AK755" s="633"/>
      <c r="AL755" s="634"/>
      <c r="AM755" s="576"/>
    </row>
    <row r="756" spans="1:39" ht="25.5" x14ac:dyDescent="0.2">
      <c r="A756" s="576">
        <v>749</v>
      </c>
      <c r="B756" s="1389" t="s">
        <v>2438</v>
      </c>
      <c r="C756" s="1390" t="s">
        <v>107</v>
      </c>
      <c r="D756" s="1385" t="s">
        <v>102</v>
      </c>
      <c r="E756" s="480" t="s">
        <v>43</v>
      </c>
      <c r="F756" s="696" t="s">
        <v>2057</v>
      </c>
      <c r="G756" s="1383">
        <v>45610</v>
      </c>
      <c r="H756" s="1384" t="s">
        <v>2211</v>
      </c>
      <c r="I756" s="575">
        <v>2</v>
      </c>
      <c r="J756" s="575">
        <v>0</v>
      </c>
      <c r="K756" s="1384" t="s">
        <v>2439</v>
      </c>
      <c r="L756" s="575">
        <v>2</v>
      </c>
      <c r="M756" s="575">
        <v>0</v>
      </c>
      <c r="N756" s="579">
        <v>45614</v>
      </c>
      <c r="O756" s="631" t="str">
        <f>IF(G756="","",(IF(N756="","Pendiente primera actuación",IF(N756="N.A.","N.A.",IF(NETWORKDAYS((G756+1),N756,'Días No Laborales'!$A$2:$U$145)&lt;=20,"SI","NO")))))</f>
        <v>SI</v>
      </c>
      <c r="Q756" s="630" t="s">
        <v>47</v>
      </c>
      <c r="R756" s="595"/>
      <c r="S756" s="576"/>
      <c r="T756" s="576"/>
      <c r="U756" s="631"/>
      <c r="V756" s="1358"/>
      <c r="W756" s="595">
        <v>45681</v>
      </c>
      <c r="X756" s="1391"/>
      <c r="Y756" s="576" t="s">
        <v>48</v>
      </c>
      <c r="Z756" s="576">
        <f t="shared" si="13"/>
        <v>70</v>
      </c>
      <c r="AA756" s="576" t="s">
        <v>48</v>
      </c>
      <c r="AB756" s="992" t="s">
        <v>311</v>
      </c>
      <c r="AC756" s="576" t="s">
        <v>66</v>
      </c>
      <c r="AD756" s="645" t="s">
        <v>312</v>
      </c>
      <c r="AE756" s="579">
        <v>45681</v>
      </c>
      <c r="AF756" s="632" t="s">
        <v>161</v>
      </c>
      <c r="AG756" s="580" t="s">
        <v>2062</v>
      </c>
      <c r="AH756" s="576" t="s">
        <v>52</v>
      </c>
      <c r="AI756" s="579">
        <v>45747</v>
      </c>
      <c r="AJ756" s="633"/>
      <c r="AK756" s="633"/>
      <c r="AL756" s="634"/>
      <c r="AM756" s="576"/>
    </row>
    <row r="757" spans="1:39" ht="25.5" x14ac:dyDescent="0.2">
      <c r="A757" s="576">
        <v>750</v>
      </c>
      <c r="B757" s="1389" t="s">
        <v>2440</v>
      </c>
      <c r="C757" s="1390" t="s">
        <v>107</v>
      </c>
      <c r="D757" s="1385" t="s">
        <v>102</v>
      </c>
      <c r="E757" s="480" t="s">
        <v>43</v>
      </c>
      <c r="F757" s="696" t="s">
        <v>2057</v>
      </c>
      <c r="G757" s="1383">
        <v>45610</v>
      </c>
      <c r="H757" s="1384" t="s">
        <v>2211</v>
      </c>
      <c r="I757" s="575">
        <v>1</v>
      </c>
      <c r="J757" s="575">
        <v>0</v>
      </c>
      <c r="K757" s="1384" t="s">
        <v>2441</v>
      </c>
      <c r="L757" s="575">
        <v>1</v>
      </c>
      <c r="M757" s="575">
        <v>0</v>
      </c>
      <c r="N757" s="579">
        <v>45614</v>
      </c>
      <c r="O757" s="631" t="str">
        <f>IF(G757="","",(IF(N757="","Pendiente primera actuación",IF(N757="N.A.","N.A.",IF(NETWORKDAYS((G757+1),N757,'Días No Laborales'!$A$2:$U$145)&lt;=20,"SI","NO")))))</f>
        <v>SI</v>
      </c>
      <c r="Q757" s="630" t="s">
        <v>47</v>
      </c>
      <c r="R757" s="595"/>
      <c r="S757" s="576"/>
      <c r="T757" s="576"/>
      <c r="U757" s="631"/>
      <c r="V757" s="576"/>
      <c r="W757" s="595">
        <v>45614</v>
      </c>
      <c r="X757" s="699"/>
      <c r="Y757" s="576" t="s">
        <v>48</v>
      </c>
      <c r="Z757" s="576">
        <f t="shared" si="13"/>
        <v>4</v>
      </c>
      <c r="AA757" s="576" t="s">
        <v>48</v>
      </c>
      <c r="AB757" s="645" t="s">
        <v>217</v>
      </c>
      <c r="AC757" s="576" t="s">
        <v>88</v>
      </c>
      <c r="AD757" s="645" t="s">
        <v>807</v>
      </c>
      <c r="AE757" s="579">
        <v>45614</v>
      </c>
      <c r="AF757" s="576" t="s">
        <v>2061</v>
      </c>
      <c r="AG757" s="580" t="s">
        <v>2062</v>
      </c>
      <c r="AH757" s="576" t="s">
        <v>52</v>
      </c>
      <c r="AI757" s="579"/>
      <c r="AJ757" s="652"/>
      <c r="AK757" s="652"/>
      <c r="AL757" s="642"/>
      <c r="AM757" s="576"/>
    </row>
    <row r="758" spans="1:39" ht="25.5" x14ac:dyDescent="0.2">
      <c r="A758" s="576">
        <v>751</v>
      </c>
      <c r="B758" s="577" t="s">
        <v>2442</v>
      </c>
      <c r="C758" s="1392" t="s">
        <v>2082</v>
      </c>
      <c r="D758" s="1393" t="s">
        <v>2083</v>
      </c>
      <c r="E758" s="1808" t="s">
        <v>673</v>
      </c>
      <c r="F758" s="696" t="s">
        <v>2057</v>
      </c>
      <c r="G758" s="1383">
        <v>45610</v>
      </c>
      <c r="H758" s="1384" t="s">
        <v>2443</v>
      </c>
      <c r="I758" s="575">
        <v>2</v>
      </c>
      <c r="J758" s="575">
        <v>0</v>
      </c>
      <c r="K758" s="1384" t="s">
        <v>2444</v>
      </c>
      <c r="L758" s="575">
        <v>1</v>
      </c>
      <c r="M758" s="575">
        <v>0</v>
      </c>
      <c r="N758" s="579">
        <v>45614</v>
      </c>
      <c r="O758" s="631" t="str">
        <f>IF(G758="","",(IF(N758="","Pendiente primera actuación",IF(N758="N.A.","N.A.",IF(NETWORKDAYS((G758+1),N758,'Días No Laborales'!$A$2:$U$145)&lt;=20,"SI","NO")))))</f>
        <v>SI</v>
      </c>
      <c r="Q758" s="630" t="s">
        <v>47</v>
      </c>
      <c r="R758" s="595"/>
      <c r="S758" s="576"/>
      <c r="T758" s="576"/>
      <c r="U758" s="631"/>
      <c r="V758" s="576"/>
      <c r="W758" s="595"/>
      <c r="X758" s="625"/>
      <c r="Y758" s="576" t="s">
        <v>48</v>
      </c>
      <c r="Z758" s="576" t="str">
        <f t="shared" si="13"/>
        <v>Pendiente de sentencia</v>
      </c>
      <c r="AA758" s="576" t="s">
        <v>48</v>
      </c>
      <c r="AB758" s="576"/>
      <c r="AC758" s="576"/>
      <c r="AD758" s="576" t="s">
        <v>2401</v>
      </c>
      <c r="AE758" s="579">
        <v>45614</v>
      </c>
      <c r="AF758" s="727" t="s">
        <v>50</v>
      </c>
      <c r="AG758" s="580" t="s">
        <v>2062</v>
      </c>
      <c r="AH758" s="576" t="s">
        <v>52</v>
      </c>
      <c r="AI758" s="579"/>
      <c r="AJ758" s="633"/>
      <c r="AK758" s="633"/>
      <c r="AL758" s="634"/>
      <c r="AM758" s="576"/>
    </row>
    <row r="759" spans="1:39" ht="38.25" x14ac:dyDescent="0.2">
      <c r="A759" s="576">
        <v>752</v>
      </c>
      <c r="B759" s="1394" t="s">
        <v>2445</v>
      </c>
      <c r="C759" s="1395" t="s">
        <v>107</v>
      </c>
      <c r="D759" s="1396" t="s">
        <v>102</v>
      </c>
      <c r="E759" s="843" t="s">
        <v>84</v>
      </c>
      <c r="F759" s="696" t="s">
        <v>2057</v>
      </c>
      <c r="G759" s="1383">
        <v>45611</v>
      </c>
      <c r="H759" s="1384" t="s">
        <v>2446</v>
      </c>
      <c r="I759" s="575">
        <v>1</v>
      </c>
      <c r="J759" s="575">
        <v>0</v>
      </c>
      <c r="K759" s="1384" t="s">
        <v>2447</v>
      </c>
      <c r="L759" s="575">
        <v>2</v>
      </c>
      <c r="M759" s="575">
        <v>1</v>
      </c>
      <c r="N759" s="579">
        <v>45614</v>
      </c>
      <c r="O759" s="631" t="str">
        <f>IF(G759="","",(IF(N759="","Pendiente primera actuación",IF(N759="N.A.","N.A.",IF(NETWORKDAYS((G759+1),N759,'Días No Laborales'!$A$2:$U$145)&lt;=20,"SI","NO")))))</f>
        <v>SI</v>
      </c>
      <c r="Q759" s="630" t="s">
        <v>47</v>
      </c>
      <c r="R759" s="595"/>
      <c r="S759" s="576"/>
      <c r="T759" s="576"/>
      <c r="U759" s="631"/>
      <c r="V759" s="1358"/>
      <c r="W759" s="595"/>
      <c r="X759" s="625"/>
      <c r="Y759" s="576" t="s">
        <v>48</v>
      </c>
      <c r="Z759" s="576" t="str">
        <f t="shared" si="13"/>
        <v>Pendiente de sentencia</v>
      </c>
      <c r="AA759" s="576" t="s">
        <v>48</v>
      </c>
      <c r="AB759" s="1028" t="s">
        <v>327</v>
      </c>
      <c r="AC759" s="576" t="s">
        <v>98</v>
      </c>
      <c r="AD759" s="575" t="s">
        <v>708</v>
      </c>
      <c r="AE759" s="579">
        <v>45768</v>
      </c>
      <c r="AF759" s="632" t="s">
        <v>161</v>
      </c>
      <c r="AG759" s="580" t="s">
        <v>2062</v>
      </c>
      <c r="AH759" s="576" t="s">
        <v>52</v>
      </c>
      <c r="AI759" s="579"/>
      <c r="AJ759" s="633"/>
      <c r="AK759" s="633"/>
      <c r="AL759" s="634"/>
      <c r="AM759" s="576"/>
    </row>
    <row r="760" spans="1:39" ht="38.25" x14ac:dyDescent="0.2">
      <c r="A760" s="576">
        <v>753</v>
      </c>
      <c r="B760" s="577" t="s">
        <v>2448</v>
      </c>
      <c r="C760" s="1397" t="s">
        <v>2405</v>
      </c>
      <c r="D760" s="800" t="s">
        <v>72</v>
      </c>
      <c r="E760" s="1809" t="s">
        <v>113</v>
      </c>
      <c r="F760" s="696" t="s">
        <v>2057</v>
      </c>
      <c r="G760" s="1383">
        <v>45611</v>
      </c>
      <c r="H760" s="1384" t="s">
        <v>2449</v>
      </c>
      <c r="I760" s="575">
        <v>1</v>
      </c>
      <c r="J760" s="575">
        <v>0</v>
      </c>
      <c r="K760" s="1384" t="s">
        <v>2450</v>
      </c>
      <c r="L760" s="575">
        <v>2</v>
      </c>
      <c r="M760" s="575">
        <v>0</v>
      </c>
      <c r="N760" s="579">
        <v>45614</v>
      </c>
      <c r="O760" s="631" t="str">
        <f>IF(G760="","",(IF(N760="","Pendiente primera actuación",IF(N760="N.A.","N.A.",IF(NETWORKDAYS((G760+1),N760,'Días No Laborales'!$A$2:$U$145)&lt;=20,"SI","NO")))))</f>
        <v>SI</v>
      </c>
      <c r="Q760" s="630" t="s">
        <v>47</v>
      </c>
      <c r="R760" s="595"/>
      <c r="S760" s="576"/>
      <c r="T760" s="576"/>
      <c r="U760" s="631"/>
      <c r="V760" s="1358"/>
      <c r="W760" s="595"/>
      <c r="X760" s="625"/>
      <c r="Y760" s="576" t="s">
        <v>48</v>
      </c>
      <c r="Z760" s="576" t="str">
        <f t="shared" si="13"/>
        <v>Pendiente de sentencia</v>
      </c>
      <c r="AA760" s="576" t="s">
        <v>48</v>
      </c>
      <c r="AB760" s="575"/>
      <c r="AC760" s="575"/>
      <c r="AD760" s="575" t="s">
        <v>2451</v>
      </c>
      <c r="AE760" s="579">
        <v>45840</v>
      </c>
      <c r="AF760" s="576" t="s">
        <v>235</v>
      </c>
      <c r="AG760" s="580" t="s">
        <v>2062</v>
      </c>
      <c r="AH760" s="576" t="s">
        <v>52</v>
      </c>
      <c r="AI760" s="579"/>
      <c r="AJ760" s="633"/>
      <c r="AK760" s="633"/>
      <c r="AL760" s="634"/>
      <c r="AM760" s="576"/>
    </row>
    <row r="761" spans="1:39" ht="25.5" x14ac:dyDescent="0.2">
      <c r="A761" s="576">
        <v>754</v>
      </c>
      <c r="B761" s="1389" t="s">
        <v>2452</v>
      </c>
      <c r="C761" s="1398" t="s">
        <v>107</v>
      </c>
      <c r="D761" s="1396" t="s">
        <v>102</v>
      </c>
      <c r="E761" s="1387" t="s">
        <v>113</v>
      </c>
      <c r="F761" s="1087" t="s">
        <v>2057</v>
      </c>
      <c r="G761" s="1383">
        <v>45611</v>
      </c>
      <c r="H761" s="1385" t="s">
        <v>2453</v>
      </c>
      <c r="I761" s="575">
        <v>2</v>
      </c>
      <c r="J761" s="575">
        <v>1</v>
      </c>
      <c r="K761" s="1385" t="s">
        <v>2454</v>
      </c>
      <c r="L761" s="575">
        <v>1</v>
      </c>
      <c r="M761" s="575">
        <v>0</v>
      </c>
      <c r="N761" s="579">
        <v>45614</v>
      </c>
      <c r="O761" s="631" t="str">
        <f>IF(G761="","",(IF(N761="","Pendiente primera actuación",IF(N761="N.A.","N.A.",IF(NETWORKDAYS((G761+1),N761,'Días No Laborales'!$A$2:$U$145)&lt;=20,"SI","NO")))))</f>
        <v>SI</v>
      </c>
      <c r="Q761" s="630" t="s">
        <v>47</v>
      </c>
      <c r="R761" s="595"/>
      <c r="S761" s="576"/>
      <c r="T761" s="576"/>
      <c r="U761" s="631"/>
      <c r="V761" s="1358"/>
      <c r="W761" s="595">
        <v>45614</v>
      </c>
      <c r="X761" s="699"/>
      <c r="Y761" s="576" t="s">
        <v>48</v>
      </c>
      <c r="Z761" s="576">
        <f t="shared" si="13"/>
        <v>3</v>
      </c>
      <c r="AA761" s="576" t="s">
        <v>48</v>
      </c>
      <c r="AB761" s="1399" t="s">
        <v>217</v>
      </c>
      <c r="AC761" s="576" t="s">
        <v>88</v>
      </c>
      <c r="AD761" s="1005" t="s">
        <v>975</v>
      </c>
      <c r="AE761" s="579">
        <v>45614</v>
      </c>
      <c r="AF761" s="632" t="s">
        <v>161</v>
      </c>
      <c r="AG761" s="580" t="s">
        <v>2062</v>
      </c>
      <c r="AH761" s="576" t="s">
        <v>52</v>
      </c>
      <c r="AI761" s="579"/>
      <c r="AJ761" s="633"/>
      <c r="AK761" s="633"/>
      <c r="AL761" s="634"/>
      <c r="AM761" s="576" t="s">
        <v>2455</v>
      </c>
    </row>
    <row r="762" spans="1:39" ht="25.5" x14ac:dyDescent="0.2">
      <c r="A762" s="576">
        <v>755</v>
      </c>
      <c r="B762" s="939" t="s">
        <v>2456</v>
      </c>
      <c r="C762" s="1367" t="s">
        <v>107</v>
      </c>
      <c r="D762" s="1382" t="s">
        <v>102</v>
      </c>
      <c r="E762" s="859" t="s">
        <v>43</v>
      </c>
      <c r="F762" s="1306" t="s">
        <v>2057</v>
      </c>
      <c r="G762" s="1383">
        <v>45611</v>
      </c>
      <c r="H762" s="1384" t="s">
        <v>2457</v>
      </c>
      <c r="I762" s="575">
        <v>2</v>
      </c>
      <c r="J762" s="575">
        <v>0</v>
      </c>
      <c r="K762" s="1384" t="s">
        <v>2458</v>
      </c>
      <c r="L762" s="575">
        <v>2</v>
      </c>
      <c r="M762" s="575">
        <v>1</v>
      </c>
      <c r="N762" s="579">
        <v>45614</v>
      </c>
      <c r="O762" s="631" t="str">
        <f>IF(G762="","",(IF(N762="","Pendiente primera actuación",IF(N762="N.A.","N.A.",IF(NETWORKDAYS((G762+1),N762,'Días No Laborales'!$A$2:$U$145)&lt;=20,"SI","NO")))))</f>
        <v>SI</v>
      </c>
      <c r="Q762" s="630" t="s">
        <v>47</v>
      </c>
      <c r="R762" s="595"/>
      <c r="S762" s="576"/>
      <c r="T762" s="576"/>
      <c r="U762" s="631"/>
      <c r="V762" s="1358"/>
      <c r="W762" s="595">
        <v>45674</v>
      </c>
      <c r="X762" s="1391"/>
      <c r="Y762" s="576" t="s">
        <v>48</v>
      </c>
      <c r="Z762" s="576">
        <f t="shared" si="13"/>
        <v>62</v>
      </c>
      <c r="AA762" s="576" t="s">
        <v>48</v>
      </c>
      <c r="AB762" s="645" t="s">
        <v>65</v>
      </c>
      <c r="AC762" s="576" t="s">
        <v>66</v>
      </c>
      <c r="AD762" s="746" t="s">
        <v>223</v>
      </c>
      <c r="AE762" s="579">
        <v>45674</v>
      </c>
      <c r="AF762" s="576" t="s">
        <v>68</v>
      </c>
      <c r="AG762" s="580" t="s">
        <v>2062</v>
      </c>
      <c r="AH762" s="576" t="s">
        <v>52</v>
      </c>
      <c r="AI762" s="579">
        <v>45747</v>
      </c>
      <c r="AJ762" s="633"/>
      <c r="AK762" s="633"/>
      <c r="AL762" s="634"/>
      <c r="AM762" s="576"/>
    </row>
    <row r="763" spans="1:39" ht="25.5" x14ac:dyDescent="0.2">
      <c r="A763" s="576">
        <v>756</v>
      </c>
      <c r="B763" s="577" t="s">
        <v>2459</v>
      </c>
      <c r="C763" s="1388" t="s">
        <v>107</v>
      </c>
      <c r="D763" s="1385" t="s">
        <v>102</v>
      </c>
      <c r="E763" s="843" t="s">
        <v>84</v>
      </c>
      <c r="F763" s="696" t="s">
        <v>2057</v>
      </c>
      <c r="G763" s="1383">
        <v>45611</v>
      </c>
      <c r="H763" s="1384" t="s">
        <v>2460</v>
      </c>
      <c r="I763" s="575">
        <v>1</v>
      </c>
      <c r="J763" s="575">
        <v>0</v>
      </c>
      <c r="K763" s="1384" t="s">
        <v>2461</v>
      </c>
      <c r="L763" s="575">
        <v>2</v>
      </c>
      <c r="M763" s="575">
        <v>0</v>
      </c>
      <c r="N763" s="579">
        <v>45622</v>
      </c>
      <c r="O763" s="631" t="str">
        <f>IF(G763="","",(IF(N763="","Pendiente primera actuación",IF(N763="N.A.","N.A.",IF(NETWORKDAYS((G763+1),N763,'Días No Laborales'!$A$2:$U$145)&lt;=20,"SI","NO")))))</f>
        <v>SI</v>
      </c>
      <c r="Q763" s="630" t="s">
        <v>47</v>
      </c>
      <c r="R763" s="595"/>
      <c r="S763" s="576"/>
      <c r="T763" s="576"/>
      <c r="U763" s="631"/>
      <c r="V763" s="1358"/>
      <c r="W763" s="595"/>
      <c r="X763" s="625"/>
      <c r="Y763" s="576" t="s">
        <v>48</v>
      </c>
      <c r="Z763" s="576" t="str">
        <f t="shared" si="13"/>
        <v>Pendiente de sentencia</v>
      </c>
      <c r="AA763" s="576" t="s">
        <v>48</v>
      </c>
      <c r="AB763" s="576"/>
      <c r="AC763" s="576"/>
      <c r="AD763" s="575" t="s">
        <v>2150</v>
      </c>
      <c r="AE763" s="579">
        <v>45616</v>
      </c>
      <c r="AF763" s="576" t="s">
        <v>235</v>
      </c>
      <c r="AG763" s="580" t="s">
        <v>2062</v>
      </c>
      <c r="AH763" s="576" t="s">
        <v>52</v>
      </c>
      <c r="AI763" s="579"/>
      <c r="AJ763" s="633"/>
      <c r="AK763" s="633"/>
      <c r="AL763" s="634"/>
      <c r="AM763" s="576"/>
    </row>
    <row r="764" spans="1:39" ht="25.5" x14ac:dyDescent="0.2">
      <c r="A764" s="576">
        <v>757</v>
      </c>
      <c r="B764" s="1400" t="s">
        <v>2462</v>
      </c>
      <c r="C764" s="791" t="s">
        <v>2115</v>
      </c>
      <c r="D764" s="1387" t="s">
        <v>2115</v>
      </c>
      <c r="E764" s="1810" t="s">
        <v>833</v>
      </c>
      <c r="F764" s="696" t="s">
        <v>2057</v>
      </c>
      <c r="G764" s="1383">
        <v>45611</v>
      </c>
      <c r="H764" s="1384" t="s">
        <v>2463</v>
      </c>
      <c r="I764" s="575">
        <v>2</v>
      </c>
      <c r="J764" s="575">
        <v>0</v>
      </c>
      <c r="K764" s="1384" t="s">
        <v>2464</v>
      </c>
      <c r="L764" s="575">
        <v>1</v>
      </c>
      <c r="M764" s="575">
        <v>0</v>
      </c>
      <c r="N764" s="579">
        <v>45616</v>
      </c>
      <c r="O764" s="631" t="str">
        <f>IF(G764="","",(IF(N764="","Pendiente primera actuación",IF(N764="N.A.","N.A.",IF(NETWORKDAYS((G764+1),N764,'Días No Laborales'!$A$2:$U$145)&lt;=20,"SI","NO")))))</f>
        <v>SI</v>
      </c>
      <c r="Q764" s="630" t="s">
        <v>47</v>
      </c>
      <c r="R764" s="595"/>
      <c r="S764" s="576"/>
      <c r="T764" s="576"/>
      <c r="U764" s="631"/>
      <c r="V764" s="1358"/>
      <c r="W764" s="595"/>
      <c r="X764" s="625"/>
      <c r="Y764" s="576" t="s">
        <v>48</v>
      </c>
      <c r="Z764" s="576" t="str">
        <f t="shared" si="13"/>
        <v>Pendiente de sentencia</v>
      </c>
      <c r="AA764" s="576" t="s">
        <v>48</v>
      </c>
      <c r="AB764" s="576"/>
      <c r="AC764" s="576"/>
      <c r="AD764" s="576" t="s">
        <v>2465</v>
      </c>
      <c r="AE764" s="579">
        <v>45616</v>
      </c>
      <c r="AF764" s="632" t="s">
        <v>50</v>
      </c>
      <c r="AG764" s="580" t="s">
        <v>2062</v>
      </c>
      <c r="AH764" s="576" t="s">
        <v>52</v>
      </c>
      <c r="AI764" s="579"/>
      <c r="AJ764" s="633"/>
      <c r="AK764" s="633"/>
      <c r="AL764" s="634"/>
      <c r="AM764" s="576"/>
    </row>
    <row r="765" spans="1:39" ht="25.5" x14ac:dyDescent="0.2">
      <c r="A765" s="576">
        <v>758</v>
      </c>
      <c r="B765" s="1401" t="s">
        <v>2466</v>
      </c>
      <c r="C765" s="1233" t="s">
        <v>672</v>
      </c>
      <c r="D765" s="479" t="s">
        <v>293</v>
      </c>
      <c r="E765" s="1810" t="s">
        <v>833</v>
      </c>
      <c r="F765" s="696" t="s">
        <v>2057</v>
      </c>
      <c r="G765" s="640">
        <v>45614</v>
      </c>
      <c r="H765" s="1402" t="s">
        <v>2467</v>
      </c>
      <c r="I765" s="575">
        <v>1</v>
      </c>
      <c r="J765" s="575">
        <v>0</v>
      </c>
      <c r="K765" s="575"/>
      <c r="L765" s="575">
        <v>0</v>
      </c>
      <c r="M765" s="575">
        <v>1</v>
      </c>
      <c r="N765" s="579">
        <v>45616</v>
      </c>
      <c r="O765" s="631" t="str">
        <f>IF(G765="","",(IF(N765="","Pendiente primera actuación",IF(N765="N.A.","N.A.",IF(NETWORKDAYS((G765+1),N765,'Días No Laborales'!$A$2:$U$145)&lt;=20,"SI","NO")))))</f>
        <v>SI</v>
      </c>
      <c r="Q765" s="630" t="s">
        <v>47</v>
      </c>
      <c r="R765" s="595"/>
      <c r="S765" s="576"/>
      <c r="T765" s="576"/>
      <c r="U765" s="631"/>
      <c r="V765" s="1358"/>
      <c r="W765" s="595"/>
      <c r="X765" s="625"/>
      <c r="Y765" s="576" t="s">
        <v>48</v>
      </c>
      <c r="Z765" s="576" t="str">
        <f t="shared" si="13"/>
        <v>Pendiente de sentencia</v>
      </c>
      <c r="AA765" s="576" t="s">
        <v>48</v>
      </c>
      <c r="AB765" s="576"/>
      <c r="AC765" s="576"/>
      <c r="AD765" s="575" t="s">
        <v>2468</v>
      </c>
      <c r="AE765" s="579">
        <v>45870</v>
      </c>
      <c r="AF765" s="576" t="s">
        <v>68</v>
      </c>
      <c r="AG765" s="580" t="s">
        <v>2062</v>
      </c>
      <c r="AH765" s="576" t="s">
        <v>52</v>
      </c>
      <c r="AI765" s="579"/>
      <c r="AJ765" s="633"/>
      <c r="AK765" s="633"/>
      <c r="AL765" s="634"/>
      <c r="AM765" s="576"/>
    </row>
    <row r="766" spans="1:39" ht="25.5" x14ac:dyDescent="0.2">
      <c r="A766" s="576">
        <v>759</v>
      </c>
      <c r="B766" s="1403" t="s">
        <v>2469</v>
      </c>
      <c r="C766" s="1390" t="s">
        <v>107</v>
      </c>
      <c r="D766" s="1385" t="s">
        <v>102</v>
      </c>
      <c r="E766" s="744" t="s">
        <v>43</v>
      </c>
      <c r="F766" s="696" t="s">
        <v>2057</v>
      </c>
      <c r="G766" s="640">
        <v>45614</v>
      </c>
      <c r="H766" s="1402" t="s">
        <v>2470</v>
      </c>
      <c r="I766" s="575">
        <v>2</v>
      </c>
      <c r="J766" s="575">
        <v>0</v>
      </c>
      <c r="K766" s="1402" t="s">
        <v>2471</v>
      </c>
      <c r="L766" s="575">
        <v>1</v>
      </c>
      <c r="M766" s="575">
        <v>0</v>
      </c>
      <c r="N766" s="579">
        <v>45616</v>
      </c>
      <c r="O766" s="631" t="str">
        <f>IF(G766="","",(IF(N766="","Pendiente primera actuación",IF(N766="N.A.","N.A.",IF(NETWORKDAYS((G766+1),N766,'Días No Laborales'!$A$2:$U$145)&lt;=20,"SI","NO")))))</f>
        <v>SI</v>
      </c>
      <c r="Q766" s="630" t="s">
        <v>47</v>
      </c>
      <c r="R766" s="595"/>
      <c r="S766" s="576"/>
      <c r="T766" s="576"/>
      <c r="U766" s="631"/>
      <c r="V766" s="1358"/>
      <c r="W766" s="595">
        <v>45616</v>
      </c>
      <c r="X766" s="699"/>
      <c r="Y766" s="576" t="s">
        <v>48</v>
      </c>
      <c r="Z766" s="576">
        <f t="shared" si="13"/>
        <v>2</v>
      </c>
      <c r="AA766" s="576" t="s">
        <v>48</v>
      </c>
      <c r="AB766" s="645" t="s">
        <v>217</v>
      </c>
      <c r="AC766" s="576" t="s">
        <v>88</v>
      </c>
      <c r="AD766" s="645" t="s">
        <v>807</v>
      </c>
      <c r="AE766" s="579">
        <v>45616</v>
      </c>
      <c r="AF766" s="576" t="s">
        <v>2061</v>
      </c>
      <c r="AG766" s="580" t="s">
        <v>2062</v>
      </c>
      <c r="AH766" s="576" t="s">
        <v>52</v>
      </c>
      <c r="AI766" s="579"/>
      <c r="AJ766" s="633"/>
      <c r="AK766" s="633"/>
      <c r="AL766" s="634"/>
      <c r="AM766" s="576"/>
    </row>
    <row r="767" spans="1:39" ht="25.5" x14ac:dyDescent="0.2">
      <c r="A767" s="576">
        <v>760</v>
      </c>
      <c r="B767" s="1403" t="s">
        <v>2472</v>
      </c>
      <c r="C767" s="1404" t="s">
        <v>2473</v>
      </c>
      <c r="D767" s="1385" t="s">
        <v>2083</v>
      </c>
      <c r="E767" s="744" t="s">
        <v>673</v>
      </c>
      <c r="F767" s="696" t="s">
        <v>2057</v>
      </c>
      <c r="G767" s="640">
        <v>45614</v>
      </c>
      <c r="H767" s="1402" t="s">
        <v>2474</v>
      </c>
      <c r="I767" s="575">
        <v>0</v>
      </c>
      <c r="J767" s="575">
        <v>1</v>
      </c>
      <c r="K767" s="1402" t="s">
        <v>2475</v>
      </c>
      <c r="L767" s="575">
        <v>0</v>
      </c>
      <c r="M767" s="575">
        <v>1</v>
      </c>
      <c r="N767" s="579">
        <v>45616</v>
      </c>
      <c r="O767" s="631" t="str">
        <f>IF(G767="","",(IF(N767="","Pendiente primera actuación",IF(N767="N.A.","N.A.",IF(NETWORKDAYS((G767+1),N767,'Días No Laborales'!$A$2:$U$145)&lt;=20,"SI","NO")))))</f>
        <v>SI</v>
      </c>
      <c r="Q767" s="630" t="s">
        <v>47</v>
      </c>
      <c r="R767" s="595"/>
      <c r="S767" s="576"/>
      <c r="T767" s="576"/>
      <c r="U767" s="631"/>
      <c r="V767" s="576"/>
      <c r="W767" s="595">
        <v>45617</v>
      </c>
      <c r="X767" s="699"/>
      <c r="Y767" s="576" t="s">
        <v>48</v>
      </c>
      <c r="Z767" s="576">
        <f t="shared" si="13"/>
        <v>3</v>
      </c>
      <c r="AA767" s="576" t="s">
        <v>48</v>
      </c>
      <c r="AB767" s="645" t="s">
        <v>571</v>
      </c>
      <c r="AC767" s="575" t="s">
        <v>88</v>
      </c>
      <c r="AD767" s="645" t="s">
        <v>2476</v>
      </c>
      <c r="AE767" s="579">
        <v>45617</v>
      </c>
      <c r="AF767" s="576" t="s">
        <v>2061</v>
      </c>
      <c r="AG767" s="580" t="s">
        <v>2062</v>
      </c>
      <c r="AH767" s="576" t="s">
        <v>52</v>
      </c>
      <c r="AI767" s="579"/>
      <c r="AJ767" s="633"/>
      <c r="AK767" s="633"/>
      <c r="AL767" s="634"/>
      <c r="AM767" s="576"/>
    </row>
    <row r="768" spans="1:39" ht="25.5" x14ac:dyDescent="0.2">
      <c r="A768" s="576">
        <v>761</v>
      </c>
      <c r="B768" s="1403" t="s">
        <v>2477</v>
      </c>
      <c r="C768" s="1404" t="s">
        <v>2478</v>
      </c>
      <c r="D768" s="765" t="s">
        <v>2479</v>
      </c>
      <c r="E768" s="744" t="s">
        <v>673</v>
      </c>
      <c r="F768" s="696" t="s">
        <v>2057</v>
      </c>
      <c r="G768" s="640">
        <v>45614</v>
      </c>
      <c r="H768" s="1402" t="s">
        <v>2480</v>
      </c>
      <c r="I768" s="575">
        <v>1</v>
      </c>
      <c r="J768" s="575">
        <v>0</v>
      </c>
      <c r="K768" s="1402" t="s">
        <v>2481</v>
      </c>
      <c r="L768" s="575">
        <v>1</v>
      </c>
      <c r="M768" s="575">
        <v>0</v>
      </c>
      <c r="N768" s="579">
        <v>45617</v>
      </c>
      <c r="O768" s="631" t="str">
        <f>IF(G768="","",(IF(N768="","Pendiente primera actuación",IF(N768="N.A.","N.A.",IF(NETWORKDAYS((G768+1),N768,'Días No Laborales'!$A$2:$U$145)&lt;=20,"SI","NO")))))</f>
        <v>SI</v>
      </c>
      <c r="Q768" s="630" t="s">
        <v>47</v>
      </c>
      <c r="R768" s="595"/>
      <c r="S768" s="576"/>
      <c r="T768" s="576"/>
      <c r="U768" s="631"/>
      <c r="V768" s="1358"/>
      <c r="W768" s="595">
        <v>45621</v>
      </c>
      <c r="X768" s="699"/>
      <c r="Y768" s="576" t="s">
        <v>48</v>
      </c>
      <c r="Z768" s="576">
        <f t="shared" si="13"/>
        <v>7</v>
      </c>
      <c r="AA768" s="576" t="s">
        <v>48</v>
      </c>
      <c r="AB768" s="664" t="s">
        <v>2482</v>
      </c>
      <c r="AC768" s="576" t="s">
        <v>88</v>
      </c>
      <c r="AD768" s="664" t="s">
        <v>2483</v>
      </c>
      <c r="AE768" s="579">
        <v>45621</v>
      </c>
      <c r="AF768" s="632" t="s">
        <v>161</v>
      </c>
      <c r="AG768" s="580" t="s">
        <v>2062</v>
      </c>
      <c r="AH768" s="576" t="s">
        <v>52</v>
      </c>
      <c r="AI768" s="579"/>
      <c r="AJ768" s="633"/>
      <c r="AK768" s="633"/>
      <c r="AL768" s="634"/>
      <c r="AM768" s="576"/>
    </row>
    <row r="769" spans="1:40" ht="38.25" x14ac:dyDescent="0.2">
      <c r="A769" s="576">
        <v>762</v>
      </c>
      <c r="B769" s="1405" t="s">
        <v>2484</v>
      </c>
      <c r="C769" s="1406" t="s">
        <v>107</v>
      </c>
      <c r="D769" s="1385" t="s">
        <v>102</v>
      </c>
      <c r="E769" s="1441" t="s">
        <v>73</v>
      </c>
      <c r="F769" s="827" t="s">
        <v>2057</v>
      </c>
      <c r="G769" s="857">
        <v>45614</v>
      </c>
      <c r="H769" s="1402" t="s">
        <v>2273</v>
      </c>
      <c r="I769" s="575">
        <v>1</v>
      </c>
      <c r="J769" s="575">
        <v>0</v>
      </c>
      <c r="K769" s="1402" t="s">
        <v>2485</v>
      </c>
      <c r="L769" s="575">
        <v>0</v>
      </c>
      <c r="M769" s="575">
        <v>1</v>
      </c>
      <c r="N769" s="579">
        <v>45621</v>
      </c>
      <c r="O769" s="631" t="str">
        <f>IF(G769="","",(IF(N769="","Pendiente primera actuación",IF(N769="N.A.","N.A.",IF(NETWORKDAYS((G769+1),N769,'Días No Laborales'!$A$2:$U$145)&lt;=20,"SI","NO")))))</f>
        <v>SI</v>
      </c>
      <c r="Q769" s="630" t="s">
        <v>47</v>
      </c>
      <c r="R769" s="595"/>
      <c r="S769" s="576"/>
      <c r="T769" s="576"/>
      <c r="U769" s="631"/>
      <c r="V769" s="1358"/>
      <c r="W769" s="595">
        <v>45798</v>
      </c>
      <c r="X769" s="625"/>
      <c r="Y769" s="576" t="s">
        <v>48</v>
      </c>
      <c r="Z769" s="576">
        <f t="shared" si="13"/>
        <v>183</v>
      </c>
      <c r="AA769" s="576" t="s">
        <v>48</v>
      </c>
      <c r="AB769" s="1028" t="s">
        <v>121</v>
      </c>
      <c r="AC769" s="576" t="s">
        <v>98</v>
      </c>
      <c r="AD769" s="575" t="s">
        <v>197</v>
      </c>
      <c r="AE769" s="579">
        <v>45798</v>
      </c>
      <c r="AF769" s="632" t="s">
        <v>50</v>
      </c>
      <c r="AG769" s="580" t="s">
        <v>2062</v>
      </c>
      <c r="AH769" s="576" t="s">
        <v>52</v>
      </c>
      <c r="AI769" s="579"/>
      <c r="AJ769" s="633"/>
      <c r="AK769" s="633"/>
      <c r="AL769" s="634"/>
      <c r="AM769" s="576"/>
    </row>
    <row r="770" spans="1:40" ht="25.5" x14ac:dyDescent="0.2">
      <c r="A770" s="576">
        <v>763</v>
      </c>
      <c r="B770" s="1407" t="s">
        <v>2486</v>
      </c>
      <c r="C770" s="1408" t="s">
        <v>2096</v>
      </c>
      <c r="D770" s="1382" t="s">
        <v>2083</v>
      </c>
      <c r="E770" s="1445" t="s">
        <v>673</v>
      </c>
      <c r="F770" s="1409" t="s">
        <v>2057</v>
      </c>
      <c r="G770" s="1410">
        <v>45615</v>
      </c>
      <c r="H770" s="1402" t="s">
        <v>2487</v>
      </c>
      <c r="I770" s="575">
        <v>1</v>
      </c>
      <c r="J770" s="575">
        <v>0</v>
      </c>
      <c r="K770" s="1402" t="s">
        <v>2488</v>
      </c>
      <c r="L770" s="575">
        <v>1</v>
      </c>
      <c r="M770" s="575">
        <v>0</v>
      </c>
      <c r="N770" s="579">
        <v>45617</v>
      </c>
      <c r="O770" s="631" t="str">
        <f>IF(G770="","",(IF(N770="","Pendiente primera actuación",IF(N770="N.A.","N.A.",IF(NETWORKDAYS((G770+1),N770,'Días No Laborales'!$A$2:$U$145)&lt;=20,"SI","NO")))))</f>
        <v>SI</v>
      </c>
      <c r="Q770" s="630" t="s">
        <v>47</v>
      </c>
      <c r="R770" s="595"/>
      <c r="S770" s="576"/>
      <c r="T770" s="576"/>
      <c r="U770" s="631"/>
      <c r="V770" s="1358"/>
      <c r="W770" s="595">
        <v>45735</v>
      </c>
      <c r="X770" s="1391"/>
      <c r="Y770" s="576" t="s">
        <v>48</v>
      </c>
      <c r="Z770" s="576">
        <f t="shared" si="13"/>
        <v>120</v>
      </c>
      <c r="AA770" s="576" t="s">
        <v>48</v>
      </c>
      <c r="AB770" s="645" t="s">
        <v>110</v>
      </c>
      <c r="AC770" s="576" t="s">
        <v>66</v>
      </c>
      <c r="AD770" s="645" t="s">
        <v>170</v>
      </c>
      <c r="AE770" s="579">
        <v>45616</v>
      </c>
      <c r="AF770" s="632" t="s">
        <v>161</v>
      </c>
      <c r="AG770" s="580" t="s">
        <v>2062</v>
      </c>
      <c r="AH770" s="576" t="s">
        <v>52</v>
      </c>
      <c r="AI770" s="579">
        <v>45747</v>
      </c>
      <c r="AJ770" s="633"/>
      <c r="AK770" s="633"/>
      <c r="AL770" s="634"/>
      <c r="AM770" s="576" t="s">
        <v>2489</v>
      </c>
    </row>
    <row r="771" spans="1:40" ht="25.5" x14ac:dyDescent="0.2">
      <c r="A771" s="576">
        <v>764</v>
      </c>
      <c r="B771" s="1403" t="s">
        <v>2490</v>
      </c>
      <c r="C771" s="1390" t="s">
        <v>107</v>
      </c>
      <c r="D771" s="1382" t="s">
        <v>102</v>
      </c>
      <c r="E771" s="1452" t="s">
        <v>43</v>
      </c>
      <c r="F771" s="1306" t="s">
        <v>2057</v>
      </c>
      <c r="G771" s="834">
        <v>45615</v>
      </c>
      <c r="H771" s="1402" t="s">
        <v>2491</v>
      </c>
      <c r="I771" s="575">
        <v>1</v>
      </c>
      <c r="J771" s="575">
        <v>0</v>
      </c>
      <c r="K771" s="1402" t="s">
        <v>2492</v>
      </c>
      <c r="L771" s="575">
        <v>1</v>
      </c>
      <c r="M771" s="575">
        <v>0</v>
      </c>
      <c r="N771" s="579">
        <v>45616</v>
      </c>
      <c r="O771" s="631" t="str">
        <f>IF(G771="","",(IF(N771="","Pendiente primera actuación",IF(N771="N.A.","N.A.",IF(NETWORKDAYS((G771+1),N771,'Días No Laborales'!$A$2:$U$145)&lt;=20,"SI","NO")))))</f>
        <v>SI</v>
      </c>
      <c r="Q771" s="630" t="s">
        <v>47</v>
      </c>
      <c r="R771" s="595"/>
      <c r="S771" s="576"/>
      <c r="T771" s="576"/>
      <c r="U771" s="631"/>
      <c r="V771" s="576"/>
      <c r="W771" s="595">
        <v>45617</v>
      </c>
      <c r="X771" s="699"/>
      <c r="Y771" s="576" t="s">
        <v>48</v>
      </c>
      <c r="Z771" s="576">
        <f t="shared" si="13"/>
        <v>2</v>
      </c>
      <c r="AA771" s="576" t="s">
        <v>48</v>
      </c>
      <c r="AB771" s="645" t="s">
        <v>217</v>
      </c>
      <c r="AC771" s="576" t="s">
        <v>88</v>
      </c>
      <c r="AD771" s="645" t="s">
        <v>807</v>
      </c>
      <c r="AE771" s="579">
        <v>45617</v>
      </c>
      <c r="AF771" s="576" t="s">
        <v>2061</v>
      </c>
      <c r="AG771" s="580" t="s">
        <v>2062</v>
      </c>
      <c r="AH771" s="576" t="s">
        <v>52</v>
      </c>
      <c r="AI771" s="579"/>
      <c r="AJ771" s="633"/>
      <c r="AK771" s="633"/>
      <c r="AL771" s="634"/>
      <c r="AM771" s="576"/>
    </row>
    <row r="772" spans="1:40" ht="25.5" x14ac:dyDescent="0.2">
      <c r="A772" s="576">
        <v>765</v>
      </c>
      <c r="B772" s="1403" t="s">
        <v>2493</v>
      </c>
      <c r="C772" s="1390" t="s">
        <v>107</v>
      </c>
      <c r="D772" s="1385" t="s">
        <v>102</v>
      </c>
      <c r="E772" s="744" t="s">
        <v>43</v>
      </c>
      <c r="F772" s="696" t="s">
        <v>2057</v>
      </c>
      <c r="G772" s="640">
        <v>45615</v>
      </c>
      <c r="H772" s="1402" t="s">
        <v>2494</v>
      </c>
      <c r="I772" s="575">
        <v>1</v>
      </c>
      <c r="J772" s="575">
        <v>0</v>
      </c>
      <c r="K772" s="1402" t="s">
        <v>2094</v>
      </c>
      <c r="L772" s="575">
        <v>1</v>
      </c>
      <c r="M772" s="575">
        <v>0</v>
      </c>
      <c r="N772" s="579">
        <v>45617</v>
      </c>
      <c r="O772" s="631" t="str">
        <f>IF(G772="","",(IF(N772="","Pendiente primera actuación",IF(N772="N.A.","N.A.",IF(NETWORKDAYS((G772+1),N772,'Días No Laborales'!$A$2:$U$145)&lt;=20,"SI","NO")))))</f>
        <v>SI</v>
      </c>
      <c r="Q772" s="630" t="s">
        <v>47</v>
      </c>
      <c r="R772" s="595"/>
      <c r="S772" s="576"/>
      <c r="T772" s="576"/>
      <c r="U772" s="631"/>
      <c r="V772" s="576"/>
      <c r="W772" s="595">
        <v>45617</v>
      </c>
      <c r="X772" s="699"/>
      <c r="Y772" s="576" t="s">
        <v>48</v>
      </c>
      <c r="Z772" s="576">
        <f t="shared" si="13"/>
        <v>2</v>
      </c>
      <c r="AA772" s="576" t="s">
        <v>48</v>
      </c>
      <c r="AB772" s="645" t="s">
        <v>217</v>
      </c>
      <c r="AC772" s="575" t="s">
        <v>88</v>
      </c>
      <c r="AD772" s="645" t="s">
        <v>807</v>
      </c>
      <c r="AE772" s="579">
        <v>45617</v>
      </c>
      <c r="AF772" s="576" t="s">
        <v>2061</v>
      </c>
      <c r="AG772" s="580" t="s">
        <v>2062</v>
      </c>
      <c r="AH772" s="576" t="s">
        <v>52</v>
      </c>
      <c r="AI772" s="579"/>
      <c r="AJ772" s="633"/>
      <c r="AK772" s="633"/>
      <c r="AL772" s="634"/>
      <c r="AM772" s="576"/>
    </row>
    <row r="773" spans="1:40" ht="38.25" x14ac:dyDescent="0.2">
      <c r="A773" s="576">
        <v>766</v>
      </c>
      <c r="B773" s="1411" t="s">
        <v>2495</v>
      </c>
      <c r="C773" s="1412" t="s">
        <v>107</v>
      </c>
      <c r="D773" s="1385" t="s">
        <v>102</v>
      </c>
      <c r="E773" s="843" t="s">
        <v>84</v>
      </c>
      <c r="F773" s="696" t="s">
        <v>2057</v>
      </c>
      <c r="G773" s="640">
        <v>45616</v>
      </c>
      <c r="H773" s="1402" t="s">
        <v>2496</v>
      </c>
      <c r="I773" s="575">
        <v>1</v>
      </c>
      <c r="J773" s="575">
        <v>0</v>
      </c>
      <c r="K773" s="591" t="s">
        <v>2497</v>
      </c>
      <c r="L773" s="575">
        <v>1</v>
      </c>
      <c r="M773" s="575">
        <v>0</v>
      </c>
      <c r="N773" s="579">
        <v>45617</v>
      </c>
      <c r="O773" s="631" t="str">
        <f>IF(G773="","",(IF(N773="","Pendiente primera actuación",IF(N773="N.A.","N.A.",IF(NETWORKDAYS((G773+1),N773,'Días No Laborales'!$A$2:$U$145)&lt;=20,"SI","NO")))))</f>
        <v>SI</v>
      </c>
      <c r="Q773" s="630" t="s">
        <v>47</v>
      </c>
      <c r="R773" s="595"/>
      <c r="S773" s="576"/>
      <c r="T773" s="576"/>
      <c r="U773" s="631"/>
      <c r="V773" s="576"/>
      <c r="W773" s="595">
        <v>45825</v>
      </c>
      <c r="X773" s="625"/>
      <c r="Y773" s="576" t="s">
        <v>48</v>
      </c>
      <c r="Z773" s="576">
        <f t="shared" si="13"/>
        <v>207</v>
      </c>
      <c r="AA773" s="576" t="s">
        <v>48</v>
      </c>
      <c r="AB773" s="656" t="s">
        <v>121</v>
      </c>
      <c r="AC773" s="576" t="s">
        <v>98</v>
      </c>
      <c r="AD773" s="623" t="s">
        <v>116</v>
      </c>
      <c r="AE773" s="579">
        <v>45870</v>
      </c>
      <c r="AF773" s="576" t="s">
        <v>68</v>
      </c>
      <c r="AG773" s="580" t="s">
        <v>2062</v>
      </c>
      <c r="AH773" s="576" t="s">
        <v>52</v>
      </c>
      <c r="AI773" s="579"/>
      <c r="AJ773" s="633"/>
      <c r="AK773" s="633"/>
      <c r="AL773" s="634"/>
      <c r="AM773" s="576"/>
    </row>
    <row r="774" spans="1:40" ht="22.5" x14ac:dyDescent="0.2">
      <c r="A774" s="576">
        <v>767</v>
      </c>
      <c r="B774" s="1403" t="s">
        <v>2498</v>
      </c>
      <c r="C774" s="1379" t="s">
        <v>41</v>
      </c>
      <c r="D774" s="1380" t="s">
        <v>42</v>
      </c>
      <c r="E774" s="744" t="s">
        <v>43</v>
      </c>
      <c r="F774" s="696" t="s">
        <v>2057</v>
      </c>
      <c r="G774" s="640">
        <v>45616</v>
      </c>
      <c r="H774" s="575" t="s">
        <v>2058</v>
      </c>
      <c r="I774" s="575">
        <v>2</v>
      </c>
      <c r="J774" s="575">
        <v>0</v>
      </c>
      <c r="K774" s="1402" t="s">
        <v>2499</v>
      </c>
      <c r="L774" s="575">
        <v>0</v>
      </c>
      <c r="M774" s="575">
        <v>1</v>
      </c>
      <c r="N774" s="579">
        <v>45617</v>
      </c>
      <c r="O774" s="631" t="str">
        <f>IF(G774="","",(IF(N774="","Pendiente primera actuación",IF(N774="N.A.","N.A.",IF(NETWORKDAYS((G774+1),N774,'Días No Laborales'!$A$2:$U$145)&lt;=20,"SI","NO")))))</f>
        <v>SI</v>
      </c>
      <c r="Q774" s="630" t="s">
        <v>47</v>
      </c>
      <c r="R774" s="595"/>
      <c r="S774" s="576"/>
      <c r="T774" s="576"/>
      <c r="U774" s="631"/>
      <c r="V774" s="576"/>
      <c r="W774" s="595">
        <v>45777</v>
      </c>
      <c r="X774" s="625"/>
      <c r="Y774" s="576" t="s">
        <v>48</v>
      </c>
      <c r="Z774" s="576">
        <f t="shared" si="13"/>
        <v>160</v>
      </c>
      <c r="AA774" s="576" t="s">
        <v>48</v>
      </c>
      <c r="AB774" s="664" t="s">
        <v>887</v>
      </c>
      <c r="AC774" s="576" t="s">
        <v>98</v>
      </c>
      <c r="AD774" s="576" t="s">
        <v>887</v>
      </c>
      <c r="AE774" s="579">
        <v>45777</v>
      </c>
      <c r="AF774" s="632" t="s">
        <v>161</v>
      </c>
      <c r="AG774" s="580" t="s">
        <v>2062</v>
      </c>
      <c r="AH774" s="576" t="s">
        <v>52</v>
      </c>
      <c r="AI774" s="579"/>
      <c r="AJ774" s="633"/>
      <c r="AK774" s="633"/>
      <c r="AL774" s="634"/>
      <c r="AM774" s="576"/>
    </row>
    <row r="775" spans="1:40" ht="25.5" x14ac:dyDescent="0.2">
      <c r="A775" s="576">
        <v>768</v>
      </c>
      <c r="B775" s="1413" t="s">
        <v>2500</v>
      </c>
      <c r="C775" s="1414" t="s">
        <v>107</v>
      </c>
      <c r="D775" s="1385" t="s">
        <v>102</v>
      </c>
      <c r="E775" s="744" t="s">
        <v>43</v>
      </c>
      <c r="F775" s="696" t="s">
        <v>2057</v>
      </c>
      <c r="G775" s="640">
        <v>45616</v>
      </c>
      <c r="H775" s="1402" t="s">
        <v>2501</v>
      </c>
      <c r="I775" s="575">
        <v>1</v>
      </c>
      <c r="J775" s="575">
        <v>0</v>
      </c>
      <c r="K775" s="1402" t="s">
        <v>2502</v>
      </c>
      <c r="L775" s="575">
        <v>1</v>
      </c>
      <c r="M775" s="575">
        <v>0</v>
      </c>
      <c r="N775" s="579">
        <v>45617</v>
      </c>
      <c r="O775" s="631" t="str">
        <f>IF(G775="","",(IF(N775="","Pendiente primera actuación",IF(N775="N.A.","N.A.",IF(NETWORKDAYS((G775+1),N775,'Días No Laborales'!$A$2:$U$145)&lt;=20,"SI","NO")))))</f>
        <v>SI</v>
      </c>
      <c r="Q775" s="630" t="s">
        <v>47</v>
      </c>
      <c r="R775" s="595"/>
      <c r="S775" s="576"/>
      <c r="T775" s="576"/>
      <c r="U775" s="631"/>
      <c r="V775" s="576"/>
      <c r="W775" s="595">
        <v>45618</v>
      </c>
      <c r="X775" s="699"/>
      <c r="Y775" s="576" t="s">
        <v>48</v>
      </c>
      <c r="Z775" s="576">
        <f t="shared" si="13"/>
        <v>2</v>
      </c>
      <c r="AA775" s="576" t="s">
        <v>48</v>
      </c>
      <c r="AB775" s="645" t="s">
        <v>217</v>
      </c>
      <c r="AC775" s="650" t="s">
        <v>88</v>
      </c>
      <c r="AD775" s="664" t="s">
        <v>1143</v>
      </c>
      <c r="AE775" s="579">
        <v>45618</v>
      </c>
      <c r="AF775" s="632" t="s">
        <v>50</v>
      </c>
      <c r="AG775" s="580" t="s">
        <v>2062</v>
      </c>
      <c r="AH775" s="576" t="s">
        <v>52</v>
      </c>
      <c r="AI775" s="579"/>
      <c r="AJ775" s="652"/>
      <c r="AK775" s="652"/>
      <c r="AL775" s="642"/>
      <c r="AM775" s="576" t="s">
        <v>219</v>
      </c>
    </row>
    <row r="776" spans="1:40" ht="38.25" x14ac:dyDescent="0.2">
      <c r="A776" s="752">
        <v>769</v>
      </c>
      <c r="B776" s="939" t="s">
        <v>2503</v>
      </c>
      <c r="C776" s="1415" t="s">
        <v>107</v>
      </c>
      <c r="D776" s="1416" t="s">
        <v>102</v>
      </c>
      <c r="E776" s="744" t="s">
        <v>43</v>
      </c>
      <c r="F776" s="696" t="s">
        <v>2057</v>
      </c>
      <c r="G776" s="640">
        <v>45617</v>
      </c>
      <c r="H776" s="1402" t="s">
        <v>2504</v>
      </c>
      <c r="I776" s="575">
        <v>0</v>
      </c>
      <c r="J776" s="575">
        <v>1</v>
      </c>
      <c r="K776" s="1402" t="s">
        <v>2505</v>
      </c>
      <c r="L776" s="575">
        <v>0</v>
      </c>
      <c r="M776" s="575">
        <v>1</v>
      </c>
      <c r="N776" s="579">
        <v>45618</v>
      </c>
      <c r="O776" s="631" t="str">
        <f>IF(G776="","",(IF(N776="","Pendiente primera actuación",IF(N776="N.A.","N.A.",IF(NETWORKDAYS((G776+1),N776,'Días No Laborales'!$A$2:$U$145)&lt;=20,"SI","NO")))))</f>
        <v>SI</v>
      </c>
      <c r="Q776" s="630" t="s">
        <v>47</v>
      </c>
      <c r="R776" s="595"/>
      <c r="S776" s="576"/>
      <c r="T776" s="576"/>
      <c r="U776" s="631"/>
      <c r="V776" s="576"/>
      <c r="W776" s="595">
        <v>45678</v>
      </c>
      <c r="X776" s="1391"/>
      <c r="Y776" s="576" t="s">
        <v>48</v>
      </c>
      <c r="Z776" s="576">
        <f t="shared" si="13"/>
        <v>60</v>
      </c>
      <c r="AA776" s="576" t="s">
        <v>48</v>
      </c>
      <c r="AB776" s="656" t="s">
        <v>121</v>
      </c>
      <c r="AC776" s="575" t="s">
        <v>66</v>
      </c>
      <c r="AD776" s="645" t="s">
        <v>1721</v>
      </c>
      <c r="AE776" s="579">
        <v>45678</v>
      </c>
      <c r="AF776" s="576" t="s">
        <v>235</v>
      </c>
      <c r="AG776" s="580" t="s">
        <v>2062</v>
      </c>
      <c r="AH776" s="576" t="s">
        <v>52</v>
      </c>
      <c r="AI776" s="579">
        <v>45747</v>
      </c>
      <c r="AJ776" s="633"/>
      <c r="AK776" s="633"/>
      <c r="AL776" s="634"/>
      <c r="AM776" s="576"/>
    </row>
    <row r="777" spans="1:40" ht="25.5" x14ac:dyDescent="0.2">
      <c r="A777" s="576">
        <v>770</v>
      </c>
      <c r="B777" s="1407" t="s">
        <v>2506</v>
      </c>
      <c r="C777" s="1417" t="s">
        <v>2096</v>
      </c>
      <c r="D777" s="1385" t="s">
        <v>2083</v>
      </c>
      <c r="E777" s="744" t="s">
        <v>673</v>
      </c>
      <c r="F777" s="696" t="s">
        <v>2057</v>
      </c>
      <c r="G777" s="640">
        <v>45618</v>
      </c>
      <c r="H777" s="1402" t="s">
        <v>2273</v>
      </c>
      <c r="I777" s="575">
        <v>1</v>
      </c>
      <c r="J777" s="575">
        <v>0</v>
      </c>
      <c r="K777" s="1402" t="s">
        <v>2507</v>
      </c>
      <c r="L777" s="575">
        <v>1</v>
      </c>
      <c r="M777" s="575">
        <v>0</v>
      </c>
      <c r="N777" s="579">
        <v>45618</v>
      </c>
      <c r="O777" s="631" t="str">
        <f>IF(G777="","",(IF(N777="","Pendiente primera actuación",IF(N777="N.A.","N.A.",IF(NETWORKDAYS((G777+1),N777,'Días No Laborales'!$A$2:$U$145)&lt;=20,"SI","NO")))))</f>
        <v>SI</v>
      </c>
      <c r="Q777" s="630" t="s">
        <v>47</v>
      </c>
      <c r="R777" s="595"/>
      <c r="S777" s="576"/>
      <c r="T777" s="576"/>
      <c r="U777" s="631"/>
      <c r="V777" s="576"/>
      <c r="W777" s="595">
        <v>45636</v>
      </c>
      <c r="X777" s="699"/>
      <c r="Y777" s="576" t="s">
        <v>48</v>
      </c>
      <c r="Z777" s="576">
        <f t="shared" si="13"/>
        <v>18</v>
      </c>
      <c r="AA777" s="576" t="s">
        <v>48</v>
      </c>
      <c r="AB777" s="745" t="s">
        <v>311</v>
      </c>
      <c r="AC777" s="650" t="s">
        <v>88</v>
      </c>
      <c r="AD777" s="645" t="s">
        <v>312</v>
      </c>
      <c r="AE777" s="579">
        <v>45636</v>
      </c>
      <c r="AF777" s="632" t="s">
        <v>50</v>
      </c>
      <c r="AG777" s="580" t="s">
        <v>2062</v>
      </c>
      <c r="AH777" s="576" t="s">
        <v>52</v>
      </c>
      <c r="AI777" s="579"/>
      <c r="AJ777" s="652"/>
      <c r="AK777" s="652"/>
      <c r="AL777" s="642"/>
      <c r="AM777" s="576"/>
    </row>
    <row r="778" spans="1:40" ht="38.25" x14ac:dyDescent="0.2">
      <c r="A778" s="576">
        <v>771</v>
      </c>
      <c r="B778" s="1418" t="s">
        <v>2508</v>
      </c>
      <c r="C778" s="1419" t="s">
        <v>107</v>
      </c>
      <c r="D778" s="1385" t="s">
        <v>102</v>
      </c>
      <c r="E778" s="744" t="s">
        <v>43</v>
      </c>
      <c r="F778" s="696" t="s">
        <v>2057</v>
      </c>
      <c r="G778" s="640">
        <v>45618</v>
      </c>
      <c r="H778" s="1402" t="s">
        <v>2211</v>
      </c>
      <c r="I778" s="575">
        <v>0</v>
      </c>
      <c r="J778" s="575">
        <v>1</v>
      </c>
      <c r="K778" s="1402" t="s">
        <v>2288</v>
      </c>
      <c r="L778" s="575">
        <v>0</v>
      </c>
      <c r="M778" s="575">
        <v>1</v>
      </c>
      <c r="N778" s="579">
        <v>45618</v>
      </c>
      <c r="O778" s="631" t="str">
        <f>IF(G778="","",(IF(N778="","Pendiente primera actuación",IF(N778="N.A.","N.A.",IF(NETWORKDAYS((G778+1),N778,'Días No Laborales'!$A$2:$U$145)&lt;=20,"SI","NO")))))</f>
        <v>SI</v>
      </c>
      <c r="Q778" s="630" t="s">
        <v>47</v>
      </c>
      <c r="R778" s="595"/>
      <c r="S778" s="576"/>
      <c r="T778" s="576"/>
      <c r="U778" s="631"/>
      <c r="V778" s="576"/>
      <c r="W778" s="595">
        <v>45721</v>
      </c>
      <c r="X778" s="1391"/>
      <c r="Y778" s="576" t="s">
        <v>48</v>
      </c>
      <c r="Z778" s="576">
        <f t="shared" si="13"/>
        <v>103</v>
      </c>
      <c r="AA778" s="576" t="s">
        <v>48</v>
      </c>
      <c r="AB778" s="656" t="s">
        <v>121</v>
      </c>
      <c r="AC778" s="575" t="s">
        <v>66</v>
      </c>
      <c r="AD778" s="699" t="s">
        <v>2509</v>
      </c>
      <c r="AE778" s="579">
        <v>45835</v>
      </c>
      <c r="AF778" s="576" t="s">
        <v>235</v>
      </c>
      <c r="AG778" s="580" t="s">
        <v>2062</v>
      </c>
      <c r="AH778" s="576" t="s">
        <v>52</v>
      </c>
      <c r="AI778" s="579"/>
      <c r="AJ778" s="633"/>
      <c r="AK778" s="633"/>
      <c r="AL778" s="634"/>
      <c r="AM778" s="576" t="s">
        <v>2510</v>
      </c>
    </row>
    <row r="779" spans="1:40" ht="25.5" x14ac:dyDescent="0.2">
      <c r="A779" s="576">
        <v>772</v>
      </c>
      <c r="B779" s="1401" t="s">
        <v>2511</v>
      </c>
      <c r="C779" s="1392" t="s">
        <v>2082</v>
      </c>
      <c r="D779" s="1393" t="s">
        <v>2083</v>
      </c>
      <c r="E779" s="744" t="s">
        <v>673</v>
      </c>
      <c r="F779" s="696" t="s">
        <v>2057</v>
      </c>
      <c r="G779" s="640">
        <v>45618</v>
      </c>
      <c r="H779" s="1402" t="s">
        <v>2162</v>
      </c>
      <c r="I779" s="575">
        <v>0</v>
      </c>
      <c r="J779" s="575">
        <v>1</v>
      </c>
      <c r="K779" s="1402" t="s">
        <v>2512</v>
      </c>
      <c r="L779" s="575">
        <v>1</v>
      </c>
      <c r="M779" s="575">
        <v>0</v>
      </c>
      <c r="N779" s="579">
        <v>45621</v>
      </c>
      <c r="O779" s="631" t="str">
        <f>IF(G779="","",(IF(N779="","Pendiente primera actuación",IF(N779="N.A.","N.A.",IF(NETWORKDAYS((G779+1),N779,'Días No Laborales'!$A$2:$U$145)&lt;=20,"SI","NO")))))</f>
        <v>SI</v>
      </c>
      <c r="Q779" s="630" t="s">
        <v>47</v>
      </c>
      <c r="R779" s="595"/>
      <c r="S779" s="576"/>
      <c r="T779" s="576"/>
      <c r="U779" s="631"/>
      <c r="V779" s="576"/>
      <c r="W779" s="595"/>
      <c r="X779" s="625"/>
      <c r="Y779" s="576" t="s">
        <v>48</v>
      </c>
      <c r="Z779" s="576" t="str">
        <f t="shared" si="13"/>
        <v>Pendiente de sentencia</v>
      </c>
      <c r="AA779" s="576" t="s">
        <v>48</v>
      </c>
      <c r="AB779" s="575"/>
      <c r="AC779" s="575"/>
      <c r="AD779" s="575" t="s">
        <v>2513</v>
      </c>
      <c r="AE779" s="579">
        <v>45839</v>
      </c>
      <c r="AF779" s="632" t="s">
        <v>156</v>
      </c>
      <c r="AG779" s="580" t="s">
        <v>2062</v>
      </c>
      <c r="AH779" s="576" t="s">
        <v>52</v>
      </c>
      <c r="AI779" s="579"/>
      <c r="AJ779" s="633"/>
      <c r="AK779" s="633"/>
      <c r="AL779" s="634"/>
      <c r="AM779" s="576"/>
      <c r="AN779" s="482" t="s">
        <v>2514</v>
      </c>
    </row>
    <row r="780" spans="1:40" ht="38.25" x14ac:dyDescent="0.2">
      <c r="A780" s="576">
        <v>773</v>
      </c>
      <c r="B780" s="1411" t="s">
        <v>2515</v>
      </c>
      <c r="C780" s="1412" t="s">
        <v>107</v>
      </c>
      <c r="D780" s="1385" t="s">
        <v>102</v>
      </c>
      <c r="E780" s="744" t="s">
        <v>43</v>
      </c>
      <c r="F780" s="696" t="s">
        <v>2057</v>
      </c>
      <c r="G780" s="640">
        <v>45621</v>
      </c>
      <c r="H780" s="1402" t="s">
        <v>2516</v>
      </c>
      <c r="I780" s="575">
        <v>1</v>
      </c>
      <c r="J780" s="575">
        <v>0</v>
      </c>
      <c r="K780" s="1402" t="s">
        <v>2517</v>
      </c>
      <c r="L780" s="575">
        <v>1</v>
      </c>
      <c r="M780" s="575">
        <v>1</v>
      </c>
      <c r="N780" s="579">
        <v>45628</v>
      </c>
      <c r="O780" s="631" t="str">
        <f>IF(G780="","",(IF(N780="","Pendiente primera actuación",IF(N780="N.A.","N.A.",IF(NETWORKDAYS((G780+1),N780,'Días No Laborales'!$A$2:$U$145)&lt;=20,"SI","NO")))))</f>
        <v>SI</v>
      </c>
      <c r="Q780" s="630" t="s">
        <v>47</v>
      </c>
      <c r="R780" s="595"/>
      <c r="S780" s="576"/>
      <c r="T780" s="576"/>
      <c r="U780" s="631"/>
      <c r="V780" s="576"/>
      <c r="W780" s="595">
        <v>45712</v>
      </c>
      <c r="X780" s="1391"/>
      <c r="Y780" s="576" t="s">
        <v>48</v>
      </c>
      <c r="Z780" s="576">
        <f t="shared" si="13"/>
        <v>89</v>
      </c>
      <c r="AA780" s="576" t="s">
        <v>48</v>
      </c>
      <c r="AB780" s="656" t="s">
        <v>121</v>
      </c>
      <c r="AC780" s="575" t="s">
        <v>66</v>
      </c>
      <c r="AD780" s="625" t="s">
        <v>197</v>
      </c>
      <c r="AE780" s="579">
        <v>45712</v>
      </c>
      <c r="AF780" s="576" t="s">
        <v>68</v>
      </c>
      <c r="AG780" s="580" t="s">
        <v>2062</v>
      </c>
      <c r="AH780" s="576" t="s">
        <v>52</v>
      </c>
      <c r="AI780" s="579"/>
      <c r="AJ780" s="633"/>
      <c r="AK780" s="633"/>
      <c r="AL780" s="634"/>
      <c r="AM780" s="576"/>
    </row>
    <row r="781" spans="1:40" ht="25.5" x14ac:dyDescent="0.2">
      <c r="A781" s="576">
        <v>774</v>
      </c>
      <c r="B781" s="1287" t="s">
        <v>2518</v>
      </c>
      <c r="C781" s="1288" t="s">
        <v>2096</v>
      </c>
      <c r="D781" s="1385" t="s">
        <v>2083</v>
      </c>
      <c r="E781" s="744" t="s">
        <v>833</v>
      </c>
      <c r="F781" s="744" t="s">
        <v>2057</v>
      </c>
      <c r="G781" s="640">
        <v>45621</v>
      </c>
      <c r="H781" s="1402" t="s">
        <v>2519</v>
      </c>
      <c r="I781" s="575">
        <v>0</v>
      </c>
      <c r="J781" s="575">
        <v>1</v>
      </c>
      <c r="K781" s="1402" t="s">
        <v>2520</v>
      </c>
      <c r="L781" s="575">
        <v>0</v>
      </c>
      <c r="M781" s="575">
        <v>1</v>
      </c>
      <c r="N781" s="579">
        <v>45622</v>
      </c>
      <c r="O781" s="631" t="str">
        <f>IF(G781="","",(IF(N781="","Pendiente primera actuación",IF(N781="N.A.","N.A.",IF(NETWORKDAYS((G781+1),N781,'Días No Laborales'!$A$2:$U$145)&lt;=20,"SI","NO")))))</f>
        <v>SI</v>
      </c>
      <c r="Q781" s="630" t="s">
        <v>47</v>
      </c>
      <c r="R781" s="595"/>
      <c r="S781" s="576"/>
      <c r="T781" s="576"/>
      <c r="U781" s="631"/>
      <c r="V781" s="1358"/>
      <c r="W781" s="595"/>
      <c r="X781" s="625"/>
      <c r="Y781" s="576" t="s">
        <v>48</v>
      </c>
      <c r="Z781" s="576" t="str">
        <f t="shared" si="13"/>
        <v>Pendiente de sentencia</v>
      </c>
      <c r="AA781" s="576" t="s">
        <v>48</v>
      </c>
      <c r="AB781" s="576"/>
      <c r="AC781" s="576"/>
      <c r="AD781" s="575" t="s">
        <v>2429</v>
      </c>
      <c r="AE781" s="579">
        <v>45622</v>
      </c>
      <c r="AF781" s="632" t="s">
        <v>50</v>
      </c>
      <c r="AG781" s="580" t="s">
        <v>2062</v>
      </c>
      <c r="AH781" s="576" t="s">
        <v>52</v>
      </c>
      <c r="AI781" s="579"/>
      <c r="AJ781" s="633"/>
      <c r="AK781" s="633"/>
      <c r="AL781" s="634"/>
      <c r="AM781" s="576"/>
    </row>
    <row r="782" spans="1:40" ht="38.25" x14ac:dyDescent="0.2">
      <c r="A782" s="576">
        <v>775</v>
      </c>
      <c r="B782" s="1401" t="s">
        <v>2521</v>
      </c>
      <c r="C782" s="1388" t="s">
        <v>107</v>
      </c>
      <c r="D782" s="1385" t="s">
        <v>102</v>
      </c>
      <c r="E782" s="744" t="s">
        <v>73</v>
      </c>
      <c r="F782" s="744" t="s">
        <v>2057</v>
      </c>
      <c r="G782" s="640">
        <v>45621</v>
      </c>
      <c r="H782" s="1402" t="s">
        <v>2522</v>
      </c>
      <c r="I782" s="575">
        <v>1</v>
      </c>
      <c r="J782" s="575">
        <v>0</v>
      </c>
      <c r="K782" s="1402" t="s">
        <v>2523</v>
      </c>
      <c r="L782" s="575">
        <v>1</v>
      </c>
      <c r="M782" s="575">
        <v>0</v>
      </c>
      <c r="N782" s="579">
        <v>45622</v>
      </c>
      <c r="O782" s="631" t="str">
        <f>IF(G782="","",(IF(N782="","Pendiente primera actuación",IF(N782="N.A.","N.A.",IF(NETWORKDAYS((G782+1),N782,'Días No Laborales'!$A$2:$U$145)&lt;=20,"SI","NO")))))</f>
        <v>SI</v>
      </c>
      <c r="Q782" s="630" t="s">
        <v>47</v>
      </c>
      <c r="R782" s="595"/>
      <c r="S782" s="576"/>
      <c r="T782" s="576"/>
      <c r="U782" s="631"/>
      <c r="V782" s="576"/>
      <c r="W782" s="595"/>
      <c r="X782" s="625"/>
      <c r="Y782" s="576" t="s">
        <v>48</v>
      </c>
      <c r="Z782" s="576" t="str">
        <f t="shared" ref="Z782:Z790" si="14">IF(B782="","",IF(W782="","Pendiente de sentencia",IF(W782="N.A.","N.A.",DAYS360(G782,W782))))</f>
        <v>Pendiente de sentencia</v>
      </c>
      <c r="AA782" s="576" t="s">
        <v>48</v>
      </c>
      <c r="AB782" s="576"/>
      <c r="AC782" s="576"/>
      <c r="AD782" s="625" t="s">
        <v>2524</v>
      </c>
      <c r="AE782" s="579">
        <v>45889</v>
      </c>
      <c r="AF782" s="576" t="s">
        <v>235</v>
      </c>
      <c r="AG782" s="580" t="s">
        <v>2062</v>
      </c>
      <c r="AH782" s="576" t="s">
        <v>52</v>
      </c>
      <c r="AI782" s="579"/>
      <c r="AJ782" s="633"/>
      <c r="AK782" s="633"/>
      <c r="AL782" s="634"/>
      <c r="AM782" s="576"/>
    </row>
    <row r="783" spans="1:40" ht="25.5" x14ac:dyDescent="0.2">
      <c r="A783" s="576">
        <v>776</v>
      </c>
      <c r="B783" s="1403" t="s">
        <v>2525</v>
      </c>
      <c r="C783" s="1390" t="s">
        <v>107</v>
      </c>
      <c r="D783" s="1385" t="s">
        <v>102</v>
      </c>
      <c r="E783" s="744" t="s">
        <v>43</v>
      </c>
      <c r="F783" s="744" t="s">
        <v>2057</v>
      </c>
      <c r="G783" s="640">
        <v>45622</v>
      </c>
      <c r="H783" s="1402" t="s">
        <v>2526</v>
      </c>
      <c r="I783" s="575">
        <v>0</v>
      </c>
      <c r="J783" s="575">
        <v>1</v>
      </c>
      <c r="K783" s="1402" t="s">
        <v>2527</v>
      </c>
      <c r="L783" s="575">
        <v>1</v>
      </c>
      <c r="M783" s="575">
        <v>0</v>
      </c>
      <c r="N783" s="579">
        <v>45622</v>
      </c>
      <c r="O783" s="631" t="str">
        <f>IF(G783="","",(IF(N783="","Pendiente primera actuación",IF(N783="N.A.","N.A.",IF(NETWORKDAYS((G783+1),N783,'Días No Laborales'!$A$2:$U$145)&lt;=20,"SI","NO")))))</f>
        <v>SI</v>
      </c>
      <c r="Q783" s="630" t="s">
        <v>47</v>
      </c>
      <c r="R783" s="595"/>
      <c r="S783" s="576"/>
      <c r="T783" s="576"/>
      <c r="U783" s="631"/>
      <c r="V783" s="1358"/>
      <c r="W783" s="595">
        <v>45699</v>
      </c>
      <c r="X783" s="1391"/>
      <c r="Y783" s="576" t="s">
        <v>48</v>
      </c>
      <c r="Z783" s="576">
        <f t="shared" si="14"/>
        <v>75</v>
      </c>
      <c r="AA783" s="576" t="s">
        <v>48</v>
      </c>
      <c r="AB783" s="992" t="s">
        <v>311</v>
      </c>
      <c r="AC783" s="576" t="s">
        <v>66</v>
      </c>
      <c r="AD783" s="645" t="s">
        <v>312</v>
      </c>
      <c r="AE783" s="579">
        <v>45699</v>
      </c>
      <c r="AF783" s="632" t="s">
        <v>161</v>
      </c>
      <c r="AG783" s="580" t="s">
        <v>2062</v>
      </c>
      <c r="AH783" s="576" t="s">
        <v>52</v>
      </c>
      <c r="AI783" s="579">
        <v>45706</v>
      </c>
      <c r="AJ783" s="633"/>
      <c r="AK783" s="633"/>
      <c r="AL783" s="634"/>
      <c r="AM783" s="576"/>
    </row>
    <row r="784" spans="1:40" ht="25.5" x14ac:dyDescent="0.2">
      <c r="A784" s="576">
        <v>777</v>
      </c>
      <c r="B784" s="1403" t="s">
        <v>2528</v>
      </c>
      <c r="C784" s="1420" t="s">
        <v>2096</v>
      </c>
      <c r="D784" s="1385" t="s">
        <v>2083</v>
      </c>
      <c r="E784" s="744" t="s">
        <v>833</v>
      </c>
      <c r="F784" s="744" t="s">
        <v>2529</v>
      </c>
      <c r="G784" s="640">
        <v>45622</v>
      </c>
      <c r="H784" s="1402" t="s">
        <v>2530</v>
      </c>
      <c r="I784" s="575">
        <v>1</v>
      </c>
      <c r="J784" s="575">
        <v>0</v>
      </c>
      <c r="K784" s="1402" t="s">
        <v>2192</v>
      </c>
      <c r="L784" s="575">
        <v>0</v>
      </c>
      <c r="M784" s="575">
        <v>1</v>
      </c>
      <c r="N784" s="579">
        <v>45622</v>
      </c>
      <c r="O784" s="631" t="str">
        <f>IF(G784="","",(IF(N784="","Pendiente primera actuación",IF(N784="N.A.","N.A.",IF(NETWORKDAYS((G784+1),N784,'Días No Laborales'!$A$2:$U$145)&lt;=20,"SI","NO")))))</f>
        <v>SI</v>
      </c>
      <c r="Q784" s="630" t="s">
        <v>47</v>
      </c>
      <c r="R784" s="595"/>
      <c r="S784" s="576"/>
      <c r="T784" s="576"/>
      <c r="U784" s="631"/>
      <c r="V784" s="576"/>
      <c r="W784" s="595">
        <v>45781</v>
      </c>
      <c r="X784" s="625"/>
      <c r="Y784" s="576" t="s">
        <v>48</v>
      </c>
      <c r="Z784" s="576">
        <f t="shared" si="14"/>
        <v>158</v>
      </c>
      <c r="AA784" s="576" t="s">
        <v>48</v>
      </c>
      <c r="AB784" s="664" t="s">
        <v>311</v>
      </c>
      <c r="AC784" s="576" t="s">
        <v>98</v>
      </c>
      <c r="AD784" s="575" t="s">
        <v>312</v>
      </c>
      <c r="AE784" s="579">
        <v>45812</v>
      </c>
      <c r="AF784" s="632" t="s">
        <v>156</v>
      </c>
      <c r="AG784" s="580" t="s">
        <v>2062</v>
      </c>
      <c r="AH784" s="576" t="s">
        <v>52</v>
      </c>
      <c r="AI784" s="579"/>
      <c r="AJ784" s="633"/>
      <c r="AK784" s="633"/>
      <c r="AL784" s="634"/>
      <c r="AM784" s="578"/>
    </row>
    <row r="785" spans="1:39" ht="25.5" x14ac:dyDescent="0.2">
      <c r="A785" s="576">
        <v>778</v>
      </c>
      <c r="B785" s="1401" t="s">
        <v>2531</v>
      </c>
      <c r="C785" s="1388" t="s">
        <v>107</v>
      </c>
      <c r="D785" s="1385" t="s">
        <v>102</v>
      </c>
      <c r="E785" s="843" t="s">
        <v>84</v>
      </c>
      <c r="F785" s="744" t="s">
        <v>2529</v>
      </c>
      <c r="G785" s="640">
        <v>45622</v>
      </c>
      <c r="H785" s="1402" t="s">
        <v>2532</v>
      </c>
      <c r="I785" s="575">
        <v>0</v>
      </c>
      <c r="J785" s="575">
        <v>1</v>
      </c>
      <c r="K785" s="1402" t="s">
        <v>2533</v>
      </c>
      <c r="L785" s="575">
        <v>1</v>
      </c>
      <c r="M785" s="575">
        <v>0</v>
      </c>
      <c r="N785" s="579">
        <v>45628</v>
      </c>
      <c r="O785" s="631" t="str">
        <f>IF(G785="","",(IF(N785="","Pendiente primera actuación",IF(N785="N.A.","N.A.",IF(NETWORKDAYS((G785+1),N785,'Días No Laborales'!$A$2:$U$145)&lt;=20,"SI","NO")))))</f>
        <v>SI</v>
      </c>
      <c r="Q785" s="630" t="s">
        <v>47</v>
      </c>
      <c r="R785" s="595"/>
      <c r="S785" s="576"/>
      <c r="T785" s="576"/>
      <c r="U785" s="631"/>
      <c r="V785" s="1358"/>
      <c r="W785" s="595"/>
      <c r="X785" s="625"/>
      <c r="Y785" s="576" t="s">
        <v>48</v>
      </c>
      <c r="Z785" s="576" t="str">
        <f t="shared" si="14"/>
        <v>Pendiente de sentencia</v>
      </c>
      <c r="AA785" s="576" t="s">
        <v>48</v>
      </c>
      <c r="AB785" s="576"/>
      <c r="AC785" s="576"/>
      <c r="AD785" s="575" t="s">
        <v>2534</v>
      </c>
      <c r="AE785" s="579">
        <v>45813</v>
      </c>
      <c r="AF785" s="632" t="s">
        <v>156</v>
      </c>
      <c r="AG785" s="580" t="s">
        <v>2062</v>
      </c>
      <c r="AH785" s="576" t="s">
        <v>52</v>
      </c>
      <c r="AI785" s="579"/>
      <c r="AJ785" s="633"/>
      <c r="AK785" s="633"/>
      <c r="AL785" s="634"/>
      <c r="AM785" s="576"/>
    </row>
    <row r="786" spans="1:39" ht="25.5" x14ac:dyDescent="0.2">
      <c r="A786" s="576">
        <v>779</v>
      </c>
      <c r="B786" s="1403" t="s">
        <v>2535</v>
      </c>
      <c r="C786" s="1390" t="s">
        <v>107</v>
      </c>
      <c r="D786" s="1385" t="s">
        <v>102</v>
      </c>
      <c r="E786" s="843" t="s">
        <v>84</v>
      </c>
      <c r="F786" s="744" t="s">
        <v>2529</v>
      </c>
      <c r="G786" s="640">
        <v>45623</v>
      </c>
      <c r="H786" s="1402" t="s">
        <v>2536</v>
      </c>
      <c r="I786" s="575">
        <v>1</v>
      </c>
      <c r="J786" s="575">
        <v>0</v>
      </c>
      <c r="K786" s="1402" t="s">
        <v>2537</v>
      </c>
      <c r="L786" s="575">
        <v>0</v>
      </c>
      <c r="M786" s="575">
        <v>1</v>
      </c>
      <c r="N786" s="579">
        <v>45629</v>
      </c>
      <c r="O786" s="631" t="str">
        <f>IF(G786="","",(IF(N786="","Pendiente primera actuación",IF(N786="N.A.","N.A.",IF(NETWORKDAYS((G786+1),N786,'Días No Laborales'!$A$2:$U$145)&lt;=20,"SI","NO")))))</f>
        <v>SI</v>
      </c>
      <c r="Q786" s="630" t="s">
        <v>47</v>
      </c>
      <c r="R786" s="595"/>
      <c r="S786" s="576"/>
      <c r="T786" s="576"/>
      <c r="U786" s="631"/>
      <c r="V786" s="1358"/>
      <c r="W786" s="595">
        <v>45813</v>
      </c>
      <c r="X786" s="625"/>
      <c r="Y786" s="576" t="s">
        <v>48</v>
      </c>
      <c r="Z786" s="576">
        <f t="shared" si="14"/>
        <v>188</v>
      </c>
      <c r="AA786" s="576" t="s">
        <v>48</v>
      </c>
      <c r="AB786" s="664" t="s">
        <v>311</v>
      </c>
      <c r="AC786" s="576" t="s">
        <v>98</v>
      </c>
      <c r="AD786" s="645" t="s">
        <v>2538</v>
      </c>
      <c r="AE786" s="579">
        <v>45813</v>
      </c>
      <c r="AF786" s="632" t="s">
        <v>156</v>
      </c>
      <c r="AG786" s="580" t="s">
        <v>2062</v>
      </c>
      <c r="AH786" s="576" t="s">
        <v>52</v>
      </c>
      <c r="AI786" s="579"/>
      <c r="AJ786" s="633"/>
      <c r="AK786" s="633"/>
      <c r="AL786" s="634"/>
      <c r="AM786" s="576"/>
    </row>
    <row r="787" spans="1:39" ht="38.25" x14ac:dyDescent="0.2">
      <c r="A787" s="576">
        <v>780</v>
      </c>
      <c r="B787" s="1401" t="s">
        <v>2539</v>
      </c>
      <c r="C787" s="1302" t="s">
        <v>2241</v>
      </c>
      <c r="D787" s="596" t="s">
        <v>62</v>
      </c>
      <c r="E787" s="744" t="s">
        <v>73</v>
      </c>
      <c r="F787" s="744" t="s">
        <v>2529</v>
      </c>
      <c r="G787" s="640">
        <v>45623</v>
      </c>
      <c r="H787" s="1402" t="s">
        <v>2285</v>
      </c>
      <c r="I787" s="575">
        <v>0</v>
      </c>
      <c r="J787" s="575">
        <v>1</v>
      </c>
      <c r="K787" s="1402" t="s">
        <v>2540</v>
      </c>
      <c r="L787" s="575">
        <v>1</v>
      </c>
      <c r="M787" s="575">
        <v>0</v>
      </c>
      <c r="N787" s="579">
        <v>45628</v>
      </c>
      <c r="O787" s="631" t="str">
        <f>IF(G787="","",(IF(N787="","Pendiente primera actuación",IF(N787="N.A.","N.A.",IF(NETWORKDAYS((G787+1),N787,'Días No Laborales'!$A$2:$U$145)&lt;=20,"SI","NO")))))</f>
        <v>SI</v>
      </c>
      <c r="Q787" s="630" t="s">
        <v>47</v>
      </c>
      <c r="R787" s="595"/>
      <c r="S787" s="576"/>
      <c r="T787" s="576"/>
      <c r="U787" s="631"/>
      <c r="V787" s="576"/>
      <c r="W787" s="595"/>
      <c r="X787" s="625"/>
      <c r="Y787" s="576" t="s">
        <v>48</v>
      </c>
      <c r="Z787" s="576" t="str">
        <f t="shared" si="14"/>
        <v>Pendiente de sentencia</v>
      </c>
      <c r="AA787" s="576" t="s">
        <v>48</v>
      </c>
      <c r="AB787" s="575"/>
      <c r="AC787" s="575"/>
      <c r="AD787" s="575" t="s">
        <v>2541</v>
      </c>
      <c r="AE787" s="579">
        <v>45747</v>
      </c>
      <c r="AF787" s="632" t="s">
        <v>156</v>
      </c>
      <c r="AG787" s="580" t="s">
        <v>2062</v>
      </c>
      <c r="AH787" s="576" t="s">
        <v>52</v>
      </c>
      <c r="AI787" s="579"/>
      <c r="AJ787" s="633"/>
      <c r="AK787" s="633"/>
      <c r="AL787" s="634"/>
      <c r="AM787" s="576"/>
    </row>
    <row r="788" spans="1:39" ht="25.5" x14ac:dyDescent="0.2">
      <c r="A788" s="576">
        <v>781</v>
      </c>
      <c r="B788" s="1401" t="s">
        <v>2542</v>
      </c>
      <c r="C788" s="1421" t="s">
        <v>107</v>
      </c>
      <c r="D788" s="1385" t="s">
        <v>102</v>
      </c>
      <c r="E788" s="744" t="s">
        <v>73</v>
      </c>
      <c r="F788" s="744" t="s">
        <v>2529</v>
      </c>
      <c r="G788" s="640">
        <v>45624</v>
      </c>
      <c r="H788" s="1402" t="s">
        <v>2162</v>
      </c>
      <c r="I788" s="575">
        <v>1</v>
      </c>
      <c r="J788" s="575">
        <v>0</v>
      </c>
      <c r="K788" s="1402" t="s">
        <v>2543</v>
      </c>
      <c r="L788" s="575">
        <v>1</v>
      </c>
      <c r="M788" s="575">
        <v>0</v>
      </c>
      <c r="N788" s="579">
        <v>45628</v>
      </c>
      <c r="O788" s="631" t="str">
        <f>IF(G788="","",(IF(N788="","Pendiente primera actuación",IF(N788="N.A.","N.A.",IF(NETWORKDAYS((G788+1),N788,'Días No Laborales'!$A$2:$U$145)&lt;=20,"SI","NO")))))</f>
        <v>SI</v>
      </c>
      <c r="Q788" s="630" t="s">
        <v>47</v>
      </c>
      <c r="R788" s="595"/>
      <c r="S788" s="576"/>
      <c r="T788" s="576"/>
      <c r="U788" s="631"/>
      <c r="V788" s="576"/>
      <c r="W788" s="595"/>
      <c r="X788" s="625"/>
      <c r="Y788" s="576" t="s">
        <v>48</v>
      </c>
      <c r="Z788" s="576" t="str">
        <f t="shared" si="14"/>
        <v>Pendiente de sentencia</v>
      </c>
      <c r="AA788" s="576" t="s">
        <v>48</v>
      </c>
      <c r="AB788" s="576"/>
      <c r="AC788" s="576"/>
      <c r="AD788" s="575" t="s">
        <v>2544</v>
      </c>
      <c r="AE788" s="579">
        <v>45628</v>
      </c>
      <c r="AF788" s="632" t="s">
        <v>156</v>
      </c>
      <c r="AG788" s="580" t="s">
        <v>2062</v>
      </c>
      <c r="AH788" s="576" t="s">
        <v>52</v>
      </c>
      <c r="AI788" s="579"/>
      <c r="AJ788" s="633"/>
      <c r="AK788" s="633"/>
      <c r="AL788" s="634"/>
      <c r="AM788" s="576"/>
    </row>
    <row r="789" spans="1:39" ht="25.5" x14ac:dyDescent="0.2">
      <c r="A789" s="576">
        <v>782</v>
      </c>
      <c r="B789" s="1401" t="s">
        <v>2545</v>
      </c>
      <c r="C789" s="1421" t="s">
        <v>107</v>
      </c>
      <c r="D789" s="1385" t="s">
        <v>102</v>
      </c>
      <c r="E789" s="843" t="s">
        <v>84</v>
      </c>
      <c r="F789" s="744" t="s">
        <v>2529</v>
      </c>
      <c r="G789" s="640">
        <v>45624</v>
      </c>
      <c r="H789" s="1402" t="s">
        <v>797</v>
      </c>
      <c r="I789" s="575">
        <v>1</v>
      </c>
      <c r="J789" s="575">
        <v>0</v>
      </c>
      <c r="K789" s="1402" t="s">
        <v>2546</v>
      </c>
      <c r="L789" s="575">
        <v>2</v>
      </c>
      <c r="M789" s="575">
        <v>0</v>
      </c>
      <c r="N789" s="579">
        <v>45628</v>
      </c>
      <c r="O789" s="631" t="str">
        <f>IF(G789="","",(IF(N789="","Pendiente primera actuación",IF(N789="N.A.","N.A.",IF(NETWORKDAYS((G789+1),N789,'Días No Laborales'!$A$2:$U$145)&lt;=20,"SI","NO")))))</f>
        <v>SI</v>
      </c>
      <c r="Q789" s="630" t="s">
        <v>47</v>
      </c>
      <c r="R789" s="595"/>
      <c r="S789" s="576"/>
      <c r="T789" s="576"/>
      <c r="U789" s="631"/>
      <c r="V789" s="576"/>
      <c r="W789" s="595"/>
      <c r="X789" s="625"/>
      <c r="Y789" s="576" t="s">
        <v>48</v>
      </c>
      <c r="Z789" s="576" t="str">
        <f t="shared" si="14"/>
        <v>Pendiente de sentencia</v>
      </c>
      <c r="AA789" s="576" t="s">
        <v>48</v>
      </c>
      <c r="AB789" s="576"/>
      <c r="AC789" s="576"/>
      <c r="AD789" s="623" t="s">
        <v>1076</v>
      </c>
      <c r="AE789" s="579">
        <v>45629</v>
      </c>
      <c r="AF789" s="632" t="s">
        <v>156</v>
      </c>
      <c r="AG789" s="580" t="s">
        <v>2062</v>
      </c>
      <c r="AH789" s="576" t="s">
        <v>52</v>
      </c>
      <c r="AI789" s="579"/>
      <c r="AJ789" s="633"/>
      <c r="AK789" s="633"/>
      <c r="AL789" s="634"/>
      <c r="AM789" s="576"/>
    </row>
    <row r="790" spans="1:39" ht="25.5" x14ac:dyDescent="0.2">
      <c r="A790" s="576">
        <v>783</v>
      </c>
      <c r="B790" s="1403" t="s">
        <v>2547</v>
      </c>
      <c r="C790" s="1422" t="s">
        <v>2096</v>
      </c>
      <c r="D790" s="1385" t="s">
        <v>2083</v>
      </c>
      <c r="E790" s="744" t="s">
        <v>833</v>
      </c>
      <c r="F790" s="744" t="s">
        <v>2057</v>
      </c>
      <c r="G790" s="640">
        <v>45625</v>
      </c>
      <c r="H790" s="1402" t="s">
        <v>226</v>
      </c>
      <c r="I790" s="575">
        <v>0</v>
      </c>
      <c r="J790" s="575">
        <v>1</v>
      </c>
      <c r="K790" s="1402" t="s">
        <v>2548</v>
      </c>
      <c r="L790" s="575">
        <v>1</v>
      </c>
      <c r="M790" s="575">
        <v>0</v>
      </c>
      <c r="N790" s="579">
        <v>45629</v>
      </c>
      <c r="O790" s="631" t="str">
        <f>IF(G790="","",(IF(N790="","Pendiente primera actuación",IF(N790="N.A.","N.A.",IF(NETWORKDAYS((G790+1),N790,'Días No Laborales'!$A$2:$U$145)&lt;=20,"SI","NO")))))</f>
        <v>SI</v>
      </c>
      <c r="Q790" s="630" t="s">
        <v>47</v>
      </c>
      <c r="R790" s="595"/>
      <c r="S790" s="576"/>
      <c r="T790" s="576"/>
      <c r="U790" s="631"/>
      <c r="V790" s="1358"/>
      <c r="W790" s="595"/>
      <c r="X790" s="625"/>
      <c r="Y790" s="576" t="s">
        <v>48</v>
      </c>
      <c r="Z790" s="576" t="str">
        <f t="shared" si="14"/>
        <v>Pendiente de sentencia</v>
      </c>
      <c r="AA790" s="576" t="s">
        <v>48</v>
      </c>
      <c r="AB790" s="576"/>
      <c r="AC790" s="576"/>
      <c r="AD790" s="575" t="s">
        <v>627</v>
      </c>
      <c r="AE790" s="579">
        <v>45712</v>
      </c>
      <c r="AF790" s="632" t="s">
        <v>156</v>
      </c>
      <c r="AG790" s="580" t="s">
        <v>2062</v>
      </c>
      <c r="AH790" s="576" t="s">
        <v>52</v>
      </c>
      <c r="AI790" s="579"/>
      <c r="AJ790" s="641"/>
      <c r="AK790" s="641"/>
      <c r="AL790" s="642"/>
      <c r="AM790" s="576"/>
    </row>
    <row r="791" spans="1:39" ht="25.5" x14ac:dyDescent="0.2">
      <c r="A791" s="576">
        <v>784</v>
      </c>
      <c r="B791" s="1423" t="s">
        <v>2549</v>
      </c>
      <c r="C791" s="1421" t="s">
        <v>107</v>
      </c>
      <c r="D791" s="1385" t="s">
        <v>102</v>
      </c>
      <c r="E791" s="843" t="s">
        <v>84</v>
      </c>
      <c r="F791" s="744" t="s">
        <v>2057</v>
      </c>
      <c r="G791" s="640">
        <v>45625</v>
      </c>
      <c r="H791" s="592" t="s">
        <v>2182</v>
      </c>
      <c r="I791" s="576">
        <v>0</v>
      </c>
      <c r="J791" s="576">
        <v>1</v>
      </c>
      <c r="K791" s="591" t="s">
        <v>2550</v>
      </c>
      <c r="L791" s="576">
        <v>1</v>
      </c>
      <c r="M791" s="576">
        <v>0</v>
      </c>
      <c r="N791" s="579">
        <v>45629</v>
      </c>
      <c r="O791" s="631" t="str">
        <f>IF(G791="","",(IF(N791="","Pendiente primera actuación",IF(N791="N.A.","N.A.",IF(NETWORKDAYS((G791+1),N791,'Días No Laborales'!$A$2:$U$145)&lt;=20,"SI","NO")))))</f>
        <v>SI</v>
      </c>
      <c r="Q791" s="630" t="s">
        <v>47</v>
      </c>
      <c r="R791" s="595"/>
      <c r="S791" s="576"/>
      <c r="T791" s="576"/>
      <c r="U791" s="631"/>
      <c r="V791" s="576"/>
      <c r="W791" s="595"/>
      <c r="X791" s="625"/>
      <c r="Y791" s="576" t="s">
        <v>48</v>
      </c>
      <c r="Z791" s="576" t="str">
        <f>IF(B792="","",IF(W791="","Pendiente de sentencia",IF(W791="N.A.","N.A.",DAYS360(G792,W791))))</f>
        <v>Pendiente de sentencia</v>
      </c>
      <c r="AA791" s="576" t="s">
        <v>48</v>
      </c>
      <c r="AB791" s="650"/>
      <c r="AC791" s="650"/>
      <c r="AD791" s="623" t="s">
        <v>2551</v>
      </c>
      <c r="AE791" s="579">
        <v>45756</v>
      </c>
      <c r="AF791" s="632" t="s">
        <v>156</v>
      </c>
      <c r="AG791" s="580" t="s">
        <v>2062</v>
      </c>
      <c r="AH791" s="576" t="s">
        <v>52</v>
      </c>
      <c r="AI791" s="579"/>
      <c r="AJ791" s="652"/>
      <c r="AK791" s="652"/>
      <c r="AL791" s="642"/>
      <c r="AM791" s="576"/>
    </row>
    <row r="792" spans="1:39" ht="25.5" x14ac:dyDescent="0.2">
      <c r="A792" s="576">
        <v>785</v>
      </c>
      <c r="B792" s="1403" t="s">
        <v>2552</v>
      </c>
      <c r="C792" s="1404" t="s">
        <v>107</v>
      </c>
      <c r="D792" s="744" t="s">
        <v>102</v>
      </c>
      <c r="E792" s="744" t="s">
        <v>43</v>
      </c>
      <c r="F792" s="744" t="s">
        <v>2057</v>
      </c>
      <c r="G792" s="640">
        <v>45625</v>
      </c>
      <c r="H792" s="1402" t="s">
        <v>2553</v>
      </c>
      <c r="I792" s="575">
        <v>1</v>
      </c>
      <c r="J792" s="575">
        <v>0</v>
      </c>
      <c r="K792" s="1402" t="s">
        <v>2554</v>
      </c>
      <c r="L792" s="575">
        <v>2</v>
      </c>
      <c r="M792" s="575">
        <v>0</v>
      </c>
      <c r="N792" s="579">
        <v>45630</v>
      </c>
      <c r="O792" s="631" t="str">
        <f>IF(G792="","",(IF(N792="","Pendiente primera actuación",IF(N792="N.A.","N.A.",IF(NETWORKDAYS((G792+1),N792,'Días No Laborales'!$A$2:$U$145)&lt;=20,"SI","NO")))))</f>
        <v>SI</v>
      </c>
      <c r="Q792" s="630" t="s">
        <v>47</v>
      </c>
      <c r="R792" s="595"/>
      <c r="S792" s="576"/>
      <c r="T792" s="576"/>
      <c r="U792" s="631"/>
      <c r="V792" s="1358"/>
      <c r="W792" s="595">
        <v>45631</v>
      </c>
      <c r="X792" s="699"/>
      <c r="Y792" s="576" t="s">
        <v>48</v>
      </c>
      <c r="Z792" s="576">
        <f>IF(B793="","",IF(W792="","Pendiente de sentencia",IF(W792="N.A.","N.A.",DAYS360(G793,W792))))</f>
        <v>3</v>
      </c>
      <c r="AA792" s="576" t="s">
        <v>48</v>
      </c>
      <c r="AB792" s="645" t="s">
        <v>217</v>
      </c>
      <c r="AC792" s="576" t="s">
        <v>88</v>
      </c>
      <c r="AD792" s="645" t="s">
        <v>807</v>
      </c>
      <c r="AE792" s="579">
        <v>45631</v>
      </c>
      <c r="AF792" s="632" t="s">
        <v>156</v>
      </c>
      <c r="AG792" s="580" t="s">
        <v>2062</v>
      </c>
      <c r="AH792" s="576" t="s">
        <v>52</v>
      </c>
      <c r="AI792" s="579"/>
      <c r="AJ792" s="633"/>
      <c r="AK792" s="633"/>
      <c r="AL792" s="634"/>
      <c r="AM792" s="576"/>
    </row>
    <row r="793" spans="1:39" ht="25.5" x14ac:dyDescent="0.2">
      <c r="A793" s="576">
        <v>786</v>
      </c>
      <c r="B793" s="1403" t="s">
        <v>2555</v>
      </c>
      <c r="C793" s="1404" t="s">
        <v>107</v>
      </c>
      <c r="D793" s="744" t="s">
        <v>102</v>
      </c>
      <c r="E793" s="744" t="s">
        <v>43</v>
      </c>
      <c r="F793" s="744" t="s">
        <v>2057</v>
      </c>
      <c r="G793" s="640">
        <v>45628</v>
      </c>
      <c r="H793" s="1402" t="s">
        <v>2556</v>
      </c>
      <c r="I793" s="575">
        <v>0</v>
      </c>
      <c r="J793" s="575">
        <v>1</v>
      </c>
      <c r="K793" s="1402" t="s">
        <v>2557</v>
      </c>
      <c r="L793" s="575">
        <v>0</v>
      </c>
      <c r="M793" s="575">
        <v>2</v>
      </c>
      <c r="N793" s="579">
        <v>45631</v>
      </c>
      <c r="O793" s="631" t="str">
        <f>IF(G793="","",(IF(N793="","Pendiente primera actuación",IF(N793="N.A.","N.A.",IF(NETWORKDAYS((G793+1),N793,'Días No Laborales'!$A$2:$U$145)&lt;=20,"SI","NO")))))</f>
        <v>SI</v>
      </c>
      <c r="Q793" s="630" t="s">
        <v>47</v>
      </c>
      <c r="R793" s="595"/>
      <c r="S793" s="576"/>
      <c r="T793" s="576"/>
      <c r="U793" s="631"/>
      <c r="V793" s="576"/>
      <c r="W793" s="595">
        <v>45631</v>
      </c>
      <c r="X793" s="699"/>
      <c r="Y793" s="576" t="s">
        <v>48</v>
      </c>
      <c r="Z793" s="576">
        <f t="shared" ref="Z793:Z824" si="15">IF(B793="","",IF(W793="","Pendiente de sentencia",IF(W793="N.A.","N.A.",DAYS360(G793,W793))))</f>
        <v>3</v>
      </c>
      <c r="AA793" s="576" t="s">
        <v>48</v>
      </c>
      <c r="AB793" s="645" t="s">
        <v>217</v>
      </c>
      <c r="AC793" s="576" t="s">
        <v>88</v>
      </c>
      <c r="AD793" s="645" t="s">
        <v>807</v>
      </c>
      <c r="AE793" s="579">
        <v>45631</v>
      </c>
      <c r="AF793" s="576" t="s">
        <v>2558</v>
      </c>
      <c r="AG793" s="580" t="s">
        <v>2062</v>
      </c>
      <c r="AH793" s="576" t="s">
        <v>52</v>
      </c>
      <c r="AI793" s="579"/>
      <c r="AJ793" s="633"/>
      <c r="AK793" s="633"/>
      <c r="AL793" s="634"/>
      <c r="AM793" s="576"/>
    </row>
    <row r="794" spans="1:39" ht="38.25" x14ac:dyDescent="0.2">
      <c r="A794" s="576">
        <v>787</v>
      </c>
      <c r="B794" s="1403" t="s">
        <v>2559</v>
      </c>
      <c r="C794" s="791" t="s">
        <v>267</v>
      </c>
      <c r="D794" s="776" t="s">
        <v>72</v>
      </c>
      <c r="E794" s="744" t="s">
        <v>43</v>
      </c>
      <c r="F794" s="744" t="s">
        <v>2057</v>
      </c>
      <c r="G794" s="640">
        <v>45628</v>
      </c>
      <c r="H794" s="1402" t="s">
        <v>2560</v>
      </c>
      <c r="I794" s="575">
        <v>1</v>
      </c>
      <c r="J794" s="575">
        <v>0</v>
      </c>
      <c r="K794" s="1402" t="s">
        <v>2561</v>
      </c>
      <c r="L794" s="575">
        <v>1</v>
      </c>
      <c r="M794" s="575">
        <v>0</v>
      </c>
      <c r="N794" s="579">
        <v>45631</v>
      </c>
      <c r="O794" s="631" t="str">
        <f>IF(G794="","",(IF(N794="","Pendiente primera actuación",IF(N794="N.A.","N.A.",IF(NETWORKDAYS((G794+1),N794,'Días No Laborales'!$A$2:$U$145)&lt;=20,"SI","NO")))))</f>
        <v>SI</v>
      </c>
      <c r="Q794" s="630" t="s">
        <v>47</v>
      </c>
      <c r="R794" s="595"/>
      <c r="S794" s="576"/>
      <c r="T794" s="576"/>
      <c r="U794" s="631"/>
      <c r="V794" s="576"/>
      <c r="W794" s="595">
        <v>45713</v>
      </c>
      <c r="X794" s="1391"/>
      <c r="Y794" s="576" t="s">
        <v>48</v>
      </c>
      <c r="Z794" s="576">
        <f t="shared" si="15"/>
        <v>83</v>
      </c>
      <c r="AA794" s="576" t="s">
        <v>48</v>
      </c>
      <c r="AB794" s="645" t="s">
        <v>217</v>
      </c>
      <c r="AC794" s="575" t="s">
        <v>66</v>
      </c>
      <c r="AD794" s="645" t="s">
        <v>807</v>
      </c>
      <c r="AE794" s="579">
        <v>45713</v>
      </c>
      <c r="AF794" s="576" t="s">
        <v>68</v>
      </c>
      <c r="AG794" s="580" t="s">
        <v>2062</v>
      </c>
      <c r="AH794" s="576" t="s">
        <v>52</v>
      </c>
      <c r="AI794" s="579">
        <v>45747</v>
      </c>
      <c r="AJ794" s="633"/>
      <c r="AK794" s="633"/>
      <c r="AL794" s="634"/>
      <c r="AM794" s="576" t="s">
        <v>2562</v>
      </c>
    </row>
    <row r="795" spans="1:39" ht="25.5" x14ac:dyDescent="0.2">
      <c r="A795" s="576">
        <v>788</v>
      </c>
      <c r="B795" s="1401" t="s">
        <v>2563</v>
      </c>
      <c r="C795" s="1424" t="s">
        <v>107</v>
      </c>
      <c r="D795" s="1425" t="s">
        <v>102</v>
      </c>
      <c r="E795" s="843" t="s">
        <v>84</v>
      </c>
      <c r="F795" s="744" t="s">
        <v>2057</v>
      </c>
      <c r="G795" s="640">
        <v>45628</v>
      </c>
      <c r="H795" s="592" t="s">
        <v>2182</v>
      </c>
      <c r="I795" s="575">
        <v>1</v>
      </c>
      <c r="J795" s="575">
        <v>0</v>
      </c>
      <c r="K795" s="1402" t="s">
        <v>2564</v>
      </c>
      <c r="L795" s="575">
        <v>2</v>
      </c>
      <c r="M795" s="575">
        <v>1</v>
      </c>
      <c r="N795" s="579">
        <v>45631</v>
      </c>
      <c r="O795" s="631" t="str">
        <f>IF(G795="","",(IF(N795="","Pendiente primera actuación",IF(N795="N.A.","N.A.",IF(NETWORKDAYS((G795+1),N795,'Días No Laborales'!$A$2:$U$145)&lt;=20,"SI","NO")))))</f>
        <v>SI</v>
      </c>
      <c r="Q795" s="630" t="s">
        <v>47</v>
      </c>
      <c r="R795" s="595"/>
      <c r="S795" s="576"/>
      <c r="T795" s="576"/>
      <c r="U795" s="631"/>
      <c r="V795" s="576"/>
      <c r="W795" s="595"/>
      <c r="X795" s="625"/>
      <c r="Y795" s="576" t="s">
        <v>48</v>
      </c>
      <c r="Z795" s="576" t="str">
        <f t="shared" si="15"/>
        <v>Pendiente de sentencia</v>
      </c>
      <c r="AA795" s="576" t="s">
        <v>48</v>
      </c>
      <c r="AB795" s="576"/>
      <c r="AC795" s="576"/>
      <c r="AD795" s="623" t="s">
        <v>1076</v>
      </c>
      <c r="AE795" s="579">
        <v>45631</v>
      </c>
      <c r="AF795" s="632" t="s">
        <v>50</v>
      </c>
      <c r="AG795" s="580" t="s">
        <v>2062</v>
      </c>
      <c r="AH795" s="576" t="s">
        <v>52</v>
      </c>
      <c r="AI795" s="579"/>
      <c r="AJ795" s="633"/>
      <c r="AK795" s="633"/>
      <c r="AL795" s="634"/>
      <c r="AM795" s="576"/>
    </row>
    <row r="796" spans="1:39" ht="25.5" x14ac:dyDescent="0.2">
      <c r="A796" s="576">
        <v>789</v>
      </c>
      <c r="B796" s="1426" t="s">
        <v>2565</v>
      </c>
      <c r="C796" s="973" t="s">
        <v>383</v>
      </c>
      <c r="D796" s="761" t="s">
        <v>383</v>
      </c>
      <c r="E796" s="1811" t="s">
        <v>73</v>
      </c>
      <c r="F796" s="744" t="s">
        <v>2057</v>
      </c>
      <c r="G796" s="640">
        <v>45628</v>
      </c>
      <c r="H796" s="1402" t="s">
        <v>2156</v>
      </c>
      <c r="I796" s="575">
        <v>1</v>
      </c>
      <c r="J796" s="575">
        <v>0</v>
      </c>
      <c r="K796" s="575" t="s">
        <v>2566</v>
      </c>
      <c r="L796" s="575">
        <v>0</v>
      </c>
      <c r="M796" s="575">
        <v>1</v>
      </c>
      <c r="N796" s="579">
        <v>45631</v>
      </c>
      <c r="O796" s="631" t="str">
        <f>IF(G796="","",(IF(N796="","Pendiente primera actuación",IF(N796="N.A.","N.A.",IF(NETWORKDAYS((G796+1),N796,'Días No Laborales'!$A$2:$U$145)&lt;=20,"SI","NO")))))</f>
        <v>SI</v>
      </c>
      <c r="Q796" s="630" t="s">
        <v>47</v>
      </c>
      <c r="R796" s="595"/>
      <c r="S796" s="576"/>
      <c r="T796" s="576"/>
      <c r="U796" s="631"/>
      <c r="V796" s="576"/>
      <c r="W796" s="595"/>
      <c r="X796" s="625"/>
      <c r="Y796" s="576" t="s">
        <v>48</v>
      </c>
      <c r="Z796" s="576" t="str">
        <f t="shared" si="15"/>
        <v>Pendiente de sentencia</v>
      </c>
      <c r="AA796" s="576" t="s">
        <v>48</v>
      </c>
      <c r="AB796" s="576"/>
      <c r="AC796" s="576"/>
      <c r="AD796" s="575" t="s">
        <v>2544</v>
      </c>
      <c r="AE796" s="579">
        <v>45632</v>
      </c>
      <c r="AF796" s="576" t="s">
        <v>235</v>
      </c>
      <c r="AG796" s="580" t="s">
        <v>2062</v>
      </c>
      <c r="AH796" s="576" t="s">
        <v>52</v>
      </c>
      <c r="AI796" s="579"/>
      <c r="AJ796" s="633"/>
      <c r="AK796" s="633"/>
      <c r="AL796" s="634"/>
      <c r="AM796" s="576"/>
    </row>
    <row r="797" spans="1:39" ht="25.5" x14ac:dyDescent="0.2">
      <c r="A797" s="576">
        <v>790</v>
      </c>
      <c r="B797" s="1403" t="s">
        <v>2567</v>
      </c>
      <c r="C797" s="1427" t="s">
        <v>107</v>
      </c>
      <c r="D797" s="1382" t="s">
        <v>102</v>
      </c>
      <c r="E797" s="744" t="s">
        <v>73</v>
      </c>
      <c r="F797" s="744" t="s">
        <v>2057</v>
      </c>
      <c r="G797" s="640">
        <v>45628</v>
      </c>
      <c r="H797" s="592" t="s">
        <v>215</v>
      </c>
      <c r="I797" s="575">
        <v>2</v>
      </c>
      <c r="J797" s="575">
        <v>0</v>
      </c>
      <c r="K797" s="1402" t="s">
        <v>2568</v>
      </c>
      <c r="L797" s="575">
        <v>1</v>
      </c>
      <c r="M797" s="575">
        <v>0</v>
      </c>
      <c r="N797" s="579">
        <v>45632</v>
      </c>
      <c r="O797" s="631" t="str">
        <f>IF(G797="","",(IF(N797="","Pendiente primera actuación",IF(N797="N.A.","N.A.",IF(NETWORKDAYS((G797+1),N797,'Días No Laborales'!$A$2:$U$145)&lt;=20,"SI","NO")))))</f>
        <v>SI</v>
      </c>
      <c r="Q797" s="630" t="s">
        <v>47</v>
      </c>
      <c r="R797" s="595"/>
      <c r="S797" s="576"/>
      <c r="T797" s="576"/>
      <c r="U797" s="631"/>
      <c r="V797" s="576"/>
      <c r="W797" s="595">
        <v>45734</v>
      </c>
      <c r="X797" s="1391"/>
      <c r="Y797" s="576" t="s">
        <v>48</v>
      </c>
      <c r="Z797" s="576">
        <f t="shared" si="15"/>
        <v>106</v>
      </c>
      <c r="AA797" s="576" t="s">
        <v>48</v>
      </c>
      <c r="AB797" s="645" t="s">
        <v>110</v>
      </c>
      <c r="AC797" s="576" t="s">
        <v>66</v>
      </c>
      <c r="AD797" s="664" t="s">
        <v>170</v>
      </c>
      <c r="AE797" s="579">
        <v>45734</v>
      </c>
      <c r="AF797" s="576" t="s">
        <v>68</v>
      </c>
      <c r="AG797" s="580" t="s">
        <v>2062</v>
      </c>
      <c r="AH797" s="576" t="s">
        <v>52</v>
      </c>
      <c r="AI797" s="579">
        <v>45743</v>
      </c>
      <c r="AJ797" s="633"/>
      <c r="AK797" s="633"/>
      <c r="AL797" s="634"/>
      <c r="AM797" s="576"/>
    </row>
    <row r="798" spans="1:39" ht="38.25" x14ac:dyDescent="0.2">
      <c r="A798" s="576">
        <v>791</v>
      </c>
      <c r="B798" s="1411" t="s">
        <v>2569</v>
      </c>
      <c r="C798" s="1434" t="s">
        <v>107</v>
      </c>
      <c r="D798" s="1385" t="s">
        <v>102</v>
      </c>
      <c r="E798" s="843" t="s">
        <v>84</v>
      </c>
      <c r="F798" s="744" t="s">
        <v>2057</v>
      </c>
      <c r="G798" s="640">
        <v>45632</v>
      </c>
      <c r="H798" s="1402" t="s">
        <v>2570</v>
      </c>
      <c r="I798" s="575">
        <v>1</v>
      </c>
      <c r="J798" s="575">
        <v>0</v>
      </c>
      <c r="K798" s="1402" t="s">
        <v>2571</v>
      </c>
      <c r="L798" s="575">
        <v>0</v>
      </c>
      <c r="M798" s="575">
        <v>1</v>
      </c>
      <c r="N798" s="579">
        <v>45631</v>
      </c>
      <c r="O798" s="631" t="str">
        <f>IF(G798="","",(IF(N798="","Pendiente primera actuación",IF(N798="N.A.","N.A.",IF(NETWORKDAYS((G798+1),N798,'Días No Laborales'!$A$2:$U$145)&lt;=20,"SI","NO")))))</f>
        <v>SI</v>
      </c>
      <c r="Q798" s="630" t="s">
        <v>47</v>
      </c>
      <c r="R798" s="595"/>
      <c r="S798" s="576"/>
      <c r="T798" s="576"/>
      <c r="U798" s="631"/>
      <c r="V798" s="576"/>
      <c r="W798" s="595">
        <v>45870</v>
      </c>
      <c r="X798" s="625"/>
      <c r="Y798" s="576" t="s">
        <v>48</v>
      </c>
      <c r="Z798" s="576">
        <f t="shared" si="15"/>
        <v>235</v>
      </c>
      <c r="AA798" s="576" t="s">
        <v>48</v>
      </c>
      <c r="AB798" s="657" t="s">
        <v>193</v>
      </c>
      <c r="AC798" s="575" t="s">
        <v>358</v>
      </c>
      <c r="AD798" s="623" t="s">
        <v>197</v>
      </c>
      <c r="AE798" s="579">
        <v>45870</v>
      </c>
      <c r="AF798" s="576" t="s">
        <v>235</v>
      </c>
      <c r="AG798" s="580" t="s">
        <v>2062</v>
      </c>
      <c r="AH798" s="576" t="s">
        <v>52</v>
      </c>
      <c r="AI798" s="579"/>
      <c r="AJ798" s="633"/>
      <c r="AK798" s="633"/>
      <c r="AL798" s="634"/>
      <c r="AM798" s="576"/>
    </row>
    <row r="799" spans="1:39" ht="25.5" x14ac:dyDescent="0.2">
      <c r="A799" s="576">
        <v>792</v>
      </c>
      <c r="B799" s="1403" t="s">
        <v>2572</v>
      </c>
      <c r="C799" s="1083" t="s">
        <v>383</v>
      </c>
      <c r="D799" s="761" t="s">
        <v>383</v>
      </c>
      <c r="E799" s="744" t="s">
        <v>43</v>
      </c>
      <c r="F799" s="744" t="s">
        <v>2057</v>
      </c>
      <c r="G799" s="640">
        <v>45628</v>
      </c>
      <c r="H799" s="1402" t="s">
        <v>2285</v>
      </c>
      <c r="I799" s="575">
        <v>1</v>
      </c>
      <c r="J799" s="575">
        <v>0</v>
      </c>
      <c r="K799" s="1402" t="s">
        <v>2573</v>
      </c>
      <c r="L799" s="575">
        <v>0</v>
      </c>
      <c r="M799" s="575">
        <v>2</v>
      </c>
      <c r="N799" s="579">
        <v>45636</v>
      </c>
      <c r="O799" s="631" t="str">
        <f>IF(G799="","",(IF(N799="","Pendiente primera actuación",IF(N799="N.A.","N.A.",IF(NETWORKDAYS((G799+1),N799,'Días No Laborales'!$A$2:$U$145)&lt;=20,"SI","NO")))))</f>
        <v>SI</v>
      </c>
      <c r="Q799" s="630" t="s">
        <v>47</v>
      </c>
      <c r="R799" s="595"/>
      <c r="S799" s="576"/>
      <c r="T799" s="576"/>
      <c r="U799" s="631"/>
      <c r="V799" s="576"/>
      <c r="W799" s="595">
        <v>45631</v>
      </c>
      <c r="X799" s="699"/>
      <c r="Y799" s="576" t="s">
        <v>48</v>
      </c>
      <c r="Z799" s="576">
        <f t="shared" si="15"/>
        <v>3</v>
      </c>
      <c r="AA799" s="576" t="s">
        <v>48</v>
      </c>
      <c r="AB799" s="645" t="s">
        <v>217</v>
      </c>
      <c r="AC799" s="575" t="s">
        <v>88</v>
      </c>
      <c r="AD799" s="645" t="s">
        <v>807</v>
      </c>
      <c r="AE799" s="579">
        <v>45631</v>
      </c>
      <c r="AF799" s="576" t="s">
        <v>2558</v>
      </c>
      <c r="AG799" s="580" t="s">
        <v>2062</v>
      </c>
      <c r="AH799" s="576" t="s">
        <v>52</v>
      </c>
      <c r="AI799" s="579"/>
      <c r="AJ799" s="633"/>
      <c r="AK799" s="633"/>
      <c r="AL799" s="634"/>
      <c r="AM799" s="576"/>
    </row>
    <row r="800" spans="1:39" ht="25.5" x14ac:dyDescent="0.2">
      <c r="A800" s="576">
        <v>793</v>
      </c>
      <c r="B800" s="1428" t="s">
        <v>2574</v>
      </c>
      <c r="C800" s="1422" t="s">
        <v>2096</v>
      </c>
      <c r="D800" s="1385" t="s">
        <v>2083</v>
      </c>
      <c r="E800" s="744" t="s">
        <v>673</v>
      </c>
      <c r="F800" s="744" t="s">
        <v>2057</v>
      </c>
      <c r="G800" s="640">
        <v>45628</v>
      </c>
      <c r="H800" s="1402" t="s">
        <v>254</v>
      </c>
      <c r="I800" s="575">
        <v>0</v>
      </c>
      <c r="J800" s="575">
        <v>2</v>
      </c>
      <c r="K800" s="1402" t="s">
        <v>2575</v>
      </c>
      <c r="L800" s="575">
        <v>1</v>
      </c>
      <c r="M800" s="575">
        <v>0</v>
      </c>
      <c r="N800" s="579">
        <v>45631</v>
      </c>
      <c r="O800" s="631" t="str">
        <f>IF(G800="","",(IF(N800="","Pendiente primera actuación",IF(N800="N.A.","N.A.",IF(NETWORKDAYS((G800+1),N800,'Días No Laborales'!$A$2:$U$145)&lt;=20,"SI","NO")))))</f>
        <v>SI</v>
      </c>
      <c r="Q800" s="630" t="s">
        <v>47</v>
      </c>
      <c r="R800" s="595"/>
      <c r="S800" s="576"/>
      <c r="T800" s="576"/>
      <c r="U800" s="631"/>
      <c r="V800" s="576"/>
      <c r="W800" s="595"/>
      <c r="X800" s="625"/>
      <c r="Y800" s="576" t="s">
        <v>48</v>
      </c>
      <c r="Z800" s="576" t="str">
        <f t="shared" si="15"/>
        <v>Pendiente de sentencia</v>
      </c>
      <c r="AA800" s="576" t="s">
        <v>48</v>
      </c>
      <c r="AB800" s="575"/>
      <c r="AC800" s="575"/>
      <c r="AD800" s="575" t="s">
        <v>1402</v>
      </c>
      <c r="AE800" s="579">
        <v>45636</v>
      </c>
      <c r="AF800" s="632" t="s">
        <v>161</v>
      </c>
      <c r="AG800" s="580" t="s">
        <v>2062</v>
      </c>
      <c r="AH800" s="576" t="s">
        <v>52</v>
      </c>
      <c r="AI800" s="579"/>
      <c r="AJ800" s="633"/>
      <c r="AK800" s="633"/>
      <c r="AL800" s="634"/>
      <c r="AM800" s="576"/>
    </row>
    <row r="801" spans="1:39" ht="38.25" x14ac:dyDescent="0.2">
      <c r="A801" s="576">
        <v>794</v>
      </c>
      <c r="B801" s="1403" t="s">
        <v>2576</v>
      </c>
      <c r="C801" s="1404" t="s">
        <v>1127</v>
      </c>
      <c r="D801" s="776" t="s">
        <v>62</v>
      </c>
      <c r="E801" s="744" t="s">
        <v>43</v>
      </c>
      <c r="F801" s="744" t="s">
        <v>2057</v>
      </c>
      <c r="G801" s="640">
        <v>45630</v>
      </c>
      <c r="H801" s="1402" t="s">
        <v>2577</v>
      </c>
      <c r="I801" s="575">
        <v>0</v>
      </c>
      <c r="J801" s="575">
        <v>1</v>
      </c>
      <c r="K801" s="1402" t="s">
        <v>2578</v>
      </c>
      <c r="L801" s="575">
        <v>2</v>
      </c>
      <c r="M801" s="575">
        <v>1</v>
      </c>
      <c r="N801" s="579">
        <v>45636</v>
      </c>
      <c r="O801" s="631" t="str">
        <f>IF(G801="","",(IF(N801="","Pendiente primera actuación",IF(N801="N.A.","N.A.",IF(NETWORKDAYS((G801+1),N801,'Días No Laborales'!$A$2:$U$145)&lt;=20,"SI","NO")))))</f>
        <v>SI</v>
      </c>
      <c r="Q801" s="630" t="s">
        <v>47</v>
      </c>
      <c r="R801" s="595"/>
      <c r="S801" s="576"/>
      <c r="T801" s="576"/>
      <c r="U801" s="631"/>
      <c r="V801" s="1358"/>
      <c r="W801" s="595">
        <v>45680</v>
      </c>
      <c r="X801" s="1391"/>
      <c r="Y801" s="576" t="s">
        <v>48</v>
      </c>
      <c r="Z801" s="576">
        <f t="shared" si="15"/>
        <v>49</v>
      </c>
      <c r="AA801" s="576" t="s">
        <v>48</v>
      </c>
      <c r="AB801" s="645" t="s">
        <v>311</v>
      </c>
      <c r="AC801" s="645" t="s">
        <v>66</v>
      </c>
      <c r="AD801" s="645" t="s">
        <v>312</v>
      </c>
      <c r="AE801" s="579">
        <v>45680</v>
      </c>
      <c r="AF801" s="576" t="s">
        <v>235</v>
      </c>
      <c r="AG801" s="580" t="s">
        <v>2062</v>
      </c>
      <c r="AH801" s="576" t="s">
        <v>52</v>
      </c>
      <c r="AI801" s="579">
        <v>45747</v>
      </c>
      <c r="AJ801" s="633"/>
      <c r="AK801" s="633"/>
      <c r="AL801" s="634"/>
      <c r="AM801" s="576"/>
    </row>
    <row r="802" spans="1:39" ht="38.25" x14ac:dyDescent="0.2">
      <c r="A802" s="576">
        <v>795</v>
      </c>
      <c r="B802" s="1403" t="s">
        <v>2579</v>
      </c>
      <c r="C802" s="1404" t="s">
        <v>101</v>
      </c>
      <c r="D802" s="1385" t="s">
        <v>102</v>
      </c>
      <c r="E802" s="744" t="s">
        <v>43</v>
      </c>
      <c r="F802" s="744" t="s">
        <v>2057</v>
      </c>
      <c r="G802" s="640">
        <v>45630</v>
      </c>
      <c r="H802" s="1402" t="s">
        <v>2580</v>
      </c>
      <c r="I802" s="575">
        <v>2</v>
      </c>
      <c r="J802" s="575">
        <v>1</v>
      </c>
      <c r="K802" s="1402" t="s">
        <v>2581</v>
      </c>
      <c r="L802" s="575">
        <v>1</v>
      </c>
      <c r="M802" s="575">
        <v>0</v>
      </c>
      <c r="N802" s="579">
        <v>45632</v>
      </c>
      <c r="O802" s="631" t="str">
        <f>IF(G802="","",(IF(N802="","Pendiente primera actuación",IF(N802="N.A.","N.A.",IF(NETWORKDAYS((G802+1),N802,'Días No Laborales'!$A$2:$U$145)&lt;=20,"SI","NO")))))</f>
        <v>SI</v>
      </c>
      <c r="Q802" s="630" t="s">
        <v>47</v>
      </c>
      <c r="R802" s="595"/>
      <c r="S802" s="576"/>
      <c r="T802" s="576"/>
      <c r="U802" s="631"/>
      <c r="V802" s="1358"/>
      <c r="W802" s="595">
        <v>45631</v>
      </c>
      <c r="X802" s="699"/>
      <c r="Y802" s="576" t="s">
        <v>48</v>
      </c>
      <c r="Z802" s="576">
        <f t="shared" si="15"/>
        <v>1</v>
      </c>
      <c r="AA802" s="576" t="s">
        <v>48</v>
      </c>
      <c r="AB802" s="645" t="s">
        <v>217</v>
      </c>
      <c r="AC802" s="578" t="s">
        <v>88</v>
      </c>
      <c r="AD802" s="645" t="s">
        <v>807</v>
      </c>
      <c r="AE802" s="579">
        <v>45631</v>
      </c>
      <c r="AF802" s="576" t="s">
        <v>2558</v>
      </c>
      <c r="AG802" s="580" t="s">
        <v>2062</v>
      </c>
      <c r="AH802" s="576" t="s">
        <v>52</v>
      </c>
      <c r="AI802" s="579"/>
      <c r="AJ802" s="633"/>
      <c r="AK802" s="633"/>
      <c r="AL802" s="634"/>
      <c r="AM802" s="576" t="s">
        <v>2582</v>
      </c>
    </row>
    <row r="803" spans="1:39" ht="38.25" x14ac:dyDescent="0.2">
      <c r="A803" s="576">
        <v>796</v>
      </c>
      <c r="B803" s="1429" t="s">
        <v>2583</v>
      </c>
      <c r="C803" s="1430" t="s">
        <v>101</v>
      </c>
      <c r="D803" s="1385" t="s">
        <v>102</v>
      </c>
      <c r="E803" s="843" t="s">
        <v>84</v>
      </c>
      <c r="F803" s="744" t="s">
        <v>2057</v>
      </c>
      <c r="G803" s="640">
        <v>45630</v>
      </c>
      <c r="H803" s="1402" t="s">
        <v>2211</v>
      </c>
      <c r="I803" s="575">
        <v>0</v>
      </c>
      <c r="J803" s="575">
        <v>1</v>
      </c>
      <c r="K803" s="1402" t="s">
        <v>2584</v>
      </c>
      <c r="L803" s="575">
        <v>1</v>
      </c>
      <c r="M803" s="575">
        <v>0</v>
      </c>
      <c r="N803" s="579">
        <v>45631</v>
      </c>
      <c r="O803" s="631" t="str">
        <f>IF(G803="","",(IF(N803="","Pendiente primera actuación",IF(N803="N.A.","N.A.",IF(NETWORKDAYS((G803+1),N803,'Días No Laborales'!$A$2:$U$145)&lt;=20,"SI","NO")))))</f>
        <v>SI</v>
      </c>
      <c r="Q803" s="630" t="s">
        <v>47</v>
      </c>
      <c r="R803" s="595"/>
      <c r="S803" s="576"/>
      <c r="T803" s="576"/>
      <c r="U803" s="631"/>
      <c r="V803" s="1358"/>
      <c r="W803" s="595"/>
      <c r="X803" s="625"/>
      <c r="Y803" s="576" t="s">
        <v>48</v>
      </c>
      <c r="Z803" s="576" t="str">
        <f t="shared" si="15"/>
        <v>Pendiente de sentencia</v>
      </c>
      <c r="AA803" s="576" t="s">
        <v>48</v>
      </c>
      <c r="AB803" s="1431" t="s">
        <v>2585</v>
      </c>
      <c r="AC803" s="576"/>
      <c r="AD803" s="623" t="s">
        <v>2586</v>
      </c>
      <c r="AE803" s="579">
        <v>45791</v>
      </c>
      <c r="AF803" s="576" t="s">
        <v>68</v>
      </c>
      <c r="AG803" s="580" t="s">
        <v>2062</v>
      </c>
      <c r="AH803" s="576" t="s">
        <v>52</v>
      </c>
      <c r="AI803" s="579"/>
      <c r="AJ803" s="633"/>
      <c r="AK803" s="633"/>
      <c r="AL803" s="634"/>
      <c r="AM803" s="576"/>
    </row>
    <row r="804" spans="1:39" ht="25.5" x14ac:dyDescent="0.2">
      <c r="A804" s="576">
        <v>797</v>
      </c>
      <c r="B804" s="1403" t="s">
        <v>2587</v>
      </c>
      <c r="C804" s="841" t="s">
        <v>83</v>
      </c>
      <c r="D804" s="843" t="s">
        <v>446</v>
      </c>
      <c r="E804" s="744" t="s">
        <v>43</v>
      </c>
      <c r="F804" s="744" t="s">
        <v>2057</v>
      </c>
      <c r="G804" s="640">
        <v>45631</v>
      </c>
      <c r="H804" s="1402" t="s">
        <v>2588</v>
      </c>
      <c r="I804" s="575">
        <v>1</v>
      </c>
      <c r="J804" s="575">
        <v>0</v>
      </c>
      <c r="K804" s="1402" t="s">
        <v>2589</v>
      </c>
      <c r="L804" s="575">
        <v>0</v>
      </c>
      <c r="M804" s="575">
        <v>1</v>
      </c>
      <c r="N804" s="579">
        <v>45637</v>
      </c>
      <c r="O804" s="631" t="str">
        <f>IF(G804="","",(IF(N804="","Pendiente primera actuación",IF(N804="N.A.","N.A.",IF(NETWORKDAYS((G804+1),N804,'Días No Laborales'!$A$2:$U$145)&lt;=20,"SI","NO")))))</f>
        <v>SI</v>
      </c>
      <c r="Q804" s="630" t="s">
        <v>47</v>
      </c>
      <c r="R804" s="595"/>
      <c r="S804" s="576"/>
      <c r="T804" s="576"/>
      <c r="U804" s="631"/>
      <c r="V804" s="576"/>
      <c r="W804" s="595">
        <v>45632</v>
      </c>
      <c r="X804" s="699"/>
      <c r="Y804" s="576" t="s">
        <v>48</v>
      </c>
      <c r="Z804" s="576">
        <f t="shared" si="15"/>
        <v>1</v>
      </c>
      <c r="AA804" s="576" t="s">
        <v>48</v>
      </c>
      <c r="AB804" s="645" t="s">
        <v>217</v>
      </c>
      <c r="AC804" s="576" t="s">
        <v>88</v>
      </c>
      <c r="AD804" s="645" t="s">
        <v>807</v>
      </c>
      <c r="AE804" s="579">
        <v>45632</v>
      </c>
      <c r="AF804" s="576" t="s">
        <v>2558</v>
      </c>
      <c r="AG804" s="580" t="s">
        <v>2062</v>
      </c>
      <c r="AH804" s="576" t="s">
        <v>52</v>
      </c>
      <c r="AI804" s="579"/>
      <c r="AJ804" s="633"/>
      <c r="AK804" s="633"/>
      <c r="AL804" s="634"/>
      <c r="AM804" s="576"/>
    </row>
    <row r="805" spans="1:39" ht="25.5" x14ac:dyDescent="0.2">
      <c r="A805" s="576">
        <v>798</v>
      </c>
      <c r="B805" s="1403" t="s">
        <v>2590</v>
      </c>
      <c r="C805" s="1404" t="s">
        <v>101</v>
      </c>
      <c r="D805" s="1385" t="s">
        <v>102</v>
      </c>
      <c r="E805" s="744" t="s">
        <v>43</v>
      </c>
      <c r="F805" s="744" t="s">
        <v>2057</v>
      </c>
      <c r="G805" s="640">
        <v>45631</v>
      </c>
      <c r="H805" s="1402" t="s">
        <v>2591</v>
      </c>
      <c r="I805" s="575">
        <v>1</v>
      </c>
      <c r="J805" s="575">
        <v>0</v>
      </c>
      <c r="K805" s="1402" t="s">
        <v>2592</v>
      </c>
      <c r="L805" s="575">
        <v>1</v>
      </c>
      <c r="M805" s="575">
        <v>0</v>
      </c>
      <c r="N805" s="579">
        <v>45632</v>
      </c>
      <c r="O805" s="631" t="str">
        <f>IF(G805="","",(IF(N805="","Pendiente primera actuación",IF(N805="N.A.","N.A.",IF(NETWORKDAYS((G805+1),N805,'Días No Laborales'!$A$2:$U$145)&lt;=20,"SI","NO")))))</f>
        <v>SI</v>
      </c>
      <c r="Q805" s="630" t="s">
        <v>47</v>
      </c>
      <c r="R805" s="595"/>
      <c r="S805" s="576"/>
      <c r="T805" s="576"/>
      <c r="U805" s="631"/>
      <c r="V805" s="576"/>
      <c r="W805" s="595">
        <v>45744</v>
      </c>
      <c r="X805" s="1391"/>
      <c r="Y805" s="576" t="s">
        <v>48</v>
      </c>
      <c r="Z805" s="576">
        <f t="shared" si="15"/>
        <v>113</v>
      </c>
      <c r="AA805" s="576" t="s">
        <v>48</v>
      </c>
      <c r="AB805" s="645" t="s">
        <v>110</v>
      </c>
      <c r="AC805" s="576" t="s">
        <v>66</v>
      </c>
      <c r="AD805" s="664" t="s">
        <v>170</v>
      </c>
      <c r="AE805" s="579">
        <v>45744</v>
      </c>
      <c r="AF805" s="576" t="s">
        <v>235</v>
      </c>
      <c r="AG805" s="580" t="s">
        <v>2062</v>
      </c>
      <c r="AH805" s="576" t="s">
        <v>52</v>
      </c>
      <c r="AI805" s="579">
        <v>45747</v>
      </c>
      <c r="AJ805" s="633"/>
      <c r="AK805" s="633"/>
      <c r="AL805" s="634"/>
      <c r="AM805" s="576" t="s">
        <v>2593</v>
      </c>
    </row>
    <row r="806" spans="1:39" ht="25.5" x14ac:dyDescent="0.2">
      <c r="A806" s="576">
        <v>799</v>
      </c>
      <c r="B806" s="1401" t="s">
        <v>2594</v>
      </c>
      <c r="C806" s="1256" t="s">
        <v>2082</v>
      </c>
      <c r="D806" s="1257" t="s">
        <v>2083</v>
      </c>
      <c r="E806" s="1257" t="s">
        <v>673</v>
      </c>
      <c r="F806" s="744" t="s">
        <v>2057</v>
      </c>
      <c r="G806" s="640">
        <v>45631</v>
      </c>
      <c r="H806" s="1402" t="s">
        <v>2595</v>
      </c>
      <c r="I806" s="575">
        <v>1</v>
      </c>
      <c r="J806" s="575">
        <v>0</v>
      </c>
      <c r="K806" s="591" t="s">
        <v>2596</v>
      </c>
      <c r="L806" s="575">
        <v>0</v>
      </c>
      <c r="M806" s="575">
        <v>1</v>
      </c>
      <c r="N806" s="579">
        <v>45635</v>
      </c>
      <c r="O806" s="631" t="str">
        <f>IF(G806="","",(IF(N806="","Pendiente primera actuación",IF(N806="N.A.","N.A.",IF(NETWORKDAYS((G806+1),N806,'Días No Laborales'!$A$2:$U$145)&lt;=20,"SI","NO")))))</f>
        <v>SI</v>
      </c>
      <c r="Q806" s="630" t="s">
        <v>47</v>
      </c>
      <c r="R806" s="595"/>
      <c r="S806" s="576"/>
      <c r="T806" s="576"/>
      <c r="U806" s="631"/>
      <c r="V806" s="1358"/>
      <c r="W806" s="595"/>
      <c r="X806" s="625"/>
      <c r="Y806" s="576" t="s">
        <v>48</v>
      </c>
      <c r="Z806" s="576" t="str">
        <f t="shared" si="15"/>
        <v>Pendiente de sentencia</v>
      </c>
      <c r="AA806" s="576" t="s">
        <v>48</v>
      </c>
      <c r="AB806" s="576"/>
      <c r="AC806" s="576"/>
      <c r="AD806" s="575" t="s">
        <v>2269</v>
      </c>
      <c r="AE806" s="579">
        <v>45635</v>
      </c>
      <c r="AF806" s="632" t="s">
        <v>161</v>
      </c>
      <c r="AG806" s="580" t="s">
        <v>2062</v>
      </c>
      <c r="AH806" s="576" t="s">
        <v>52</v>
      </c>
      <c r="AI806" s="579"/>
      <c r="AJ806" s="633"/>
      <c r="AK806" s="633"/>
      <c r="AL806" s="634"/>
      <c r="AM806" s="576"/>
    </row>
    <row r="807" spans="1:39" ht="25.5" x14ac:dyDescent="0.2">
      <c r="A807" s="576">
        <v>800</v>
      </c>
      <c r="B807" s="1403" t="s">
        <v>2597</v>
      </c>
      <c r="C807" s="1432" t="s">
        <v>672</v>
      </c>
      <c r="D807" s="979" t="s">
        <v>293</v>
      </c>
      <c r="E807" s="744" t="s">
        <v>833</v>
      </c>
      <c r="F807" s="744" t="s">
        <v>2057</v>
      </c>
      <c r="G807" s="640">
        <v>45631</v>
      </c>
      <c r="H807" s="1402" t="s">
        <v>2598</v>
      </c>
      <c r="I807" s="575">
        <v>0</v>
      </c>
      <c r="J807" s="575">
        <v>1</v>
      </c>
      <c r="K807" s="1402" t="s">
        <v>2599</v>
      </c>
      <c r="L807" s="575">
        <v>1</v>
      </c>
      <c r="M807" s="575">
        <v>0</v>
      </c>
      <c r="N807" s="579">
        <v>45635</v>
      </c>
      <c r="O807" s="631" t="str">
        <f>IF(G807="","",(IF(N807="","Pendiente primera actuación",IF(N807="N.A.","N.A.",IF(NETWORKDAYS((G807+1),N807,'Días No Laborales'!$A$2:$U$145)&lt;=20,"SI","NO")))))</f>
        <v>SI</v>
      </c>
      <c r="Q807" s="630" t="s">
        <v>47</v>
      </c>
      <c r="R807" s="595"/>
      <c r="S807" s="576"/>
      <c r="T807" s="576"/>
      <c r="U807" s="631"/>
      <c r="V807" s="1358"/>
      <c r="W807" s="595">
        <v>45670</v>
      </c>
      <c r="X807" s="1391"/>
      <c r="Y807" s="576" t="s">
        <v>48</v>
      </c>
      <c r="Z807" s="576">
        <f t="shared" si="15"/>
        <v>38</v>
      </c>
      <c r="AA807" s="576" t="s">
        <v>48</v>
      </c>
      <c r="AB807" s="645" t="s">
        <v>217</v>
      </c>
      <c r="AC807" s="576" t="s">
        <v>66</v>
      </c>
      <c r="AD807" s="645" t="s">
        <v>807</v>
      </c>
      <c r="AE807" s="579">
        <v>45670</v>
      </c>
      <c r="AF807" s="576" t="s">
        <v>2061</v>
      </c>
      <c r="AG807" s="580" t="s">
        <v>2062</v>
      </c>
      <c r="AH807" s="576" t="s">
        <v>52</v>
      </c>
      <c r="AI807" s="579">
        <v>45747</v>
      </c>
      <c r="AJ807" s="633"/>
      <c r="AK807" s="633"/>
      <c r="AL807" s="634"/>
      <c r="AM807" s="576"/>
    </row>
    <row r="808" spans="1:39" ht="38.25" x14ac:dyDescent="0.2">
      <c r="A808" s="576">
        <v>801</v>
      </c>
      <c r="B808" s="1411" t="s">
        <v>2600</v>
      </c>
      <c r="C808" s="1434" t="s">
        <v>101</v>
      </c>
      <c r="D808" s="1385" t="s">
        <v>102</v>
      </c>
      <c r="E808" s="843" t="s">
        <v>84</v>
      </c>
      <c r="F808" s="1433" t="s">
        <v>2601</v>
      </c>
      <c r="G808" s="640">
        <v>45632</v>
      </c>
      <c r="H808" s="535" t="s">
        <v>2170</v>
      </c>
      <c r="I808" s="575">
        <v>0</v>
      </c>
      <c r="J808" s="575">
        <v>1</v>
      </c>
      <c r="K808" s="535" t="s">
        <v>2602</v>
      </c>
      <c r="L808" s="575">
        <v>1</v>
      </c>
      <c r="M808" s="575">
        <v>0</v>
      </c>
      <c r="N808" s="579">
        <v>45637</v>
      </c>
      <c r="O808" s="631" t="str">
        <f>IF(G808="","",(IF(N808="","Pendiente primera actuación",IF(N808="N.A.","N.A.",IF(NETWORKDAYS((G808+1),N808,'Días No Laborales'!$A$2:$U$145)&lt;=20,"SI","NO")))))</f>
        <v>SI</v>
      </c>
      <c r="Q808" s="630" t="s">
        <v>47</v>
      </c>
      <c r="R808" s="595"/>
      <c r="S808" s="576"/>
      <c r="T808" s="576"/>
      <c r="U808" s="631"/>
      <c r="V808" s="576"/>
      <c r="W808" s="595">
        <v>45863</v>
      </c>
      <c r="X808" s="625"/>
      <c r="Y808" s="576" t="s">
        <v>48</v>
      </c>
      <c r="Z808" s="576">
        <f t="shared" si="15"/>
        <v>229</v>
      </c>
      <c r="AA808" s="576" t="s">
        <v>48</v>
      </c>
      <c r="AB808" s="656" t="s">
        <v>2603</v>
      </c>
      <c r="AC808" s="650" t="s">
        <v>358</v>
      </c>
      <c r="AD808" s="625" t="s">
        <v>197</v>
      </c>
      <c r="AE808" s="579">
        <v>45863</v>
      </c>
      <c r="AF808" s="576" t="s">
        <v>50</v>
      </c>
      <c r="AG808" s="580" t="s">
        <v>2062</v>
      </c>
      <c r="AH808" s="576" t="s">
        <v>52</v>
      </c>
      <c r="AI808" s="579"/>
      <c r="AJ808" s="652"/>
      <c r="AK808" s="652"/>
      <c r="AL808" s="642"/>
      <c r="AM808" s="576" t="s">
        <v>2604</v>
      </c>
    </row>
    <row r="809" spans="1:39" ht="51" x14ac:dyDescent="0.2">
      <c r="A809" s="576">
        <v>802</v>
      </c>
      <c r="B809" s="1401" t="s">
        <v>2605</v>
      </c>
      <c r="C809" s="1421" t="s">
        <v>101</v>
      </c>
      <c r="D809" s="1385" t="s">
        <v>102</v>
      </c>
      <c r="E809" s="744" t="s">
        <v>113</v>
      </c>
      <c r="F809" s="744" t="s">
        <v>2057</v>
      </c>
      <c r="G809" s="640">
        <v>45632</v>
      </c>
      <c r="H809" s="1402" t="s">
        <v>2606</v>
      </c>
      <c r="I809" s="575">
        <v>1</v>
      </c>
      <c r="J809" s="575">
        <v>0</v>
      </c>
      <c r="K809" s="1402" t="s">
        <v>2607</v>
      </c>
      <c r="L809" s="575">
        <v>0</v>
      </c>
      <c r="M809" s="575">
        <v>1</v>
      </c>
      <c r="N809" s="579">
        <v>45637</v>
      </c>
      <c r="O809" s="631" t="str">
        <f>IF(G809="","",(IF(N809="","Pendiente primera actuación",IF(N809="N.A.","N.A.",IF(NETWORKDAYS((G809+1),N809,'Días No Laborales'!$A$2:$U$145)&lt;=20,"SI","NO")))))</f>
        <v>SI</v>
      </c>
      <c r="Q809" s="630" t="s">
        <v>47</v>
      </c>
      <c r="R809" s="595"/>
      <c r="S809" s="576"/>
      <c r="T809" s="576"/>
      <c r="U809" s="631"/>
      <c r="V809" s="1358"/>
      <c r="W809" s="595"/>
      <c r="X809" s="625"/>
      <c r="Y809" s="576" t="s">
        <v>48</v>
      </c>
      <c r="Z809" s="576" t="str">
        <f t="shared" si="15"/>
        <v>Pendiente de sentencia</v>
      </c>
      <c r="AA809" s="576" t="s">
        <v>48</v>
      </c>
      <c r="AB809" s="576"/>
      <c r="AC809" s="576"/>
      <c r="AD809" s="578" t="s">
        <v>2608</v>
      </c>
      <c r="AE809" s="579">
        <v>45860</v>
      </c>
      <c r="AF809" s="576" t="s">
        <v>68</v>
      </c>
      <c r="AG809" s="580" t="s">
        <v>2062</v>
      </c>
      <c r="AH809" s="576" t="s">
        <v>52</v>
      </c>
      <c r="AI809" s="579"/>
      <c r="AJ809" s="633"/>
      <c r="AK809" s="633"/>
      <c r="AL809" s="634"/>
      <c r="AM809" s="578" t="s">
        <v>2609</v>
      </c>
    </row>
    <row r="810" spans="1:39" ht="25.5" x14ac:dyDescent="0.2">
      <c r="A810" s="576">
        <v>803</v>
      </c>
      <c r="B810" s="1403" t="s">
        <v>2610</v>
      </c>
      <c r="C810" s="1404" t="s">
        <v>101</v>
      </c>
      <c r="D810" s="1385" t="s">
        <v>102</v>
      </c>
      <c r="E810" s="744" t="s">
        <v>43</v>
      </c>
      <c r="F810" s="744" t="s">
        <v>2057</v>
      </c>
      <c r="G810" s="640">
        <v>45635</v>
      </c>
      <c r="H810" s="535" t="s">
        <v>904</v>
      </c>
      <c r="I810" s="575">
        <v>0</v>
      </c>
      <c r="J810" s="575">
        <v>1</v>
      </c>
      <c r="K810" s="535" t="s">
        <v>2611</v>
      </c>
      <c r="L810" s="575">
        <v>1</v>
      </c>
      <c r="M810" s="575">
        <v>0</v>
      </c>
      <c r="N810" s="579">
        <v>45306</v>
      </c>
      <c r="O810" s="631" t="str">
        <f>IF(G810="","",(IF(N810="","Pendiente primera actuación",IF(N810="N.A.","N.A.",IF(NETWORKDAYS((G810+1),N810,'Días No Laborales'!$A$2:$U$145)&lt;=20,"SI","NO")))))</f>
        <v>SI</v>
      </c>
      <c r="Q810" s="630" t="s">
        <v>47</v>
      </c>
      <c r="R810" s="595"/>
      <c r="S810" s="576"/>
      <c r="T810" s="576"/>
      <c r="U810" s="631"/>
      <c r="V810" s="1358"/>
      <c r="W810" s="595">
        <v>45635</v>
      </c>
      <c r="X810" s="699"/>
      <c r="Y810" s="576" t="s">
        <v>48</v>
      </c>
      <c r="Z810" s="576">
        <f t="shared" si="15"/>
        <v>0</v>
      </c>
      <c r="AA810" s="576" t="s">
        <v>48</v>
      </c>
      <c r="AB810" s="645" t="s">
        <v>217</v>
      </c>
      <c r="AC810" s="576" t="s">
        <v>88</v>
      </c>
      <c r="AD810" s="645" t="s">
        <v>807</v>
      </c>
      <c r="AE810" s="579">
        <v>45635</v>
      </c>
      <c r="AF810" s="576" t="s">
        <v>2061</v>
      </c>
      <c r="AG810" s="580" t="s">
        <v>2062</v>
      </c>
      <c r="AH810" s="576" t="s">
        <v>52</v>
      </c>
      <c r="AI810" s="579"/>
      <c r="AJ810" s="633"/>
      <c r="AK810" s="633"/>
      <c r="AL810" s="634"/>
      <c r="AM810" s="576"/>
    </row>
    <row r="811" spans="1:39" ht="38.25" x14ac:dyDescent="0.2">
      <c r="A811" s="576">
        <v>804</v>
      </c>
      <c r="B811" s="1411" t="s">
        <v>2612</v>
      </c>
      <c r="C811" s="1434" t="s">
        <v>101</v>
      </c>
      <c r="D811" s="1385" t="s">
        <v>102</v>
      </c>
      <c r="E811" s="744" t="s">
        <v>113</v>
      </c>
      <c r="F811" s="744" t="s">
        <v>2057</v>
      </c>
      <c r="G811" s="640">
        <v>45635</v>
      </c>
      <c r="H811" s="1402" t="s">
        <v>191</v>
      </c>
      <c r="I811" s="575">
        <v>1</v>
      </c>
      <c r="J811" s="575">
        <v>0</v>
      </c>
      <c r="K811" s="1402" t="s">
        <v>2613</v>
      </c>
      <c r="L811" s="575">
        <v>0</v>
      </c>
      <c r="M811" s="575">
        <v>1</v>
      </c>
      <c r="N811" s="579">
        <v>45635</v>
      </c>
      <c r="O811" s="631" t="str">
        <f>IF(G811="","",(IF(N811="","Pendiente primera actuación",IF(N811="N.A.","N.A.",IF(NETWORKDAYS((G811+1),N811,'Días No Laborales'!$A$2:$U$145)&lt;=20,"SI","NO")))))</f>
        <v>SI</v>
      </c>
      <c r="Q811" s="630" t="s">
        <v>47</v>
      </c>
      <c r="R811" s="595"/>
      <c r="S811" s="576"/>
      <c r="T811" s="576"/>
      <c r="U811" s="631"/>
      <c r="V811" s="576"/>
      <c r="W811" s="595">
        <v>45812</v>
      </c>
      <c r="X811" s="625"/>
      <c r="Y811" s="576" t="s">
        <v>48</v>
      </c>
      <c r="Z811" s="576">
        <f t="shared" si="15"/>
        <v>175</v>
      </c>
      <c r="AA811" s="576" t="s">
        <v>48</v>
      </c>
      <c r="AB811" s="657" t="s">
        <v>121</v>
      </c>
      <c r="AC811" s="575" t="s">
        <v>98</v>
      </c>
      <c r="AD811" s="623" t="s">
        <v>197</v>
      </c>
      <c r="AE811" s="579">
        <v>45812</v>
      </c>
      <c r="AF811" s="576" t="s">
        <v>235</v>
      </c>
      <c r="AG811" s="580" t="s">
        <v>2062</v>
      </c>
      <c r="AH811" s="576" t="s">
        <v>52</v>
      </c>
      <c r="AI811" s="579"/>
      <c r="AJ811" s="633"/>
      <c r="AK811" s="633"/>
      <c r="AL811" s="634"/>
      <c r="AM811" s="576"/>
    </row>
    <row r="812" spans="1:39" ht="25.5" x14ac:dyDescent="0.2">
      <c r="A812" s="576">
        <v>805</v>
      </c>
      <c r="B812" s="1401" t="s">
        <v>2614</v>
      </c>
      <c r="C812" s="1233" t="s">
        <v>672</v>
      </c>
      <c r="D812" s="979" t="s">
        <v>293</v>
      </c>
      <c r="E812" s="744" t="s">
        <v>673</v>
      </c>
      <c r="F812" s="744" t="s">
        <v>2057</v>
      </c>
      <c r="G812" s="640">
        <v>45636</v>
      </c>
      <c r="H812" s="1402" t="s">
        <v>2615</v>
      </c>
      <c r="I812" s="575">
        <v>0</v>
      </c>
      <c r="J812" s="575">
        <v>1</v>
      </c>
      <c r="K812" s="575"/>
      <c r="L812" s="575">
        <v>0</v>
      </c>
      <c r="M812" s="575">
        <v>1</v>
      </c>
      <c r="N812" s="579">
        <v>45637</v>
      </c>
      <c r="O812" s="631" t="str">
        <f>IF(G812="","",(IF(N812="","Pendiente primera actuación",IF(N812="N.A.","N.A.",IF(NETWORKDAYS((G812+1),N812,'Días No Laborales'!$A$2:$U$145)&lt;=20,"SI","NO")))))</f>
        <v>SI</v>
      </c>
      <c r="Q812" s="630" t="s">
        <v>47</v>
      </c>
      <c r="R812" s="595"/>
      <c r="S812" s="576"/>
      <c r="T812" s="576"/>
      <c r="U812" s="631"/>
      <c r="V812" s="1358"/>
      <c r="W812" s="595"/>
      <c r="X812" s="625"/>
      <c r="Y812" s="576" t="s">
        <v>48</v>
      </c>
      <c r="Z812" s="576" t="str">
        <f t="shared" si="15"/>
        <v>Pendiente de sentencia</v>
      </c>
      <c r="AA812" s="576" t="s">
        <v>48</v>
      </c>
      <c r="AB812" s="576"/>
      <c r="AC812" s="576"/>
      <c r="AD812" s="576" t="s">
        <v>2616</v>
      </c>
      <c r="AE812" s="579">
        <v>45835</v>
      </c>
      <c r="AF812" s="576" t="s">
        <v>68</v>
      </c>
      <c r="AG812" s="580" t="s">
        <v>2062</v>
      </c>
      <c r="AH812" s="576" t="s">
        <v>52</v>
      </c>
      <c r="AI812" s="579"/>
      <c r="AJ812" s="633"/>
      <c r="AK812" s="633"/>
      <c r="AL812" s="634"/>
      <c r="AM812" s="576"/>
    </row>
    <row r="813" spans="1:39" ht="25.5" x14ac:dyDescent="0.2">
      <c r="A813" s="576" t="s">
        <v>2617</v>
      </c>
      <c r="B813" s="1403" t="s">
        <v>2618</v>
      </c>
      <c r="C813" s="1404" t="s">
        <v>101</v>
      </c>
      <c r="D813" s="1385" t="s">
        <v>102</v>
      </c>
      <c r="E813" s="843" t="s">
        <v>84</v>
      </c>
      <c r="F813" s="744" t="s">
        <v>2057</v>
      </c>
      <c r="G813" s="640">
        <v>45636</v>
      </c>
      <c r="H813" s="1402" t="s">
        <v>2619</v>
      </c>
      <c r="I813" s="575">
        <v>1</v>
      </c>
      <c r="J813" s="575">
        <v>0</v>
      </c>
      <c r="K813" s="575" t="s">
        <v>2620</v>
      </c>
      <c r="L813" s="575">
        <v>1</v>
      </c>
      <c r="M813" s="575">
        <v>0</v>
      </c>
      <c r="N813" s="579">
        <v>45638</v>
      </c>
      <c r="O813" s="631" t="str">
        <f>IF(G813="","",(IF(N813="","Pendiente primera actuación",IF(N813="N.A.","N.A.",IF(NETWORKDAYS((G813+1),N813,'Días No Laborales'!$A$2:$U$145)&lt;=20,"SI","NO")))))</f>
        <v>SI</v>
      </c>
      <c r="P813" s="576"/>
      <c r="Q813" s="630" t="s">
        <v>47</v>
      </c>
      <c r="R813" s="595"/>
      <c r="S813" s="576"/>
      <c r="T813" s="576"/>
      <c r="U813" s="631"/>
      <c r="V813" s="576"/>
      <c r="W813" s="595">
        <v>45775</v>
      </c>
      <c r="X813" s="625"/>
      <c r="Y813" s="576" t="s">
        <v>48</v>
      </c>
      <c r="Z813" s="576">
        <f t="shared" si="15"/>
        <v>138</v>
      </c>
      <c r="AA813" s="576" t="s">
        <v>48</v>
      </c>
      <c r="AB813" s="664" t="s">
        <v>2489</v>
      </c>
      <c r="AC813" s="576" t="s">
        <v>98</v>
      </c>
      <c r="AD813" s="745" t="s">
        <v>2621</v>
      </c>
      <c r="AE813" s="579">
        <v>45775</v>
      </c>
      <c r="AF813" s="576" t="s">
        <v>235</v>
      </c>
      <c r="AG813" s="580" t="s">
        <v>2062</v>
      </c>
      <c r="AH813" s="576" t="s">
        <v>52</v>
      </c>
      <c r="AI813" s="579"/>
      <c r="AJ813" s="633"/>
      <c r="AK813" s="633"/>
      <c r="AL813" s="634"/>
      <c r="AM813" s="576"/>
    </row>
    <row r="814" spans="1:39" ht="25.5" x14ac:dyDescent="0.2">
      <c r="A814" s="576">
        <v>807</v>
      </c>
      <c r="B814" s="1403" t="s">
        <v>2622</v>
      </c>
      <c r="C814" s="1275" t="s">
        <v>2127</v>
      </c>
      <c r="D814" s="668" t="s">
        <v>2173</v>
      </c>
      <c r="E814" s="744" t="s">
        <v>673</v>
      </c>
      <c r="F814" s="744" t="s">
        <v>2057</v>
      </c>
      <c r="G814" s="640">
        <v>45636</v>
      </c>
      <c r="H814" s="575" t="s">
        <v>2623</v>
      </c>
      <c r="I814" s="575">
        <v>0</v>
      </c>
      <c r="J814" s="575">
        <v>1</v>
      </c>
      <c r="K814" s="575" t="s">
        <v>2624</v>
      </c>
      <c r="L814" s="575">
        <v>0</v>
      </c>
      <c r="M814" s="575">
        <v>1</v>
      </c>
      <c r="N814" s="579">
        <v>45638</v>
      </c>
      <c r="O814" s="631" t="str">
        <f>IF(G814="","",(IF(N814="","Pendiente primera actuación",IF(N814="N.A.","N.A.",IF(NETWORKDAYS((G814+1),N814,'Días No Laborales'!$A$2:$U$145)&lt;=20,"SI","NO")))))</f>
        <v>SI</v>
      </c>
      <c r="Q814" s="630" t="s">
        <v>47</v>
      </c>
      <c r="R814" s="595"/>
      <c r="S814" s="576"/>
      <c r="T814" s="576"/>
      <c r="U814" s="631"/>
      <c r="V814" s="1358"/>
      <c r="W814" s="595">
        <v>45846</v>
      </c>
      <c r="X814" s="625"/>
      <c r="Y814" s="576" t="s">
        <v>48</v>
      </c>
      <c r="Z814" s="576">
        <f t="shared" si="15"/>
        <v>208</v>
      </c>
      <c r="AA814" s="576" t="s">
        <v>48</v>
      </c>
      <c r="AB814" s="664" t="s">
        <v>2625</v>
      </c>
      <c r="AC814" s="576" t="s">
        <v>358</v>
      </c>
      <c r="AD814" s="575" t="s">
        <v>2626</v>
      </c>
      <c r="AE814" s="579">
        <v>45846</v>
      </c>
      <c r="AF814" s="632" t="s">
        <v>161</v>
      </c>
      <c r="AG814" s="580" t="s">
        <v>2062</v>
      </c>
      <c r="AH814" s="576" t="s">
        <v>52</v>
      </c>
      <c r="AI814" s="579"/>
      <c r="AJ814" s="633"/>
      <c r="AK814" s="633"/>
      <c r="AL814" s="634"/>
      <c r="AM814" s="576"/>
    </row>
    <row r="815" spans="1:39" ht="38.25" x14ac:dyDescent="0.2">
      <c r="A815" s="576">
        <v>808</v>
      </c>
      <c r="B815" s="1401" t="s">
        <v>2627</v>
      </c>
      <c r="C815" s="1421" t="s">
        <v>101</v>
      </c>
      <c r="D815" s="1385" t="s">
        <v>102</v>
      </c>
      <c r="E815" s="843" t="s">
        <v>84</v>
      </c>
      <c r="F815" s="744" t="s">
        <v>2057</v>
      </c>
      <c r="G815" s="640">
        <v>45636</v>
      </c>
      <c r="H815" s="575" t="s">
        <v>2628</v>
      </c>
      <c r="I815" s="575">
        <v>1</v>
      </c>
      <c r="J815" s="575">
        <v>0</v>
      </c>
      <c r="K815" s="575" t="s">
        <v>2629</v>
      </c>
      <c r="L815" s="575">
        <v>2</v>
      </c>
      <c r="M815" s="575">
        <v>0</v>
      </c>
      <c r="N815" s="579">
        <v>45639</v>
      </c>
      <c r="O815" s="631" t="str">
        <f>IF(G815="","",(IF(N815="","Pendiente primera actuación",IF(N815="N.A.","N.A.",IF(NETWORKDAYS((G815+1),N815,'Días No Laborales'!$A$2:$U$145)&lt;=20,"SI","NO")))))</f>
        <v>SI</v>
      </c>
      <c r="Q815" s="630" t="s">
        <v>47</v>
      </c>
      <c r="R815" s="595"/>
      <c r="S815" s="576"/>
      <c r="T815" s="576"/>
      <c r="U815" s="631"/>
      <c r="V815" s="1358"/>
      <c r="W815" s="595"/>
      <c r="X815" s="625"/>
      <c r="Y815" s="576" t="s">
        <v>48</v>
      </c>
      <c r="Z815" s="576" t="str">
        <f t="shared" si="15"/>
        <v>Pendiente de sentencia</v>
      </c>
      <c r="AA815" s="576" t="s">
        <v>48</v>
      </c>
      <c r="AB815" s="576"/>
      <c r="AC815" s="576"/>
      <c r="AD815" s="623" t="s">
        <v>2630</v>
      </c>
      <c r="AE815" s="579">
        <v>45812</v>
      </c>
      <c r="AF815" s="576" t="s">
        <v>68</v>
      </c>
      <c r="AG815" s="580" t="s">
        <v>2062</v>
      </c>
      <c r="AH815" s="576" t="s">
        <v>52</v>
      </c>
      <c r="AI815" s="579"/>
      <c r="AJ815" s="633"/>
      <c r="AK815" s="633"/>
      <c r="AL815" s="634"/>
      <c r="AM815" s="576"/>
    </row>
    <row r="816" spans="1:39" ht="25.5" x14ac:dyDescent="0.2">
      <c r="A816" s="576">
        <v>809</v>
      </c>
      <c r="B816" s="1401" t="s">
        <v>2631</v>
      </c>
      <c r="C816" s="1256" t="s">
        <v>2082</v>
      </c>
      <c r="D816" s="1257" t="s">
        <v>2083</v>
      </c>
      <c r="E816" s="744" t="s">
        <v>673</v>
      </c>
      <c r="F816" s="744" t="s">
        <v>2057</v>
      </c>
      <c r="G816" s="640">
        <v>45636</v>
      </c>
      <c r="H816" s="575" t="s">
        <v>2632</v>
      </c>
      <c r="I816" s="575">
        <v>1</v>
      </c>
      <c r="J816" s="575">
        <v>0</v>
      </c>
      <c r="K816" s="575" t="s">
        <v>2633</v>
      </c>
      <c r="L816" s="575">
        <v>1</v>
      </c>
      <c r="M816" s="575">
        <v>0</v>
      </c>
      <c r="N816" s="579">
        <v>45306</v>
      </c>
      <c r="O816" s="631" t="str">
        <f>IF(G816="","",(IF(N816="","Pendiente primera actuación",IF(N816="N.A.","N.A.",IF(NETWORKDAYS((G816+1),N816,'Días No Laborales'!$A$2:$U$145)&lt;=20,"SI","NO")))))</f>
        <v>SI</v>
      </c>
      <c r="Q816" s="630" t="s">
        <v>47</v>
      </c>
      <c r="R816" s="595"/>
      <c r="S816" s="576"/>
      <c r="T816" s="576"/>
      <c r="U816" s="631"/>
      <c r="V816" s="1358"/>
      <c r="W816" s="595"/>
      <c r="X816" s="625"/>
      <c r="Y816" s="576" t="s">
        <v>48</v>
      </c>
      <c r="Z816" s="576" t="str">
        <f t="shared" si="15"/>
        <v>Pendiente de sentencia</v>
      </c>
      <c r="AA816" s="576" t="s">
        <v>48</v>
      </c>
      <c r="AB816" s="576"/>
      <c r="AC816" s="576"/>
      <c r="AD816" s="575" t="s">
        <v>2429</v>
      </c>
      <c r="AE816" s="579">
        <v>45639</v>
      </c>
      <c r="AF816" s="632" t="s">
        <v>161</v>
      </c>
      <c r="AG816" s="580" t="s">
        <v>2062</v>
      </c>
      <c r="AH816" s="576" t="s">
        <v>52</v>
      </c>
      <c r="AI816" s="579"/>
      <c r="AJ816" s="633"/>
      <c r="AK816" s="633"/>
      <c r="AL816" s="634"/>
      <c r="AM816" s="576"/>
    </row>
    <row r="817" spans="1:39" ht="25.5" x14ac:dyDescent="0.2">
      <c r="A817" s="576">
        <v>810</v>
      </c>
      <c r="B817" s="1401" t="s">
        <v>2634</v>
      </c>
      <c r="C817" s="1421" t="s">
        <v>101</v>
      </c>
      <c r="D817" s="1385" t="s">
        <v>102</v>
      </c>
      <c r="E817" s="843" t="s">
        <v>84</v>
      </c>
      <c r="F817" s="744" t="s">
        <v>2057</v>
      </c>
      <c r="G817" s="640">
        <v>45637</v>
      </c>
      <c r="H817" s="575" t="s">
        <v>2635</v>
      </c>
      <c r="I817" s="575">
        <v>1</v>
      </c>
      <c r="J817" s="575">
        <v>0</v>
      </c>
      <c r="K817" s="575" t="s">
        <v>2636</v>
      </c>
      <c r="L817" s="575">
        <v>1</v>
      </c>
      <c r="M817" s="575">
        <v>0</v>
      </c>
      <c r="N817" s="579">
        <v>45639</v>
      </c>
      <c r="O817" s="631" t="str">
        <f>IF(G817="","",(IF(N817="","Pendiente primera actuación",IF(N817="N.A.","N.A.",IF(NETWORKDAYS((G817+1),N817,'Días No Laborales'!$A$2:$U$145)&lt;=20,"SI","NO")))))</f>
        <v>SI</v>
      </c>
      <c r="Q817" s="630" t="s">
        <v>47</v>
      </c>
      <c r="R817" s="595"/>
      <c r="S817" s="576"/>
      <c r="T817" s="576"/>
      <c r="U817" s="631"/>
      <c r="V817" s="1358"/>
      <c r="W817" s="595"/>
      <c r="X817" s="625"/>
      <c r="Y817" s="576" t="s">
        <v>48</v>
      </c>
      <c r="Z817" s="576" t="str">
        <f t="shared" si="15"/>
        <v>Pendiente de sentencia</v>
      </c>
      <c r="AA817" s="576" t="s">
        <v>48</v>
      </c>
      <c r="AB817" s="576"/>
      <c r="AC817" s="576"/>
      <c r="AD817" s="623" t="s">
        <v>2637</v>
      </c>
      <c r="AE817" s="579">
        <v>45793</v>
      </c>
      <c r="AF817" s="632" t="s">
        <v>50</v>
      </c>
      <c r="AG817" s="580" t="s">
        <v>2062</v>
      </c>
      <c r="AH817" s="576" t="s">
        <v>52</v>
      </c>
      <c r="AI817" s="579"/>
      <c r="AJ817" s="633"/>
      <c r="AK817" s="633"/>
      <c r="AL817" s="634"/>
      <c r="AM817" s="576"/>
    </row>
    <row r="818" spans="1:39" ht="25.5" x14ac:dyDescent="0.2">
      <c r="A818" s="576">
        <v>811</v>
      </c>
      <c r="B818" s="1401" t="s">
        <v>2638</v>
      </c>
      <c r="C818" s="1288" t="s">
        <v>2096</v>
      </c>
      <c r="D818" s="1385" t="s">
        <v>2083</v>
      </c>
      <c r="E818" s="744" t="s">
        <v>673</v>
      </c>
      <c r="F818" s="744" t="s">
        <v>2057</v>
      </c>
      <c r="G818" s="640">
        <v>45637</v>
      </c>
      <c r="H818" s="575" t="s">
        <v>2639</v>
      </c>
      <c r="I818" s="575">
        <v>1</v>
      </c>
      <c r="J818" s="575">
        <v>0</v>
      </c>
      <c r="K818" s="575" t="s">
        <v>2640</v>
      </c>
      <c r="L818" s="575">
        <v>1</v>
      </c>
      <c r="M818" s="575">
        <v>0</v>
      </c>
      <c r="N818" s="579">
        <v>45638</v>
      </c>
      <c r="O818" s="631" t="str">
        <f>IF(G818="","",(IF(N818="","Pendiente primera actuación",IF(N818="N.A.","N.A.",IF(NETWORKDAYS((G818+1),N818,'Días No Laborales'!$A$2:$U$145)&lt;=20,"SI","NO")))))</f>
        <v>SI</v>
      </c>
      <c r="Q818" s="630" t="s">
        <v>47</v>
      </c>
      <c r="R818" s="595"/>
      <c r="S818" s="576"/>
      <c r="T818" s="576"/>
      <c r="U818" s="631"/>
      <c r="V818" s="1358"/>
      <c r="W818" s="595"/>
      <c r="X818" s="625"/>
      <c r="Y818" s="576" t="s">
        <v>48</v>
      </c>
      <c r="Z818" s="576" t="str">
        <f t="shared" si="15"/>
        <v>Pendiente de sentencia</v>
      </c>
      <c r="AA818" s="576" t="s">
        <v>48</v>
      </c>
      <c r="AB818" s="576"/>
      <c r="AC818" s="576"/>
      <c r="AD818" s="575" t="s">
        <v>2429</v>
      </c>
      <c r="AE818" s="579">
        <v>45638</v>
      </c>
      <c r="AF818" s="632" t="s">
        <v>50</v>
      </c>
      <c r="AG818" s="580" t="s">
        <v>2062</v>
      </c>
      <c r="AH818" s="576" t="s">
        <v>52</v>
      </c>
      <c r="AI818" s="579"/>
      <c r="AJ818" s="633"/>
      <c r="AK818" s="633"/>
      <c r="AL818" s="634"/>
      <c r="AM818" s="578"/>
    </row>
    <row r="819" spans="1:39" ht="25.5" x14ac:dyDescent="0.2">
      <c r="A819" s="576">
        <v>812</v>
      </c>
      <c r="B819" s="1401" t="s">
        <v>2641</v>
      </c>
      <c r="C819" s="1421" t="s">
        <v>101</v>
      </c>
      <c r="D819" s="1385" t="s">
        <v>102</v>
      </c>
      <c r="E819" s="843" t="s">
        <v>84</v>
      </c>
      <c r="F819" s="744" t="s">
        <v>2057</v>
      </c>
      <c r="G819" s="640">
        <v>45637</v>
      </c>
      <c r="H819" s="575" t="s">
        <v>797</v>
      </c>
      <c r="I819" s="575">
        <v>0</v>
      </c>
      <c r="J819" s="575">
        <v>1</v>
      </c>
      <c r="K819" s="575" t="s">
        <v>2642</v>
      </c>
      <c r="L819" s="575">
        <v>1</v>
      </c>
      <c r="M819" s="575">
        <v>0</v>
      </c>
      <c r="N819" s="579">
        <v>45638</v>
      </c>
      <c r="O819" s="631" t="str">
        <f>IF(G819="","",(IF(N819="","Pendiente primera actuación",IF(N819="N.A.","N.A.",IF(NETWORKDAYS((G819+1),N819,'Días No Laborales'!$A$2:$U$145)&lt;=20,"SI","NO")))))</f>
        <v>SI</v>
      </c>
      <c r="Q819" s="630" t="s">
        <v>47</v>
      </c>
      <c r="R819" s="595"/>
      <c r="S819" s="576"/>
      <c r="T819" s="576"/>
      <c r="U819" s="631"/>
      <c r="V819" s="576"/>
      <c r="W819" s="595"/>
      <c r="X819" s="625"/>
      <c r="Y819" s="576" t="s">
        <v>48</v>
      </c>
      <c r="Z819" s="576" t="str">
        <f t="shared" si="15"/>
        <v>Pendiente de sentencia</v>
      </c>
      <c r="AA819" s="576" t="s">
        <v>48</v>
      </c>
      <c r="AB819" s="576"/>
      <c r="AC819" s="576"/>
      <c r="AD819" s="623" t="s">
        <v>2643</v>
      </c>
      <c r="AE819" s="579">
        <v>45828</v>
      </c>
      <c r="AF819" s="576" t="s">
        <v>68</v>
      </c>
      <c r="AG819" s="580" t="s">
        <v>2062</v>
      </c>
      <c r="AH819" s="576" t="s">
        <v>52</v>
      </c>
      <c r="AI819" s="579"/>
      <c r="AJ819" s="633"/>
      <c r="AK819" s="633"/>
      <c r="AL819" s="634"/>
      <c r="AM819" s="578"/>
    </row>
    <row r="820" spans="1:39" ht="25.5" x14ac:dyDescent="0.2">
      <c r="A820" s="576">
        <v>813</v>
      </c>
      <c r="B820" s="1403" t="s">
        <v>2644</v>
      </c>
      <c r="C820" s="841" t="s">
        <v>41</v>
      </c>
      <c r="D820" s="479" t="s">
        <v>42</v>
      </c>
      <c r="E820" s="744" t="s">
        <v>43</v>
      </c>
      <c r="F820" s="744" t="s">
        <v>2057</v>
      </c>
      <c r="G820" s="640">
        <v>45637</v>
      </c>
      <c r="H820" s="575" t="s">
        <v>2645</v>
      </c>
      <c r="I820" s="575">
        <v>1</v>
      </c>
      <c r="J820" s="575">
        <v>0</v>
      </c>
      <c r="K820" s="575" t="s">
        <v>2646</v>
      </c>
      <c r="L820" s="575">
        <v>0</v>
      </c>
      <c r="M820" s="575">
        <v>1</v>
      </c>
      <c r="N820" s="579">
        <v>45638</v>
      </c>
      <c r="O820" s="631" t="str">
        <f>IF(G820="","",(IF(N820="","Pendiente primera actuación",IF(N820="N.A.","N.A.",IF(NETWORKDAYS((G820+1),N820,'Días No Laborales'!$A$2:$U$145)&lt;=20,"SI","NO")))))</f>
        <v>SI</v>
      </c>
      <c r="Q820" s="630" t="s">
        <v>47</v>
      </c>
      <c r="R820" s="595"/>
      <c r="S820" s="576"/>
      <c r="T820" s="576"/>
      <c r="U820" s="631"/>
      <c r="V820" s="1358"/>
      <c r="W820" s="595">
        <v>45786</v>
      </c>
      <c r="X820" s="625"/>
      <c r="Y820" s="576" t="s">
        <v>48</v>
      </c>
      <c r="Z820" s="576">
        <f t="shared" si="15"/>
        <v>148</v>
      </c>
      <c r="AA820" s="576" t="s">
        <v>48</v>
      </c>
      <c r="AB820" s="664" t="s">
        <v>2647</v>
      </c>
      <c r="AC820" s="576" t="s">
        <v>98</v>
      </c>
      <c r="AD820" s="664" t="s">
        <v>2647</v>
      </c>
      <c r="AE820" s="579">
        <v>45786</v>
      </c>
      <c r="AF820" s="576" t="s">
        <v>235</v>
      </c>
      <c r="AG820" s="580" t="s">
        <v>2062</v>
      </c>
      <c r="AH820" s="576" t="s">
        <v>52</v>
      </c>
      <c r="AI820" s="579"/>
      <c r="AJ820" s="633"/>
      <c r="AK820" s="633"/>
      <c r="AL820" s="634"/>
      <c r="AM820" s="578"/>
    </row>
    <row r="821" spans="1:39" ht="25.5" x14ac:dyDescent="0.2">
      <c r="A821" s="576">
        <v>814</v>
      </c>
      <c r="B821" s="1401" t="s">
        <v>2648</v>
      </c>
      <c r="C821" s="1421" t="s">
        <v>101</v>
      </c>
      <c r="D821" s="1385" t="s">
        <v>102</v>
      </c>
      <c r="E821" s="744" t="s">
        <v>73</v>
      </c>
      <c r="F821" s="744" t="s">
        <v>2057</v>
      </c>
      <c r="G821" s="640">
        <v>45637</v>
      </c>
      <c r="H821" s="575" t="s">
        <v>2649</v>
      </c>
      <c r="I821" s="575">
        <v>0</v>
      </c>
      <c r="J821" s="575">
        <v>1</v>
      </c>
      <c r="K821" s="575" t="s">
        <v>2650</v>
      </c>
      <c r="L821" s="575">
        <v>1</v>
      </c>
      <c r="M821" s="575">
        <v>0</v>
      </c>
      <c r="N821" s="579">
        <v>45639</v>
      </c>
      <c r="O821" s="631" t="str">
        <f>IF(G821="","",(IF(N821="","Pendiente primera actuación",IF(N821="N.A.","N.A.",IF(NETWORKDAYS((G821+1),N821,'Días No Laborales'!$A$2:$U$145)&lt;=20,"SI","NO")))))</f>
        <v>SI</v>
      </c>
      <c r="Q821" s="630" t="s">
        <v>47</v>
      </c>
      <c r="R821" s="595"/>
      <c r="S821" s="576"/>
      <c r="T821" s="576"/>
      <c r="U821" s="631"/>
      <c r="V821" s="576"/>
      <c r="W821" s="595"/>
      <c r="X821" s="625"/>
      <c r="Y821" s="576" t="s">
        <v>48</v>
      </c>
      <c r="Z821" s="576" t="str">
        <f t="shared" si="15"/>
        <v>Pendiente de sentencia</v>
      </c>
      <c r="AA821" s="576" t="s">
        <v>48</v>
      </c>
      <c r="AB821" s="576"/>
      <c r="AC821" s="576"/>
      <c r="AD821" s="623" t="s">
        <v>189</v>
      </c>
      <c r="AE821" s="579">
        <v>45821</v>
      </c>
      <c r="AF821" s="632" t="s">
        <v>161</v>
      </c>
      <c r="AG821" s="580" t="s">
        <v>2062</v>
      </c>
      <c r="AH821" s="576" t="s">
        <v>52</v>
      </c>
      <c r="AI821" s="579"/>
      <c r="AJ821" s="633"/>
      <c r="AK821" s="633"/>
      <c r="AL821" s="634"/>
      <c r="AM821" s="578"/>
    </row>
    <row r="822" spans="1:39" ht="38.25" x14ac:dyDescent="0.2">
      <c r="A822" s="576">
        <v>815</v>
      </c>
      <c r="B822" s="1411" t="s">
        <v>2651</v>
      </c>
      <c r="C822" s="1434" t="s">
        <v>101</v>
      </c>
      <c r="D822" s="1385" t="s">
        <v>102</v>
      </c>
      <c r="E822" s="744" t="s">
        <v>73</v>
      </c>
      <c r="F822" s="744" t="s">
        <v>2057</v>
      </c>
      <c r="G822" s="640">
        <v>45638</v>
      </c>
      <c r="H822" s="575" t="s">
        <v>191</v>
      </c>
      <c r="I822" s="575">
        <v>1</v>
      </c>
      <c r="J822" s="575">
        <v>0</v>
      </c>
      <c r="K822" s="576" t="s">
        <v>2652</v>
      </c>
      <c r="L822" s="575">
        <v>1</v>
      </c>
      <c r="M822" s="575">
        <v>0</v>
      </c>
      <c r="N822" s="579">
        <v>45639</v>
      </c>
      <c r="O822" s="631" t="str">
        <f>IF(G822="","",(IF(N822="","Pendiente primera actuación",IF(N822="N.A.","N.A.",IF(NETWORKDAYS((G822+1),N822,'Días No Laborales'!$A$2:$U$145)&lt;=20,"SI","NO")))))</f>
        <v>SI</v>
      </c>
      <c r="Q822" s="630" t="s">
        <v>47</v>
      </c>
      <c r="R822" s="595"/>
      <c r="S822" s="576"/>
      <c r="T822" s="576"/>
      <c r="U822" s="631"/>
      <c r="V822" s="1358"/>
      <c r="W822" s="595">
        <v>45722</v>
      </c>
      <c r="X822" s="1391"/>
      <c r="Y822" s="576" t="s">
        <v>48</v>
      </c>
      <c r="Z822" s="576">
        <f t="shared" si="15"/>
        <v>84</v>
      </c>
      <c r="AA822" s="576" t="s">
        <v>48</v>
      </c>
      <c r="AB822" s="656" t="s">
        <v>121</v>
      </c>
      <c r="AC822" s="576" t="s">
        <v>66</v>
      </c>
      <c r="AD822" s="650" t="s">
        <v>2653</v>
      </c>
      <c r="AE822" s="579">
        <v>45813</v>
      </c>
      <c r="AF822" s="576" t="s">
        <v>68</v>
      </c>
      <c r="AG822" s="580" t="s">
        <v>2062</v>
      </c>
      <c r="AH822" s="576" t="s">
        <v>52</v>
      </c>
      <c r="AI822" s="579"/>
      <c r="AJ822" s="633"/>
      <c r="AK822" s="633"/>
      <c r="AL822" s="634"/>
      <c r="AM822" s="578"/>
    </row>
    <row r="823" spans="1:39" ht="25.5" x14ac:dyDescent="0.2">
      <c r="A823" s="576">
        <v>816</v>
      </c>
      <c r="B823" s="1401" t="s">
        <v>2654</v>
      </c>
      <c r="C823" s="1191" t="s">
        <v>437</v>
      </c>
      <c r="D823" s="765" t="s">
        <v>293</v>
      </c>
      <c r="E823" s="744" t="s">
        <v>113</v>
      </c>
      <c r="F823" s="744" t="s">
        <v>2057</v>
      </c>
      <c r="G823" s="640">
        <v>45638</v>
      </c>
      <c r="H823" s="575" t="s">
        <v>2655</v>
      </c>
      <c r="I823" s="575">
        <v>0</v>
      </c>
      <c r="J823" s="575">
        <v>1</v>
      </c>
      <c r="K823" s="576" t="s">
        <v>2656</v>
      </c>
      <c r="L823" s="576">
        <v>1</v>
      </c>
      <c r="M823" s="575">
        <v>0</v>
      </c>
      <c r="N823" s="579">
        <v>45639</v>
      </c>
      <c r="O823" s="631" t="str">
        <f>IF(G823="","",(IF(N823="","Pendiente primera actuación",IF(N823="N.A.","N.A.",IF(NETWORKDAYS((G823+1),N823,'Días No Laborales'!$A$2:$U$145)&lt;=20,"SI","NO")))))</f>
        <v>SI</v>
      </c>
      <c r="Q823" s="630" t="s">
        <v>47</v>
      </c>
      <c r="S823" s="576"/>
      <c r="T823" s="576"/>
      <c r="U823" s="631"/>
      <c r="V823" s="1358"/>
      <c r="W823" s="595"/>
      <c r="X823" s="625"/>
      <c r="Y823" s="576" t="s">
        <v>48</v>
      </c>
      <c r="Z823" s="576" t="str">
        <f t="shared" si="15"/>
        <v>Pendiente de sentencia</v>
      </c>
      <c r="AA823" s="576" t="s">
        <v>48</v>
      </c>
      <c r="AB823" s="576"/>
      <c r="AC823" s="576"/>
      <c r="AD823" s="578" t="s">
        <v>2657</v>
      </c>
      <c r="AE823" s="579">
        <v>45720</v>
      </c>
      <c r="AF823" s="632" t="s">
        <v>156</v>
      </c>
      <c r="AG823" s="580" t="s">
        <v>2062</v>
      </c>
      <c r="AH823" s="576" t="s">
        <v>52</v>
      </c>
      <c r="AI823" s="579"/>
      <c r="AJ823" s="633"/>
      <c r="AK823" s="633"/>
      <c r="AL823" s="634"/>
      <c r="AM823" s="576" t="s">
        <v>2657</v>
      </c>
    </row>
    <row r="824" spans="1:39" ht="25.5" x14ac:dyDescent="0.2">
      <c r="A824" s="576">
        <v>817</v>
      </c>
      <c r="B824" s="1423" t="s">
        <v>2658</v>
      </c>
      <c r="C824" s="1314" t="s">
        <v>101</v>
      </c>
      <c r="D824" s="1385" t="s">
        <v>102</v>
      </c>
      <c r="E824" s="843" t="s">
        <v>84</v>
      </c>
      <c r="F824" s="744" t="s">
        <v>2057</v>
      </c>
      <c r="G824" s="640">
        <v>45638</v>
      </c>
      <c r="H824" s="576" t="s">
        <v>2302</v>
      </c>
      <c r="I824" s="576">
        <v>1</v>
      </c>
      <c r="J824" s="576">
        <v>0</v>
      </c>
      <c r="K824" s="1435" t="s">
        <v>2659</v>
      </c>
      <c r="L824" s="576">
        <v>0</v>
      </c>
      <c r="M824" s="576">
        <v>1</v>
      </c>
      <c r="N824" s="579">
        <v>45673</v>
      </c>
      <c r="O824" s="631" t="str">
        <f>IF(G824="","",(IF(N824="","Pendiente primera actuación",IF(N824="N.A.","N.A.",IF(NETWORKDAYS((G824+1),N824,'Días No Laborales'!$A$2:$U$145)&lt;=20,"SI","NO")))))</f>
        <v>SI</v>
      </c>
      <c r="Q824" s="630" t="s">
        <v>47</v>
      </c>
      <c r="Z824" s="576" t="str">
        <f t="shared" si="15"/>
        <v>Pendiente de sentencia</v>
      </c>
      <c r="AA824" s="576"/>
      <c r="AB824" s="577"/>
      <c r="AC824" s="577"/>
      <c r="AD824" s="576" t="s">
        <v>2451</v>
      </c>
      <c r="AE824" s="579">
        <v>45674</v>
      </c>
      <c r="AF824" s="576" t="s">
        <v>235</v>
      </c>
      <c r="AG824" s="580" t="s">
        <v>2062</v>
      </c>
      <c r="AH824" s="576" t="s">
        <v>52</v>
      </c>
      <c r="AI824" s="579"/>
      <c r="AJ824" s="581"/>
      <c r="AK824" s="581"/>
      <c r="AL824" s="582"/>
      <c r="AM824" s="576"/>
    </row>
    <row r="825" spans="1:39" ht="38.25" x14ac:dyDescent="0.2">
      <c r="A825" s="576">
        <v>818</v>
      </c>
      <c r="B825" s="1203" t="s">
        <v>2660</v>
      </c>
      <c r="C825" s="947" t="s">
        <v>101</v>
      </c>
      <c r="D825" s="1385" t="s">
        <v>102</v>
      </c>
      <c r="E825" s="843" t="s">
        <v>84</v>
      </c>
      <c r="F825" s="744" t="s">
        <v>2057</v>
      </c>
      <c r="G825" s="640">
        <v>45638</v>
      </c>
      <c r="H825" s="576" t="s">
        <v>2661</v>
      </c>
      <c r="I825" s="576">
        <v>1</v>
      </c>
      <c r="J825" s="576">
        <v>0</v>
      </c>
      <c r="K825" s="1435" t="s">
        <v>2662</v>
      </c>
      <c r="L825" s="628">
        <v>1</v>
      </c>
      <c r="M825" s="576">
        <v>0</v>
      </c>
      <c r="N825" s="579">
        <v>45674</v>
      </c>
      <c r="O825" s="631" t="str">
        <f>IF(G825="","",(IF(N825="","Pendiente primera actuación",IF(N825="N.A.","N.A.",IF(NETWORKDAYS((G825+1),N825,'Días No Laborales'!$A$2:$U$145)&lt;=20,"SI","NO")))))</f>
        <v>SI</v>
      </c>
      <c r="Q825" s="630" t="s">
        <v>47</v>
      </c>
      <c r="R825" s="595"/>
      <c r="W825" s="1436">
        <v>45805</v>
      </c>
      <c r="Y825" s="600" t="s">
        <v>48</v>
      </c>
      <c r="Z825" s="576">
        <f t="shared" ref="Z825:Z856" si="16">IF(B825="","",IF(W825="","Pendiente de sentencia",IF(W825="N.A.","N.A.",DAYS360(G825,W825))))</f>
        <v>166</v>
      </c>
      <c r="AA825" s="576" t="s">
        <v>48</v>
      </c>
      <c r="AB825" s="656" t="s">
        <v>121</v>
      </c>
      <c r="AC825" s="577" t="s">
        <v>98</v>
      </c>
      <c r="AD825" s="623" t="s">
        <v>2663</v>
      </c>
      <c r="AE825" s="579">
        <v>45805</v>
      </c>
      <c r="AF825" s="632" t="s">
        <v>161</v>
      </c>
      <c r="AG825" s="580" t="s">
        <v>2062</v>
      </c>
      <c r="AH825" s="576" t="s">
        <v>52</v>
      </c>
      <c r="AI825" s="579"/>
      <c r="AJ825" s="581"/>
      <c r="AK825" s="581"/>
      <c r="AL825" s="582"/>
      <c r="AM825" s="576"/>
    </row>
    <row r="826" spans="1:39" ht="38.25" x14ac:dyDescent="0.2">
      <c r="A826" s="576">
        <v>819</v>
      </c>
      <c r="B826" s="1437" t="s">
        <v>2664</v>
      </c>
      <c r="C826" s="1438" t="s">
        <v>101</v>
      </c>
      <c r="D826" s="1385" t="s">
        <v>102</v>
      </c>
      <c r="E826" s="744" t="s">
        <v>43</v>
      </c>
      <c r="F826" s="744" t="s">
        <v>2057</v>
      </c>
      <c r="G826" s="640">
        <v>45638</v>
      </c>
      <c r="H826" s="1435" t="s">
        <v>2665</v>
      </c>
      <c r="I826" s="576">
        <v>1</v>
      </c>
      <c r="J826" s="576">
        <v>0</v>
      </c>
      <c r="K826" s="1435" t="s">
        <v>2666</v>
      </c>
      <c r="L826" s="628">
        <v>1</v>
      </c>
      <c r="M826" s="576">
        <v>0</v>
      </c>
      <c r="N826" s="579">
        <v>45674</v>
      </c>
      <c r="O826" s="631" t="str">
        <f>IF(G826="","",(IF(N826="","Pendiente primera actuación",IF(N826="N.A.","N.A.",IF(NETWORKDAYS((G826+1),N826,'Días No Laborales'!$A$2:$U$145)&lt;=20,"SI","NO")))))</f>
        <v>SI</v>
      </c>
      <c r="P826" s="570"/>
      <c r="Q826" s="630" t="s">
        <v>47</v>
      </c>
      <c r="R826" s="595"/>
      <c r="S826" s="576"/>
      <c r="T826" s="576"/>
      <c r="U826" s="631"/>
      <c r="V826" s="576"/>
      <c r="W826" s="595">
        <v>45714</v>
      </c>
      <c r="X826" s="575"/>
      <c r="Y826" s="576" t="s">
        <v>48</v>
      </c>
      <c r="Z826" s="576">
        <f t="shared" si="16"/>
        <v>74</v>
      </c>
      <c r="AA826" s="576" t="s">
        <v>48</v>
      </c>
      <c r="AB826" s="656" t="s">
        <v>121</v>
      </c>
      <c r="AC826" s="576" t="s">
        <v>66</v>
      </c>
      <c r="AD826" s="650" t="s">
        <v>650</v>
      </c>
      <c r="AE826" s="579">
        <v>45812</v>
      </c>
      <c r="AF826" s="576" t="s">
        <v>68</v>
      </c>
      <c r="AG826" s="580" t="s">
        <v>2062</v>
      </c>
      <c r="AH826" s="576" t="s">
        <v>52</v>
      </c>
      <c r="AI826" s="579"/>
      <c r="AJ826" s="633"/>
      <c r="AK826" s="633"/>
      <c r="AL826" s="634"/>
      <c r="AM826" s="576"/>
    </row>
    <row r="827" spans="1:39" ht="38.25" x14ac:dyDescent="0.2">
      <c r="A827" s="576">
        <v>820</v>
      </c>
      <c r="B827" s="1439" t="s">
        <v>709</v>
      </c>
      <c r="C827" s="1235" t="s">
        <v>2082</v>
      </c>
      <c r="D827" s="1257" t="s">
        <v>2083</v>
      </c>
      <c r="E827" s="1510" t="s">
        <v>833</v>
      </c>
      <c r="F827" s="1441" t="s">
        <v>2057</v>
      </c>
      <c r="G827" s="894">
        <v>45639</v>
      </c>
      <c r="H827" s="1442" t="s">
        <v>191</v>
      </c>
      <c r="I827" s="1440">
        <v>0</v>
      </c>
      <c r="J827" s="1440">
        <v>1</v>
      </c>
      <c r="K827" s="1442" t="s">
        <v>2667</v>
      </c>
      <c r="L827" s="628">
        <v>0</v>
      </c>
      <c r="M827" s="628">
        <v>1</v>
      </c>
      <c r="N827" s="579">
        <v>45694</v>
      </c>
      <c r="O827" s="631" t="str">
        <f>IF(G827="","",(IF(N827="","Pendiente primera actuación",IF(N827="N.A.","N.A.",IF(NETWORKDAYS((G827+1),N827,'Días No Laborales'!$A$2:$U$145)&lt;=20,"SI","NO")))))</f>
        <v>NO</v>
      </c>
      <c r="P827" s="570"/>
      <c r="Q827" s="630" t="s">
        <v>47</v>
      </c>
      <c r="R827" s="595"/>
      <c r="S827" s="576"/>
      <c r="T827" s="576"/>
      <c r="U827" s="631"/>
      <c r="V827" s="576"/>
      <c r="W827" s="595">
        <v>45813</v>
      </c>
      <c r="X827" s="575"/>
      <c r="Y827" s="576" t="s">
        <v>48</v>
      </c>
      <c r="Z827" s="576">
        <f t="shared" si="16"/>
        <v>172</v>
      </c>
      <c r="AA827" s="576" t="s">
        <v>48</v>
      </c>
      <c r="AB827" s="645" t="s">
        <v>2625</v>
      </c>
      <c r="AC827" s="576" t="s">
        <v>98</v>
      </c>
      <c r="AD827" s="664" t="s">
        <v>2626</v>
      </c>
      <c r="AE827" s="579">
        <v>45813</v>
      </c>
      <c r="AF827" s="727" t="s">
        <v>59</v>
      </c>
      <c r="AG827" s="580" t="s">
        <v>2062</v>
      </c>
      <c r="AH827" s="576" t="s">
        <v>52</v>
      </c>
      <c r="AI827" s="579">
        <v>45747</v>
      </c>
      <c r="AJ827" s="633"/>
      <c r="AK827" s="633"/>
      <c r="AL827" s="634"/>
      <c r="AM827" s="576" t="s">
        <v>2668</v>
      </c>
    </row>
    <row r="828" spans="1:39" ht="25.5" x14ac:dyDescent="0.2">
      <c r="A828" s="576">
        <v>821</v>
      </c>
      <c r="B828" s="1443" t="s">
        <v>2669</v>
      </c>
      <c r="C828" s="1444" t="s">
        <v>101</v>
      </c>
      <c r="D828" s="1382" t="s">
        <v>102</v>
      </c>
      <c r="E828" s="843" t="s">
        <v>84</v>
      </c>
      <c r="F828" s="1445" t="s">
        <v>2057</v>
      </c>
      <c r="G828" s="1446">
        <v>45639</v>
      </c>
      <c r="H828" s="1447" t="s">
        <v>2670</v>
      </c>
      <c r="I828" s="1448">
        <v>1</v>
      </c>
      <c r="J828" s="1448">
        <v>0</v>
      </c>
      <c r="K828" s="1447" t="s">
        <v>2671</v>
      </c>
      <c r="L828" s="832">
        <v>1</v>
      </c>
      <c r="M828" s="832">
        <v>0</v>
      </c>
      <c r="N828" s="858">
        <v>45674</v>
      </c>
      <c r="O828" s="1143" t="str">
        <f>IF(G828="","",(IF(N828="","Pendiente primera actuación",IF(N828="N.A.","N.A.",IF(NETWORKDAYS((G828+1),N828,'Días No Laborales'!$A$2:$U$145)&lt;=20,"SI","NO")))))</f>
        <v>SI</v>
      </c>
      <c r="P828" s="862"/>
      <c r="Q828" s="860" t="s">
        <v>47</v>
      </c>
      <c r="R828" s="861"/>
      <c r="S828" s="862"/>
      <c r="T828" s="862"/>
      <c r="U828" s="1143"/>
      <c r="V828" s="862"/>
      <c r="W828" s="861">
        <v>45793</v>
      </c>
      <c r="X828" s="832"/>
      <c r="Y828" s="862" t="s">
        <v>48</v>
      </c>
      <c r="Z828" s="862">
        <f t="shared" si="16"/>
        <v>153</v>
      </c>
      <c r="AA828" s="862" t="s">
        <v>48</v>
      </c>
      <c r="AB828" s="1449" t="s">
        <v>666</v>
      </c>
      <c r="AC828" s="862" t="s">
        <v>98</v>
      </c>
      <c r="AD828" s="1449" t="s">
        <v>666</v>
      </c>
      <c r="AE828" s="858">
        <v>45793</v>
      </c>
      <c r="AF828" s="632" t="s">
        <v>156</v>
      </c>
      <c r="AG828" s="580" t="s">
        <v>2062</v>
      </c>
      <c r="AH828" s="576" t="s">
        <v>52</v>
      </c>
      <c r="AI828" s="579">
        <v>45798</v>
      </c>
      <c r="AJ828" s="633"/>
      <c r="AK828" s="633"/>
      <c r="AL828" s="634"/>
      <c r="AM828" s="576"/>
    </row>
    <row r="829" spans="1:39" ht="25.5" x14ac:dyDescent="0.2">
      <c r="A829" s="576">
        <v>822</v>
      </c>
      <c r="B829" s="1450" t="s">
        <v>2672</v>
      </c>
      <c r="C829" s="1451" t="s">
        <v>41</v>
      </c>
      <c r="D829" s="1188" t="s">
        <v>42</v>
      </c>
      <c r="E829" s="1452" t="s">
        <v>43</v>
      </c>
      <c r="F829" s="1452" t="s">
        <v>2057</v>
      </c>
      <c r="G829" s="1453">
        <v>45639</v>
      </c>
      <c r="H829" s="1454" t="s">
        <v>2673</v>
      </c>
      <c r="I829" s="1455">
        <v>1</v>
      </c>
      <c r="J829" s="1455">
        <v>0</v>
      </c>
      <c r="K829" s="1456" t="s">
        <v>2674</v>
      </c>
      <c r="L829" s="1457">
        <v>1</v>
      </c>
      <c r="M829" s="1457">
        <v>0</v>
      </c>
      <c r="N829" s="1458">
        <v>45674</v>
      </c>
      <c r="O829" s="1070" t="str">
        <f>IF(G829="","",(IF(N829="","Pendiente primera actuación",IF(N829="N.A.","N.A.",IF(NETWORKDAYS((G829+1),N829,'Días No Laborales'!$A$2:$U$145)&lt;=20,"SI","NO")))))</f>
        <v>SI</v>
      </c>
      <c r="P829" s="1459"/>
      <c r="Q829" s="873" t="s">
        <v>47</v>
      </c>
      <c r="R829" s="874"/>
      <c r="S829" s="583"/>
      <c r="T829" s="583"/>
      <c r="U829" s="1070"/>
      <c r="V829" s="583"/>
      <c r="W829" s="874">
        <v>45806</v>
      </c>
      <c r="X829" s="836"/>
      <c r="Y829" s="583" t="s">
        <v>48</v>
      </c>
      <c r="Z829" s="583">
        <f t="shared" si="16"/>
        <v>166</v>
      </c>
      <c r="AA829" s="583" t="s">
        <v>48</v>
      </c>
      <c r="AB829" s="839" t="s">
        <v>311</v>
      </c>
      <c r="AC829" s="583" t="s">
        <v>98</v>
      </c>
      <c r="AD829" s="839" t="s">
        <v>312</v>
      </c>
      <c r="AE829" s="872">
        <v>45806</v>
      </c>
      <c r="AF829" s="632" t="s">
        <v>161</v>
      </c>
      <c r="AG829" s="580" t="s">
        <v>2062</v>
      </c>
      <c r="AH829" s="576" t="s">
        <v>52</v>
      </c>
      <c r="AI829" s="579">
        <v>45817</v>
      </c>
      <c r="AJ829" s="633"/>
      <c r="AK829" s="633"/>
      <c r="AL829" s="634"/>
      <c r="AM829" s="576"/>
    </row>
    <row r="830" spans="1:39" ht="25.5" x14ac:dyDescent="0.2">
      <c r="A830" s="576">
        <v>823</v>
      </c>
      <c r="B830" s="1439" t="s">
        <v>2675</v>
      </c>
      <c r="C830" s="1460" t="s">
        <v>101</v>
      </c>
      <c r="D830" s="1385" t="s">
        <v>102</v>
      </c>
      <c r="E830" s="843" t="s">
        <v>84</v>
      </c>
      <c r="F830" s="744" t="s">
        <v>2057</v>
      </c>
      <c r="G830" s="623">
        <v>45639</v>
      </c>
      <c r="H830" s="1435" t="s">
        <v>2670</v>
      </c>
      <c r="I830" s="626">
        <v>1</v>
      </c>
      <c r="J830" s="626">
        <v>0</v>
      </c>
      <c r="K830" s="1435" t="s">
        <v>2676</v>
      </c>
      <c r="L830" s="628">
        <v>0</v>
      </c>
      <c r="M830" s="628">
        <v>1</v>
      </c>
      <c r="N830" s="956">
        <v>45674</v>
      </c>
      <c r="O830" s="631" t="str">
        <f>IF(G830="","",(IF(N830="","Pendiente primera actuación",IF(N830="N.A.","N.A.",IF(NETWORKDAYS((G830+1),N830,'Días No Laborales'!$A$2:$U$145)&lt;=20,"SI","NO")))))</f>
        <v>SI</v>
      </c>
      <c r="P830" s="570"/>
      <c r="Q830" s="630" t="s">
        <v>47</v>
      </c>
      <c r="R830" s="595"/>
      <c r="S830" s="576"/>
      <c r="T830" s="576"/>
      <c r="U830" s="631"/>
      <c r="V830" s="576"/>
      <c r="W830" s="595">
        <v>45779</v>
      </c>
      <c r="X830" s="575"/>
      <c r="Y830" s="576" t="s">
        <v>48</v>
      </c>
      <c r="Z830" s="576">
        <f t="shared" si="16"/>
        <v>139</v>
      </c>
      <c r="AA830" s="576" t="s">
        <v>48</v>
      </c>
      <c r="AB830" s="664" t="s">
        <v>110</v>
      </c>
      <c r="AC830" s="576" t="s">
        <v>98</v>
      </c>
      <c r="AD830" s="745" t="s">
        <v>821</v>
      </c>
      <c r="AE830" s="579">
        <v>45779</v>
      </c>
      <c r="AF830" s="576" t="s">
        <v>235</v>
      </c>
      <c r="AG830" s="580" t="s">
        <v>2062</v>
      </c>
      <c r="AH830" s="576" t="s">
        <v>52</v>
      </c>
      <c r="AI830" s="579">
        <v>45786</v>
      </c>
      <c r="AJ830" s="633"/>
      <c r="AK830" s="633"/>
      <c r="AL830" s="634"/>
      <c r="AM830" s="576"/>
    </row>
    <row r="831" spans="1:39" ht="25.5" x14ac:dyDescent="0.2">
      <c r="A831" s="576">
        <v>824</v>
      </c>
      <c r="B831" s="1439" t="s">
        <v>2677</v>
      </c>
      <c r="C831" s="1460" t="s">
        <v>101</v>
      </c>
      <c r="D831" s="1385" t="s">
        <v>102</v>
      </c>
      <c r="E831" s="744" t="s">
        <v>43</v>
      </c>
      <c r="F831" s="744" t="s">
        <v>2057</v>
      </c>
      <c r="G831" s="623">
        <v>45639</v>
      </c>
      <c r="H831" s="1435" t="s">
        <v>552</v>
      </c>
      <c r="I831" s="626">
        <v>0</v>
      </c>
      <c r="J831" s="626">
        <v>1</v>
      </c>
      <c r="K831" s="1435" t="s">
        <v>2678</v>
      </c>
      <c r="L831" s="628">
        <v>1</v>
      </c>
      <c r="M831" s="628">
        <v>0</v>
      </c>
      <c r="N831" s="956">
        <v>45677</v>
      </c>
      <c r="O831" s="631" t="str">
        <f>IF(G831="","",(IF(N831="","Pendiente primera actuación",IF(N831="N.A.","N.A.",IF(NETWORKDAYS((G831+1),N831,'Días No Laborales'!$A$2:$U$145)&lt;=20,"SI","NO")))))</f>
        <v>SI</v>
      </c>
      <c r="P831" s="570"/>
      <c r="Q831" s="630" t="s">
        <v>47</v>
      </c>
      <c r="R831" s="595"/>
      <c r="S831" s="576"/>
      <c r="T831" s="576"/>
      <c r="U831" s="631"/>
      <c r="V831" s="576"/>
      <c r="W831" s="595">
        <v>45700</v>
      </c>
      <c r="X831" s="575"/>
      <c r="Y831" s="576" t="s">
        <v>48</v>
      </c>
      <c r="Z831" s="576">
        <f t="shared" si="16"/>
        <v>59</v>
      </c>
      <c r="AA831" s="576" t="s">
        <v>48</v>
      </c>
      <c r="AB831" s="664" t="s">
        <v>311</v>
      </c>
      <c r="AC831" s="576" t="s">
        <v>66</v>
      </c>
      <c r="AD831" s="645" t="s">
        <v>312</v>
      </c>
      <c r="AE831" s="579">
        <v>45699</v>
      </c>
      <c r="AF831" s="632" t="s">
        <v>161</v>
      </c>
      <c r="AG831" s="580" t="s">
        <v>2062</v>
      </c>
      <c r="AH831" s="576" t="s">
        <v>52</v>
      </c>
      <c r="AI831" s="579">
        <v>45706</v>
      </c>
      <c r="AJ831" s="633"/>
      <c r="AK831" s="633"/>
      <c r="AL831" s="634"/>
      <c r="AM831" s="576"/>
    </row>
    <row r="832" spans="1:39" ht="25.5" x14ac:dyDescent="0.2">
      <c r="A832" s="576">
        <v>825</v>
      </c>
      <c r="B832" s="1439" t="s">
        <v>2679</v>
      </c>
      <c r="C832" s="1460" t="s">
        <v>101</v>
      </c>
      <c r="D832" s="1385" t="s">
        <v>102</v>
      </c>
      <c r="E832" s="744" t="s">
        <v>43</v>
      </c>
      <c r="F832" s="744" t="s">
        <v>2057</v>
      </c>
      <c r="G832" s="623">
        <v>45639</v>
      </c>
      <c r="H832" s="1435" t="s">
        <v>2680</v>
      </c>
      <c r="I832" s="626">
        <v>1</v>
      </c>
      <c r="J832" s="626">
        <v>0</v>
      </c>
      <c r="K832" s="1435" t="s">
        <v>2681</v>
      </c>
      <c r="L832" s="628">
        <v>0</v>
      </c>
      <c r="M832" s="628">
        <v>1</v>
      </c>
      <c r="N832" s="956">
        <v>45677</v>
      </c>
      <c r="O832" s="631" t="str">
        <f>IF(G832="","",(IF(N832="","Pendiente primera actuación",IF(N832="N.A.","N.A.",IF(NETWORKDAYS((G832+1),N832,'Días No Laborales'!$A$2:$U$145)&lt;=20,"SI","NO")))))</f>
        <v>SI</v>
      </c>
      <c r="P832" s="570"/>
      <c r="Q832" s="630" t="s">
        <v>47</v>
      </c>
      <c r="R832" s="595"/>
      <c r="S832" s="576"/>
      <c r="T832" s="576"/>
      <c r="U832" s="631"/>
      <c r="V832" s="576"/>
      <c r="W832" s="595">
        <v>45677</v>
      </c>
      <c r="X832" s="575"/>
      <c r="Y832" s="576" t="s">
        <v>48</v>
      </c>
      <c r="Z832" s="576">
        <f t="shared" si="16"/>
        <v>37</v>
      </c>
      <c r="AA832" s="576" t="s">
        <v>48</v>
      </c>
      <c r="AB832" s="645" t="s">
        <v>217</v>
      </c>
      <c r="AC832" s="576" t="s">
        <v>66</v>
      </c>
      <c r="AD832" s="645" t="s">
        <v>807</v>
      </c>
      <c r="AE832" s="579">
        <v>45677</v>
      </c>
      <c r="AF832" s="576" t="s">
        <v>68</v>
      </c>
      <c r="AG832" s="580" t="s">
        <v>2062</v>
      </c>
      <c r="AH832" s="576" t="s">
        <v>52</v>
      </c>
      <c r="AI832" s="579">
        <v>45706</v>
      </c>
      <c r="AJ832" s="633"/>
      <c r="AK832" s="633"/>
      <c r="AL832" s="634"/>
      <c r="AM832" s="576" t="s">
        <v>2682</v>
      </c>
    </row>
    <row r="833" spans="1:39" ht="25.5" x14ac:dyDescent="0.2">
      <c r="A833" s="576">
        <v>826</v>
      </c>
      <c r="B833" s="1439" t="s">
        <v>2683</v>
      </c>
      <c r="C833" s="1460" t="s">
        <v>101</v>
      </c>
      <c r="D833" s="1385" t="s">
        <v>102</v>
      </c>
      <c r="E833" s="744" t="s">
        <v>43</v>
      </c>
      <c r="F833" s="744" t="s">
        <v>2057</v>
      </c>
      <c r="G833" s="623">
        <v>45639</v>
      </c>
      <c r="H833" s="1435" t="s">
        <v>2684</v>
      </c>
      <c r="I833" s="626">
        <v>1</v>
      </c>
      <c r="J833" s="626">
        <v>0</v>
      </c>
      <c r="K833" s="1435" t="s">
        <v>2685</v>
      </c>
      <c r="L833" s="628">
        <v>1</v>
      </c>
      <c r="M833" s="628">
        <v>0</v>
      </c>
      <c r="N833" s="956">
        <v>45677</v>
      </c>
      <c r="O833" s="631" t="str">
        <f>IF(G833="","",(IF(N833="","Pendiente primera actuación",IF(N833="N.A.","N.A.",IF(NETWORKDAYS((G833+1),N833,'Días No Laborales'!$A$2:$U$145)&lt;=20,"SI","NO")))))</f>
        <v>SI</v>
      </c>
      <c r="P833" s="570"/>
      <c r="Q833" s="630" t="s">
        <v>47</v>
      </c>
      <c r="R833" s="595"/>
      <c r="S833" s="576"/>
      <c r="T833" s="576"/>
      <c r="U833" s="631"/>
      <c r="V833" s="576"/>
      <c r="W833" s="595">
        <v>45734</v>
      </c>
      <c r="X833" s="575"/>
      <c r="Y833" s="576"/>
      <c r="Z833" s="576">
        <f t="shared" si="16"/>
        <v>95</v>
      </c>
      <c r="AA833" s="576"/>
      <c r="AB833" s="645" t="s">
        <v>110</v>
      </c>
      <c r="AC833" s="576" t="s">
        <v>66</v>
      </c>
      <c r="AD833" s="664" t="s">
        <v>170</v>
      </c>
      <c r="AE833" s="579">
        <v>45734</v>
      </c>
      <c r="AF833" s="632" t="s">
        <v>50</v>
      </c>
      <c r="AG833" s="580" t="s">
        <v>2062</v>
      </c>
      <c r="AH833" s="576" t="s">
        <v>52</v>
      </c>
      <c r="AI833" s="579">
        <v>45743</v>
      </c>
      <c r="AJ833" s="633"/>
      <c r="AK833" s="633"/>
      <c r="AL833" s="634"/>
      <c r="AM833" s="576" t="s">
        <v>2489</v>
      </c>
    </row>
    <row r="834" spans="1:39" ht="38.25" x14ac:dyDescent="0.2">
      <c r="A834" s="576">
        <v>827</v>
      </c>
      <c r="B834" s="1461" t="s">
        <v>2686</v>
      </c>
      <c r="C834" s="1462" t="s">
        <v>101</v>
      </c>
      <c r="D834" s="1385" t="s">
        <v>102</v>
      </c>
      <c r="E834" s="843" t="s">
        <v>84</v>
      </c>
      <c r="F834" s="1441" t="s">
        <v>2057</v>
      </c>
      <c r="G834" s="894">
        <v>45639</v>
      </c>
      <c r="H834" s="1442" t="s">
        <v>2179</v>
      </c>
      <c r="I834" s="1440">
        <v>0</v>
      </c>
      <c r="J834" s="1440">
        <v>1</v>
      </c>
      <c r="K834" s="1442" t="s">
        <v>2687</v>
      </c>
      <c r="L834" s="628">
        <v>0</v>
      </c>
      <c r="M834" s="628">
        <v>1</v>
      </c>
      <c r="N834" s="956">
        <v>45677</v>
      </c>
      <c r="O834" s="631" t="str">
        <f>IF(G834="","",(IF(N834="","Pendiente primera actuación",IF(N834="N.A.","N.A.",IF(NETWORKDAYS((G834+1),N834,'Días No Laborales'!$A$2:$U$145)&lt;=20,"SI","NO")))))</f>
        <v>SI</v>
      </c>
      <c r="P834" s="570"/>
      <c r="Q834" s="630" t="s">
        <v>47</v>
      </c>
      <c r="R834" s="595"/>
      <c r="S834" s="576"/>
      <c r="T834" s="576"/>
      <c r="U834" s="631"/>
      <c r="V834" s="576"/>
      <c r="W834" s="595">
        <v>45755</v>
      </c>
      <c r="X834" s="575"/>
      <c r="Y834" s="576" t="s">
        <v>48</v>
      </c>
      <c r="Z834" s="576">
        <f t="shared" si="16"/>
        <v>115</v>
      </c>
      <c r="AA834" s="576" t="s">
        <v>48</v>
      </c>
      <c r="AB834" s="656" t="s">
        <v>121</v>
      </c>
      <c r="AC834" s="576" t="s">
        <v>98</v>
      </c>
      <c r="AD834" s="650" t="s">
        <v>2663</v>
      </c>
      <c r="AE834" s="579">
        <v>45755</v>
      </c>
      <c r="AF834" s="632" t="s">
        <v>50</v>
      </c>
      <c r="AG834" s="580" t="s">
        <v>2062</v>
      </c>
      <c r="AH834" s="576" t="s">
        <v>52</v>
      </c>
      <c r="AI834" s="579"/>
      <c r="AJ834" s="633"/>
      <c r="AK834" s="633"/>
      <c r="AL834" s="634"/>
      <c r="AM834" s="576"/>
    </row>
    <row r="835" spans="1:39" ht="25.5" x14ac:dyDescent="0.2">
      <c r="A835" s="576">
        <v>828</v>
      </c>
      <c r="B835" s="1209" t="s">
        <v>2688</v>
      </c>
      <c r="C835" s="1463" t="s">
        <v>101</v>
      </c>
      <c r="D835" s="1382" t="s">
        <v>102</v>
      </c>
      <c r="E835" s="843" t="s">
        <v>84</v>
      </c>
      <c r="F835" s="1452" t="s">
        <v>2057</v>
      </c>
      <c r="G835" s="1453">
        <v>45639</v>
      </c>
      <c r="H835" s="1464" t="s">
        <v>172</v>
      </c>
      <c r="I835" s="1455">
        <v>1</v>
      </c>
      <c r="J835" s="1455">
        <v>0</v>
      </c>
      <c r="K835" s="1464" t="s">
        <v>2689</v>
      </c>
      <c r="L835" s="628">
        <v>0</v>
      </c>
      <c r="M835" s="628">
        <v>1</v>
      </c>
      <c r="N835" s="956">
        <v>45677</v>
      </c>
      <c r="O835" s="631" t="str">
        <f>IF(G835="","",(IF(N835="","Pendiente primera actuación",IF(N835="N.A.","N.A.",IF(NETWORKDAYS((G835+1),N835,'Días No Laborales'!$A$2:$U$145)&lt;=20,"SI","NO")))))</f>
        <v>SI</v>
      </c>
      <c r="P835" s="570"/>
      <c r="Q835" s="630" t="s">
        <v>47</v>
      </c>
      <c r="R835" s="595"/>
      <c r="S835" s="576"/>
      <c r="T835" s="576"/>
      <c r="U835" s="631"/>
      <c r="V835" s="576"/>
      <c r="W835" s="595"/>
      <c r="X835" s="575"/>
      <c r="Y835" s="576"/>
      <c r="Z835" s="576" t="str">
        <f t="shared" si="16"/>
        <v>Pendiente de sentencia</v>
      </c>
      <c r="AA835" s="576"/>
      <c r="AB835" s="576"/>
      <c r="AC835" s="576"/>
      <c r="AD835" s="623" t="s">
        <v>1076</v>
      </c>
      <c r="AE835" s="579">
        <v>45677</v>
      </c>
      <c r="AF835" s="632" t="s">
        <v>50</v>
      </c>
      <c r="AG835" s="580" t="s">
        <v>2062</v>
      </c>
      <c r="AH835" s="576" t="s">
        <v>52</v>
      </c>
      <c r="AI835" s="579"/>
      <c r="AJ835" s="633"/>
      <c r="AK835" s="633"/>
      <c r="AL835" s="634"/>
      <c r="AM835" s="576"/>
    </row>
    <row r="836" spans="1:39" ht="25.5" x14ac:dyDescent="0.2">
      <c r="A836" s="576">
        <v>829</v>
      </c>
      <c r="B836" s="1443" t="s">
        <v>2690</v>
      </c>
      <c r="C836" s="1444" t="s">
        <v>101</v>
      </c>
      <c r="D836" s="1385" t="s">
        <v>102</v>
      </c>
      <c r="E836" s="1441" t="s">
        <v>73</v>
      </c>
      <c r="F836" s="1441" t="s">
        <v>2057</v>
      </c>
      <c r="G836" s="894">
        <v>45642</v>
      </c>
      <c r="H836" s="1442" t="s">
        <v>2691</v>
      </c>
      <c r="I836" s="1440">
        <v>1</v>
      </c>
      <c r="J836" s="1440">
        <v>0</v>
      </c>
      <c r="K836" s="1442" t="s">
        <v>2692</v>
      </c>
      <c r="L836" s="832">
        <v>1</v>
      </c>
      <c r="M836" s="832">
        <v>0</v>
      </c>
      <c r="N836" s="858">
        <v>45677</v>
      </c>
      <c r="O836" s="1143" t="str">
        <f>IF(G836="","",(IF(N836="","Pendiente primera actuación",IF(N836="N.A.","N.A.",IF(NETWORKDAYS((G836+1),N836,'Días No Laborales'!$A$2:$U$145)&lt;=20,"SI","NO")))))</f>
        <v>SI</v>
      </c>
      <c r="P836" s="862"/>
      <c r="Q836" s="860" t="s">
        <v>47</v>
      </c>
      <c r="R836" s="861"/>
      <c r="S836" s="862"/>
      <c r="T836" s="862"/>
      <c r="U836" s="1143"/>
      <c r="V836" s="862"/>
      <c r="W836" s="861">
        <v>45798</v>
      </c>
      <c r="X836" s="832"/>
      <c r="Y836" s="576" t="s">
        <v>48</v>
      </c>
      <c r="Z836" s="576">
        <f t="shared" si="16"/>
        <v>155</v>
      </c>
      <c r="AA836" s="576" t="s">
        <v>48</v>
      </c>
      <c r="AB836" s="745" t="s">
        <v>311</v>
      </c>
      <c r="AC836" s="576" t="s">
        <v>98</v>
      </c>
      <c r="AD836" s="839" t="s">
        <v>440</v>
      </c>
      <c r="AE836" s="579">
        <v>45798</v>
      </c>
      <c r="AF836" s="632" t="s">
        <v>50</v>
      </c>
      <c r="AG836" s="580" t="s">
        <v>2062</v>
      </c>
      <c r="AH836" s="576" t="s">
        <v>52</v>
      </c>
      <c r="AI836" s="579"/>
      <c r="AJ836" s="633"/>
      <c r="AK836" s="633"/>
      <c r="AL836" s="634"/>
      <c r="AM836" s="576"/>
    </row>
    <row r="837" spans="1:39" ht="25.5" x14ac:dyDescent="0.2">
      <c r="A837" s="576">
        <v>830</v>
      </c>
      <c r="B837" s="1450" t="s">
        <v>2693</v>
      </c>
      <c r="C837" s="1465" t="s">
        <v>101</v>
      </c>
      <c r="D837" s="1382" t="s">
        <v>102</v>
      </c>
      <c r="E837" s="1452" t="s">
        <v>43</v>
      </c>
      <c r="F837" s="1452" t="s">
        <v>2057</v>
      </c>
      <c r="G837" s="1453">
        <v>45642</v>
      </c>
      <c r="H837" s="1456" t="s">
        <v>2694</v>
      </c>
      <c r="I837" s="1455">
        <v>0</v>
      </c>
      <c r="J837" s="1455">
        <v>1</v>
      </c>
      <c r="K837" s="1456" t="s">
        <v>2695</v>
      </c>
      <c r="L837" s="1457">
        <v>0</v>
      </c>
      <c r="M837" s="1457">
        <v>1</v>
      </c>
      <c r="N837" s="872">
        <v>45678</v>
      </c>
      <c r="O837" s="1070" t="str">
        <f>IF(G837="","",(IF(N837="","Pendiente primera actuación",IF(N837="N.A.","N.A.",IF(NETWORKDAYS((G837+1),N837,'Días No Laborales'!$A$2:$U$145)&lt;=20,"SI","NO")))))</f>
        <v>SI</v>
      </c>
      <c r="P837" s="1459"/>
      <c r="Q837" s="873" t="s">
        <v>47</v>
      </c>
      <c r="R837" s="874"/>
      <c r="S837" s="583"/>
      <c r="T837" s="583"/>
      <c r="U837" s="1070"/>
      <c r="V837" s="583"/>
      <c r="W837" s="874">
        <v>45678</v>
      </c>
      <c r="X837" s="836"/>
      <c r="Y837" s="576" t="s">
        <v>48</v>
      </c>
      <c r="Z837" s="576">
        <f t="shared" si="16"/>
        <v>35</v>
      </c>
      <c r="AA837" s="576" t="s">
        <v>48</v>
      </c>
      <c r="AB837" s="645" t="s">
        <v>217</v>
      </c>
      <c r="AC837" s="576" t="s">
        <v>66</v>
      </c>
      <c r="AD837" s="645" t="s">
        <v>807</v>
      </c>
      <c r="AE837" s="579">
        <v>45678</v>
      </c>
      <c r="AF837" s="576" t="s">
        <v>2558</v>
      </c>
      <c r="AG837" s="580" t="s">
        <v>2062</v>
      </c>
      <c r="AH837" s="576" t="s">
        <v>52</v>
      </c>
      <c r="AI837" s="579">
        <v>45706</v>
      </c>
      <c r="AJ837" s="633"/>
      <c r="AK837" s="633"/>
      <c r="AL837" s="634"/>
      <c r="AM837" s="576" t="s">
        <v>2696</v>
      </c>
    </row>
    <row r="838" spans="1:39" ht="25.5" x14ac:dyDescent="0.2">
      <c r="A838" s="576">
        <v>831</v>
      </c>
      <c r="B838" s="1218" t="s">
        <v>2697</v>
      </c>
      <c r="C838" s="1466" t="s">
        <v>101</v>
      </c>
      <c r="D838" s="1385" t="s">
        <v>102</v>
      </c>
      <c r="E838" s="744" t="s">
        <v>73</v>
      </c>
      <c r="F838" s="744" t="s">
        <v>2057</v>
      </c>
      <c r="G838" s="623">
        <v>45644</v>
      </c>
      <c r="H838" s="1435" t="s">
        <v>2698</v>
      </c>
      <c r="I838" s="626">
        <v>1</v>
      </c>
      <c r="J838" s="626">
        <v>0</v>
      </c>
      <c r="K838" s="1435" t="s">
        <v>2699</v>
      </c>
      <c r="L838" s="628">
        <v>1</v>
      </c>
      <c r="M838" s="628">
        <v>0</v>
      </c>
      <c r="N838" s="956">
        <v>45678</v>
      </c>
      <c r="O838" s="631" t="str">
        <f>IF(G838="","",(IF(N838="","Pendiente primera actuación",IF(N838="N.A.","N.A.",IF(NETWORKDAYS((G838+1),N838,'Días No Laborales'!$A$2:$U$145)&lt;=20,"SI","NO")))))</f>
        <v>SI</v>
      </c>
      <c r="P838" s="570"/>
      <c r="Q838" s="630" t="s">
        <v>47</v>
      </c>
      <c r="R838" s="595"/>
      <c r="S838" s="576"/>
      <c r="T838" s="576"/>
      <c r="U838" s="631"/>
      <c r="V838" s="576"/>
      <c r="W838" s="595"/>
      <c r="X838" s="575"/>
      <c r="Y838" s="576"/>
      <c r="Z838" s="576" t="str">
        <f t="shared" si="16"/>
        <v>Pendiente de sentencia</v>
      </c>
      <c r="AA838" s="576"/>
      <c r="AB838" s="576"/>
      <c r="AC838" s="576"/>
      <c r="AD838" s="623" t="s">
        <v>1076</v>
      </c>
      <c r="AE838" s="579">
        <v>45679</v>
      </c>
      <c r="AF838" s="632" t="s">
        <v>161</v>
      </c>
      <c r="AG838" s="580" t="s">
        <v>2062</v>
      </c>
      <c r="AH838" s="576" t="s">
        <v>52</v>
      </c>
      <c r="AI838" s="579"/>
      <c r="AJ838" s="633"/>
      <c r="AK838" s="633"/>
      <c r="AL838" s="634"/>
      <c r="AM838" s="576"/>
    </row>
    <row r="839" spans="1:39" ht="25.5" x14ac:dyDescent="0.2">
      <c r="A839" s="576">
        <v>832</v>
      </c>
      <c r="B839" s="1443" t="s">
        <v>2700</v>
      </c>
      <c r="C839" s="1420" t="s">
        <v>2096</v>
      </c>
      <c r="D839" s="1385" t="s">
        <v>2083</v>
      </c>
      <c r="E839" s="1510" t="s">
        <v>673</v>
      </c>
      <c r="F839" s="856" t="s">
        <v>2057</v>
      </c>
      <c r="G839" s="894">
        <v>45644</v>
      </c>
      <c r="H839" s="1442" t="s">
        <v>2649</v>
      </c>
      <c r="I839" s="1440">
        <v>1</v>
      </c>
      <c r="J839" s="1440">
        <v>0</v>
      </c>
      <c r="K839" s="1442" t="s">
        <v>2701</v>
      </c>
      <c r="L839" s="832">
        <v>0</v>
      </c>
      <c r="M839" s="832">
        <v>1</v>
      </c>
      <c r="N839" s="858">
        <v>45679</v>
      </c>
      <c r="O839" s="1143" t="str">
        <f>IF(G839="","",(IF(N839="","Pendiente primera actuación",IF(N839="N.A.","N.A.",IF(NETWORKDAYS((G839+1),N839,'Días No Laborales'!$A$2:$U$145)&lt;=20,"SI","NO")))))</f>
        <v>SI</v>
      </c>
      <c r="P839" s="862"/>
      <c r="Q839" s="860" t="s">
        <v>47</v>
      </c>
      <c r="R839" s="861"/>
      <c r="S839" s="862"/>
      <c r="T839" s="862"/>
      <c r="U839" s="1143"/>
      <c r="V839" s="862"/>
      <c r="W839" s="861">
        <v>45751</v>
      </c>
      <c r="X839" s="832"/>
      <c r="Y839" s="576" t="s">
        <v>48</v>
      </c>
      <c r="Z839" s="862">
        <f t="shared" si="16"/>
        <v>106</v>
      </c>
      <c r="AA839" s="576" t="s">
        <v>48</v>
      </c>
      <c r="AB839" s="745" t="s">
        <v>311</v>
      </c>
      <c r="AC839" s="862" t="s">
        <v>98</v>
      </c>
      <c r="AD839" s="839" t="s">
        <v>440</v>
      </c>
      <c r="AE839" s="858">
        <v>45751</v>
      </c>
      <c r="AF839" s="632" t="s">
        <v>161</v>
      </c>
      <c r="AG839" s="866" t="s">
        <v>2062</v>
      </c>
      <c r="AH839" s="862" t="s">
        <v>52</v>
      </c>
      <c r="AI839" s="858"/>
      <c r="AJ839" s="1467"/>
      <c r="AK839" s="1467"/>
      <c r="AL839" s="1468"/>
      <c r="AM839" s="862"/>
    </row>
    <row r="840" spans="1:39" ht="25.5" x14ac:dyDescent="0.2">
      <c r="A840" s="576">
        <v>833</v>
      </c>
      <c r="B840" s="1469" t="s">
        <v>2702</v>
      </c>
      <c r="C840" s="1465" t="s">
        <v>101</v>
      </c>
      <c r="D840" s="1470" t="s">
        <v>102</v>
      </c>
      <c r="E840" s="1512" t="s">
        <v>43</v>
      </c>
      <c r="F840" s="692" t="s">
        <v>2057</v>
      </c>
      <c r="G840" s="1471">
        <v>45644</v>
      </c>
      <c r="H840" s="1456" t="s">
        <v>2396</v>
      </c>
      <c r="I840" s="1455">
        <v>0</v>
      </c>
      <c r="J840" s="1455">
        <v>1</v>
      </c>
      <c r="K840" s="1456" t="s">
        <v>2703</v>
      </c>
      <c r="L840" s="1457">
        <v>1</v>
      </c>
      <c r="M840" s="1457">
        <v>0</v>
      </c>
      <c r="N840" s="1458">
        <v>45679</v>
      </c>
      <c r="O840" s="1474" t="str">
        <f>IF(G840="","",(IF(N840="","Pendiente primera actuación",IF(N840="N.A.","N.A.",IF(NETWORKDAYS((G840+1),N840,'Días No Laborales'!$A$2:$U$145)&lt;=20,"SI","NO")))))</f>
        <v>SI</v>
      </c>
      <c r="P840" s="1459"/>
      <c r="Q840" s="1472" t="s">
        <v>47</v>
      </c>
      <c r="R840" s="1473"/>
      <c r="S840" s="1459"/>
      <c r="T840" s="1459"/>
      <c r="U840" s="1474"/>
      <c r="V840" s="1459"/>
      <c r="W840" s="1473">
        <v>45680</v>
      </c>
      <c r="X840" s="1457"/>
      <c r="Y840" s="583" t="s">
        <v>48</v>
      </c>
      <c r="Z840" s="1459">
        <f t="shared" si="16"/>
        <v>35</v>
      </c>
      <c r="AA840" s="576" t="s">
        <v>48</v>
      </c>
      <c r="AB840" s="1475" t="s">
        <v>217</v>
      </c>
      <c r="AC840" s="1459" t="s">
        <v>66</v>
      </c>
      <c r="AD840" s="1475" t="s">
        <v>807</v>
      </c>
      <c r="AE840" s="1458">
        <v>45680</v>
      </c>
      <c r="AF840" s="1459" t="s">
        <v>2061</v>
      </c>
      <c r="AG840" s="879" t="s">
        <v>2062</v>
      </c>
      <c r="AH840" s="583" t="s">
        <v>52</v>
      </c>
      <c r="AI840" s="872">
        <v>45706</v>
      </c>
      <c r="AJ840" s="1184"/>
      <c r="AK840" s="1184"/>
      <c r="AL840" s="1185"/>
      <c r="AM840" s="583"/>
    </row>
    <row r="841" spans="1:39" ht="25.5" x14ac:dyDescent="0.2">
      <c r="A841" s="752">
        <v>834</v>
      </c>
      <c r="B841" s="477" t="s">
        <v>2704</v>
      </c>
      <c r="C841" s="930" t="s">
        <v>101</v>
      </c>
      <c r="D841" s="1385" t="s">
        <v>102</v>
      </c>
      <c r="E841" s="843" t="s">
        <v>84</v>
      </c>
      <c r="F841" s="482" t="s">
        <v>2057</v>
      </c>
      <c r="G841" s="1476">
        <v>45644</v>
      </c>
      <c r="H841" s="621" t="s">
        <v>2705</v>
      </c>
      <c r="I841" s="632">
        <v>1</v>
      </c>
      <c r="J841" s="632">
        <v>0</v>
      </c>
      <c r="K841" s="621" t="s">
        <v>2706</v>
      </c>
      <c r="L841" s="1061">
        <v>0</v>
      </c>
      <c r="M841" s="1061">
        <v>1</v>
      </c>
      <c r="N841" s="991">
        <v>45680</v>
      </c>
      <c r="O841" s="1064" t="str">
        <f>IF(G841="","",(IF(N841="","Pendiente primera actuación",IF(N841="N.A.","N.A.",IF(NETWORKDAYS((G841+1),N841,'Días No Laborales'!$A$2:$U$145)&lt;=20,"SI","NO")))))</f>
        <v>SI</v>
      </c>
      <c r="P841" s="476"/>
      <c r="Q841" s="1062" t="s">
        <v>47</v>
      </c>
      <c r="R841" s="1063"/>
      <c r="S841" s="476"/>
      <c r="T841" s="476"/>
      <c r="U841" s="1064"/>
      <c r="V841" s="476"/>
      <c r="W841" s="1063">
        <v>45798</v>
      </c>
      <c r="X841" s="1061"/>
      <c r="Y841" s="476" t="s">
        <v>48</v>
      </c>
      <c r="Z841" s="476">
        <f t="shared" si="16"/>
        <v>153</v>
      </c>
      <c r="AA841" s="476" t="s">
        <v>48</v>
      </c>
      <c r="AB841" s="477" t="s">
        <v>110</v>
      </c>
      <c r="AC841" s="476" t="s">
        <v>98</v>
      </c>
      <c r="AD841" s="1477" t="s">
        <v>821</v>
      </c>
      <c r="AE841" s="991">
        <v>45798</v>
      </c>
      <c r="AF841" s="632" t="s">
        <v>50</v>
      </c>
      <c r="AG841" s="1478" t="s">
        <v>2062</v>
      </c>
      <c r="AH841" s="576" t="s">
        <v>52</v>
      </c>
      <c r="AI841" s="579"/>
      <c r="AJ841" s="633"/>
      <c r="AK841" s="633"/>
      <c r="AL841" s="634"/>
      <c r="AM841" s="576" t="s">
        <v>2707</v>
      </c>
    </row>
    <row r="842" spans="1:39" ht="22.5" x14ac:dyDescent="0.2">
      <c r="A842" s="576">
        <v>835</v>
      </c>
      <c r="B842" s="1479" t="s">
        <v>2708</v>
      </c>
      <c r="C842" s="1480" t="s">
        <v>101</v>
      </c>
      <c r="D842" s="1382" t="s">
        <v>102</v>
      </c>
      <c r="E842" s="843" t="s">
        <v>84</v>
      </c>
      <c r="F842" s="1178" t="s">
        <v>2057</v>
      </c>
      <c r="G842" s="1481">
        <v>45644</v>
      </c>
      <c r="H842" s="1177" t="s">
        <v>2709</v>
      </c>
      <c r="I842" s="671">
        <v>0</v>
      </c>
      <c r="J842" s="671">
        <v>1</v>
      </c>
      <c r="K842" s="1177" t="s">
        <v>2710</v>
      </c>
      <c r="L842" s="1482">
        <v>1</v>
      </c>
      <c r="M842" s="1482">
        <v>0</v>
      </c>
      <c r="N842" s="1483">
        <v>45680</v>
      </c>
      <c r="O842" s="1070" t="str">
        <f>IF(G842="","",(IF(N842="","Pendiente primera actuación",IF(N842="N.A.","N.A.",IF(NETWORKDAYS((G842+1),N842,'Días No Laborales'!$A$2:$U$145)&lt;=20,"SI","NO")))))</f>
        <v>SI</v>
      </c>
      <c r="P842" s="1479"/>
      <c r="Q842" s="873" t="s">
        <v>47</v>
      </c>
      <c r="R842" s="1484"/>
      <c r="S842" s="1479"/>
      <c r="T842" s="1479"/>
      <c r="U842" s="1485"/>
      <c r="V842" s="1479"/>
      <c r="W842" s="1484">
        <v>45681</v>
      </c>
      <c r="X842" s="1482"/>
      <c r="Y842" s="1486"/>
      <c r="Z842" s="1479">
        <f t="shared" si="16"/>
        <v>36</v>
      </c>
      <c r="AA842" s="1486"/>
      <c r="AB842" s="1479"/>
      <c r="AC842" s="1479"/>
      <c r="AD842" s="623" t="s">
        <v>189</v>
      </c>
      <c r="AE842" s="1487">
        <v>45827</v>
      </c>
      <c r="AF842" s="583" t="s">
        <v>59</v>
      </c>
      <c r="AG842" s="580" t="s">
        <v>2062</v>
      </c>
      <c r="AH842" s="576" t="s">
        <v>52</v>
      </c>
      <c r="AI842" s="579"/>
      <c r="AJ842" s="633"/>
      <c r="AK842" s="633"/>
      <c r="AL842" s="634"/>
      <c r="AM842" s="576"/>
    </row>
    <row r="843" spans="1:39" ht="25.5" x14ac:dyDescent="0.2">
      <c r="A843" s="576">
        <v>836</v>
      </c>
      <c r="B843" s="1450" t="s">
        <v>2711</v>
      </c>
      <c r="C843" s="1465" t="s">
        <v>101</v>
      </c>
      <c r="D843" s="1382" t="s">
        <v>102</v>
      </c>
      <c r="E843" s="1512" t="s">
        <v>43</v>
      </c>
      <c r="F843" s="692" t="s">
        <v>2057</v>
      </c>
      <c r="G843" s="1453">
        <v>45644</v>
      </c>
      <c r="H843" s="1456" t="s">
        <v>2712</v>
      </c>
      <c r="I843" s="1455">
        <v>1</v>
      </c>
      <c r="J843" s="1455">
        <v>0</v>
      </c>
      <c r="K843" s="1456" t="s">
        <v>2713</v>
      </c>
      <c r="L843" s="1457">
        <v>0</v>
      </c>
      <c r="M843" s="1457">
        <v>1</v>
      </c>
      <c r="N843" s="1458">
        <v>45681</v>
      </c>
      <c r="O843" s="631" t="str">
        <f>IF(G843="","",(IF(N843="","Pendiente primera actuación",IF(N843="N.A.","N.A.",IF(NETWORKDAYS((G843+1),N843,'Días No Laborales'!$A$2:$U$145)&lt;=20,"SI","NO")))))</f>
        <v>SI</v>
      </c>
      <c r="P843" s="1459"/>
      <c r="Q843" s="630" t="s">
        <v>47</v>
      </c>
      <c r="R843" s="874"/>
      <c r="S843" s="583"/>
      <c r="T843" s="583"/>
      <c r="U843" s="631"/>
      <c r="V843" s="583"/>
      <c r="W843" s="874">
        <v>45681</v>
      </c>
      <c r="X843" s="836"/>
      <c r="Y843" s="576" t="s">
        <v>48</v>
      </c>
      <c r="Z843" s="583">
        <f t="shared" si="16"/>
        <v>36</v>
      </c>
      <c r="AA843" s="576" t="s">
        <v>48</v>
      </c>
      <c r="AB843" s="645" t="s">
        <v>217</v>
      </c>
      <c r="AC843" s="583" t="s">
        <v>66</v>
      </c>
      <c r="AD843" s="645" t="s">
        <v>807</v>
      </c>
      <c r="AE843" s="579">
        <v>45681</v>
      </c>
      <c r="AF843" s="632" t="s">
        <v>50</v>
      </c>
      <c r="AG843" s="580" t="s">
        <v>2062</v>
      </c>
      <c r="AH843" s="576" t="s">
        <v>52</v>
      </c>
      <c r="AI843" s="579">
        <v>45706</v>
      </c>
      <c r="AJ843" s="633"/>
      <c r="AK843" s="633"/>
      <c r="AL843" s="634"/>
      <c r="AM843" s="576"/>
    </row>
    <row r="844" spans="1:39" ht="25.5" x14ac:dyDescent="0.2">
      <c r="A844" s="576">
        <v>837</v>
      </c>
      <c r="B844" s="1218" t="s">
        <v>2714</v>
      </c>
      <c r="C844" s="1466" t="s">
        <v>101</v>
      </c>
      <c r="D844" s="1385" t="s">
        <v>102</v>
      </c>
      <c r="E844" s="843" t="s">
        <v>84</v>
      </c>
      <c r="F844" s="622" t="s">
        <v>2057</v>
      </c>
      <c r="G844" s="623">
        <v>45644</v>
      </c>
      <c r="H844" s="1435" t="s">
        <v>2715</v>
      </c>
      <c r="I844" s="626">
        <v>0</v>
      </c>
      <c r="J844" s="626">
        <v>1</v>
      </c>
      <c r="K844" s="1435" t="s">
        <v>2716</v>
      </c>
      <c r="L844" s="628">
        <v>1</v>
      </c>
      <c r="M844" s="628">
        <v>0</v>
      </c>
      <c r="N844" s="956">
        <v>45681</v>
      </c>
      <c r="O844" s="631" t="str">
        <f>IF(G844="","",(IF(N844="","Pendiente primera actuación",IF(N844="N.A.","N.A.",IF(NETWORKDAYS((G844+1),N844,'Días No Laborales'!$A$2:$U$145)&lt;=20,"SI","NO")))))</f>
        <v>SI</v>
      </c>
      <c r="P844" s="570"/>
      <c r="Q844" s="630" t="s">
        <v>47</v>
      </c>
      <c r="R844" s="595"/>
      <c r="S844" s="576"/>
      <c r="T844" s="576"/>
      <c r="U844" s="631"/>
      <c r="V844" s="576"/>
      <c r="W844" s="595"/>
      <c r="X844" s="575"/>
      <c r="Y844" s="576"/>
      <c r="Z844" s="576" t="str">
        <f t="shared" si="16"/>
        <v>Pendiente de sentencia</v>
      </c>
      <c r="AA844" s="576"/>
      <c r="AB844" s="576"/>
      <c r="AC844" s="576"/>
      <c r="AD844" s="576" t="s">
        <v>2717</v>
      </c>
      <c r="AE844" s="579">
        <v>45684</v>
      </c>
      <c r="AF844" s="632" t="s">
        <v>50</v>
      </c>
      <c r="AG844" s="580" t="s">
        <v>2062</v>
      </c>
      <c r="AH844" s="576" t="s">
        <v>52</v>
      </c>
      <c r="AI844" s="579"/>
      <c r="AJ844" s="633"/>
      <c r="AK844" s="633"/>
      <c r="AL844" s="634"/>
      <c r="AM844" s="576"/>
    </row>
    <row r="845" spans="1:39" ht="25.5" x14ac:dyDescent="0.2">
      <c r="A845" s="576">
        <v>838</v>
      </c>
      <c r="B845" s="1218" t="s">
        <v>2718</v>
      </c>
      <c r="C845" s="1466" t="s">
        <v>101</v>
      </c>
      <c r="D845" s="1385" t="s">
        <v>102</v>
      </c>
      <c r="E845" s="843" t="s">
        <v>84</v>
      </c>
      <c r="F845" s="622" t="s">
        <v>2057</v>
      </c>
      <c r="G845" s="623">
        <v>45644</v>
      </c>
      <c r="H845" s="1488" t="s">
        <v>2719</v>
      </c>
      <c r="I845" s="626">
        <v>1</v>
      </c>
      <c r="J845" s="626">
        <v>0</v>
      </c>
      <c r="K845" s="1435" t="s">
        <v>2720</v>
      </c>
      <c r="L845" s="628">
        <v>0</v>
      </c>
      <c r="M845" s="628">
        <v>1</v>
      </c>
      <c r="N845" s="579">
        <v>45684</v>
      </c>
      <c r="O845" s="631" t="str">
        <f>IF(G845="","",(IF(N845="","Pendiente primera actuación",IF(N845="N.A.","N.A.",IF(NETWORKDAYS((G845+1),N845,'Días No Laborales'!$A$2:$U$145)&lt;=20,"SI","NO")))))</f>
        <v>SI</v>
      </c>
      <c r="P845" s="570"/>
      <c r="Q845" s="630" t="s">
        <v>47</v>
      </c>
      <c r="R845" s="595"/>
      <c r="S845" s="576"/>
      <c r="T845" s="576"/>
      <c r="U845" s="631"/>
      <c r="V845" s="576"/>
      <c r="W845" s="595"/>
      <c r="X845" s="575"/>
      <c r="Y845" s="576"/>
      <c r="Z845" s="576" t="str">
        <f t="shared" si="16"/>
        <v>Pendiente de sentencia</v>
      </c>
      <c r="AA845" s="576"/>
      <c r="AB845" s="576"/>
      <c r="AC845" s="576"/>
      <c r="AD845" s="623" t="s">
        <v>1076</v>
      </c>
      <c r="AE845" s="579">
        <v>45685</v>
      </c>
      <c r="AF845" s="632" t="s">
        <v>50</v>
      </c>
      <c r="AG845" s="580" t="s">
        <v>2062</v>
      </c>
      <c r="AH845" s="576" t="s">
        <v>52</v>
      </c>
      <c r="AI845" s="579"/>
      <c r="AJ845" s="633"/>
      <c r="AK845" s="633"/>
      <c r="AL845" s="634"/>
      <c r="AM845" s="576"/>
    </row>
    <row r="846" spans="1:39" ht="25.5" x14ac:dyDescent="0.2">
      <c r="A846" s="576">
        <v>839</v>
      </c>
      <c r="B846" s="1439" t="s">
        <v>2721</v>
      </c>
      <c r="C846" s="1420" t="s">
        <v>2096</v>
      </c>
      <c r="D846" s="1385" t="s">
        <v>2083</v>
      </c>
      <c r="E846" s="1509" t="s">
        <v>673</v>
      </c>
      <c r="F846" s="622" t="s">
        <v>2057</v>
      </c>
      <c r="G846" s="623">
        <v>45644</v>
      </c>
      <c r="H846" s="1488" t="s">
        <v>2170</v>
      </c>
      <c r="I846" s="626">
        <v>0</v>
      </c>
      <c r="J846" s="626">
        <v>1</v>
      </c>
      <c r="K846" s="1435" t="s">
        <v>2722</v>
      </c>
      <c r="L846" s="628">
        <v>1</v>
      </c>
      <c r="M846" s="628">
        <v>0</v>
      </c>
      <c r="N846" s="956">
        <v>45685</v>
      </c>
      <c r="O846" s="631" t="str">
        <f>IF(G846="","",(IF(N846="","Pendiente primera actuación",IF(N846="N.A.","N.A.",IF(NETWORKDAYS((G846+1),N846,'Días No Laborales'!$A$2:$U$145)&lt;=20,"SI","NO")))))</f>
        <v>SI</v>
      </c>
      <c r="P846" s="570"/>
      <c r="Q846" s="630" t="s">
        <v>47</v>
      </c>
      <c r="R846" s="595"/>
      <c r="S846" s="576"/>
      <c r="T846" s="576"/>
      <c r="U846" s="631"/>
      <c r="V846" s="576"/>
      <c r="W846" s="595">
        <v>45733</v>
      </c>
      <c r="X846" s="575"/>
      <c r="Y846" s="576"/>
      <c r="Z846" s="576">
        <f t="shared" si="16"/>
        <v>89</v>
      </c>
      <c r="AA846" s="576"/>
      <c r="AB846" s="657" t="s">
        <v>110</v>
      </c>
      <c r="AC846" s="576" t="s">
        <v>66</v>
      </c>
      <c r="AD846" s="992" t="s">
        <v>516</v>
      </c>
      <c r="AE846" s="579">
        <v>45733</v>
      </c>
      <c r="AF846" s="632" t="s">
        <v>50</v>
      </c>
      <c r="AG846" s="580" t="s">
        <v>2062</v>
      </c>
      <c r="AH846" s="576" t="s">
        <v>52</v>
      </c>
      <c r="AI846" s="579">
        <v>45744</v>
      </c>
      <c r="AJ846" s="633"/>
      <c r="AK846" s="633"/>
      <c r="AL846" s="634"/>
      <c r="AM846" s="576"/>
    </row>
    <row r="847" spans="1:39" ht="25.5" x14ac:dyDescent="0.2">
      <c r="A847" s="576">
        <v>840</v>
      </c>
      <c r="B847" s="1218" t="s">
        <v>2723</v>
      </c>
      <c r="C847" s="1466" t="s">
        <v>101</v>
      </c>
      <c r="D847" s="1385" t="s">
        <v>102</v>
      </c>
      <c r="E847" s="1509" t="s">
        <v>73</v>
      </c>
      <c r="F847" s="622" t="s">
        <v>2057</v>
      </c>
      <c r="G847" s="1051">
        <v>45645</v>
      </c>
      <c r="H847" s="1435" t="s">
        <v>2724</v>
      </c>
      <c r="I847" s="626">
        <v>1</v>
      </c>
      <c r="J847" s="626">
        <v>0</v>
      </c>
      <c r="K847" s="1435" t="s">
        <v>555</v>
      </c>
      <c r="L847" s="628">
        <v>1</v>
      </c>
      <c r="M847" s="628">
        <v>0</v>
      </c>
      <c r="N847" s="956">
        <v>45685</v>
      </c>
      <c r="O847" s="631" t="str">
        <f>IF(G847="","",(IF(N847="","Pendiente primera actuación",IF(N847="N.A.","N.A.",IF(NETWORKDAYS((G847+1),N847,'Días No Laborales'!$A$2:$U$145)&lt;=20,"SI","NO")))))</f>
        <v>SI</v>
      </c>
      <c r="P847" s="570"/>
      <c r="Q847" s="630" t="s">
        <v>47</v>
      </c>
      <c r="R847" s="595"/>
      <c r="S847" s="576"/>
      <c r="T847" s="576"/>
      <c r="U847" s="631"/>
      <c r="V847" s="576"/>
      <c r="W847" s="595"/>
      <c r="X847" s="575"/>
      <c r="Y847" s="576"/>
      <c r="Z847" s="576" t="str">
        <f t="shared" si="16"/>
        <v>Pendiente de sentencia</v>
      </c>
      <c r="AA847" s="576"/>
      <c r="AB847" s="576"/>
      <c r="AC847" s="576"/>
      <c r="AD847" s="623" t="s">
        <v>1076</v>
      </c>
      <c r="AE847" s="579">
        <v>45686</v>
      </c>
      <c r="AF847" s="632" t="s">
        <v>50</v>
      </c>
      <c r="AG847" s="580" t="s">
        <v>2062</v>
      </c>
      <c r="AH847" s="576" t="s">
        <v>52</v>
      </c>
      <c r="AI847" s="579"/>
      <c r="AJ847" s="633"/>
      <c r="AK847" s="633"/>
      <c r="AL847" s="634"/>
      <c r="AM847" s="576"/>
    </row>
    <row r="848" spans="1:39" ht="51" x14ac:dyDescent="0.2">
      <c r="A848" s="576" t="s">
        <v>2617</v>
      </c>
      <c r="B848" s="1443" t="s">
        <v>2725</v>
      </c>
      <c r="C848" s="1444" t="s">
        <v>101</v>
      </c>
      <c r="D848" s="1385" t="s">
        <v>102</v>
      </c>
      <c r="E848" s="843" t="s">
        <v>84</v>
      </c>
      <c r="F848" s="856" t="s">
        <v>2057</v>
      </c>
      <c r="G848" s="860">
        <v>45645</v>
      </c>
      <c r="H848" s="1442" t="s">
        <v>2726</v>
      </c>
      <c r="I848" s="1440">
        <v>1</v>
      </c>
      <c r="J848" s="1440">
        <v>0</v>
      </c>
      <c r="K848" s="1442" t="s">
        <v>2727</v>
      </c>
      <c r="L848" s="832">
        <v>0</v>
      </c>
      <c r="M848" s="832">
        <v>1</v>
      </c>
      <c r="N848" s="858">
        <v>45686</v>
      </c>
      <c r="O848" s="1143" t="str">
        <f>IF(G848="","",(IF(N848="","Pendiente primera actuación",IF(N848="N.A.","N.A.",IF(NETWORKDAYS((G848+1),N848,'Días No Laborales'!$A$2:$U$145)&lt;=20,"SI","NO")))))</f>
        <v>SI</v>
      </c>
      <c r="P848" s="862"/>
      <c r="Q848" s="860" t="s">
        <v>47</v>
      </c>
      <c r="R848" s="861"/>
      <c r="S848" s="862"/>
      <c r="T848" s="862"/>
      <c r="U848" s="1143"/>
      <c r="V848" s="862"/>
      <c r="W848" s="861">
        <v>45797</v>
      </c>
      <c r="X848" s="832"/>
      <c r="Y848" s="862" t="s">
        <v>48</v>
      </c>
      <c r="Z848" s="862">
        <f t="shared" si="16"/>
        <v>151</v>
      </c>
      <c r="AA848" s="862" t="s">
        <v>48</v>
      </c>
      <c r="AB848" s="1449" t="s">
        <v>821</v>
      </c>
      <c r="AC848" s="862" t="s">
        <v>98</v>
      </c>
      <c r="AD848" s="1489" t="s">
        <v>2728</v>
      </c>
      <c r="AE848" s="858">
        <v>45820</v>
      </c>
      <c r="AF848" s="632" t="s">
        <v>161</v>
      </c>
      <c r="AG848" s="866" t="s">
        <v>2062</v>
      </c>
      <c r="AH848" s="862" t="s">
        <v>52</v>
      </c>
      <c r="AI848" s="858">
        <v>45803</v>
      </c>
      <c r="AJ848" s="633"/>
      <c r="AK848" s="633"/>
      <c r="AL848" s="634"/>
      <c r="AM848" s="576" t="s">
        <v>2729</v>
      </c>
    </row>
    <row r="849" spans="1:40" ht="25.5" x14ac:dyDescent="0.2">
      <c r="A849" s="576">
        <v>842</v>
      </c>
      <c r="B849" s="1209" t="s">
        <v>2730</v>
      </c>
      <c r="C849" s="1463" t="s">
        <v>101</v>
      </c>
      <c r="D849" s="1382" t="s">
        <v>102</v>
      </c>
      <c r="E849" s="1512" t="s">
        <v>73</v>
      </c>
      <c r="F849" s="692" t="s">
        <v>2057</v>
      </c>
      <c r="G849" s="1472">
        <v>45645</v>
      </c>
      <c r="H849" s="1456" t="s">
        <v>172</v>
      </c>
      <c r="I849" s="1455">
        <v>0</v>
      </c>
      <c r="J849" s="1455">
        <v>1</v>
      </c>
      <c r="K849" s="1456" t="s">
        <v>2731</v>
      </c>
      <c r="L849" s="1457">
        <v>1</v>
      </c>
      <c r="M849" s="1457">
        <v>0</v>
      </c>
      <c r="N849" s="1458">
        <v>45687</v>
      </c>
      <c r="O849" s="1070" t="str">
        <f>IF(G849="","",(IF(N849="","Pendiente primera actuación",IF(N849="N.A.","N.A.",IF(NETWORKDAYS((G849+1),N849,'Días No Laborales'!$A$2:$U$145)&lt;=20,"SI","NO")))))</f>
        <v>SI</v>
      </c>
      <c r="P849" s="1459"/>
      <c r="Q849" s="873" t="s">
        <v>47</v>
      </c>
      <c r="R849" s="874"/>
      <c r="S849" s="583"/>
      <c r="T849" s="583"/>
      <c r="U849" s="1070"/>
      <c r="V849" s="583"/>
      <c r="W849" s="874"/>
      <c r="X849" s="836"/>
      <c r="Y849" s="583"/>
      <c r="Z849" s="583" t="str">
        <f t="shared" si="16"/>
        <v>Pendiente de sentencia</v>
      </c>
      <c r="AA849" s="583"/>
      <c r="AB849" s="583"/>
      <c r="AC849" s="583"/>
      <c r="AD849" s="1453" t="s">
        <v>1076</v>
      </c>
      <c r="AE849" s="872">
        <v>45862</v>
      </c>
      <c r="AF849" s="632" t="s">
        <v>161</v>
      </c>
      <c r="AG849" s="879" t="s">
        <v>2062</v>
      </c>
      <c r="AH849" s="583" t="s">
        <v>52</v>
      </c>
      <c r="AI849" s="872"/>
      <c r="AJ849" s="633"/>
      <c r="AK849" s="633"/>
      <c r="AL849" s="634"/>
      <c r="AM849" s="576"/>
      <c r="AN849" s="592"/>
    </row>
    <row r="850" spans="1:40" ht="25.5" x14ac:dyDescent="0.2">
      <c r="A850" s="576">
        <v>843</v>
      </c>
      <c r="B850" s="1218" t="s">
        <v>2732</v>
      </c>
      <c r="C850" s="1466" t="s">
        <v>107</v>
      </c>
      <c r="D850" s="1385" t="s">
        <v>102</v>
      </c>
      <c r="E850" s="843" t="s">
        <v>84</v>
      </c>
      <c r="F850" s="622" t="s">
        <v>2057</v>
      </c>
      <c r="G850" s="623">
        <v>45645</v>
      </c>
      <c r="H850" s="1435" t="s">
        <v>2733</v>
      </c>
      <c r="I850" s="626">
        <v>1</v>
      </c>
      <c r="J850" s="626">
        <v>0</v>
      </c>
      <c r="K850" s="1435" t="s">
        <v>2734</v>
      </c>
      <c r="L850" s="628">
        <v>0</v>
      </c>
      <c r="M850" s="628">
        <v>1</v>
      </c>
      <c r="N850" s="956">
        <v>45687</v>
      </c>
      <c r="O850" s="631" t="str">
        <f>IF(G850="","",(IF(N850="","Pendiente primera actuación",IF(N850="N.A.","N.A.",IF(NETWORKDAYS((G850+1),N850,'Días No Laborales'!$A$2:$U$145)&lt;=20,"SI","NO")))))</f>
        <v>SI</v>
      </c>
      <c r="P850" s="570"/>
      <c r="Q850" s="630" t="s">
        <v>47</v>
      </c>
      <c r="R850" s="595"/>
      <c r="S850" s="576"/>
      <c r="T850" s="576"/>
      <c r="U850" s="631"/>
      <c r="V850" s="576"/>
      <c r="W850" s="595"/>
      <c r="X850" s="575"/>
      <c r="Y850" s="576"/>
      <c r="Z850" s="576" t="str">
        <f t="shared" si="16"/>
        <v>Pendiente de sentencia</v>
      </c>
      <c r="AA850" s="576"/>
      <c r="AB850" s="576"/>
      <c r="AC850" s="576"/>
      <c r="AD850" s="623" t="s">
        <v>2451</v>
      </c>
      <c r="AE850" s="579">
        <v>45687</v>
      </c>
      <c r="AF850" s="632" t="s">
        <v>50</v>
      </c>
      <c r="AG850" s="580" t="s">
        <v>2062</v>
      </c>
      <c r="AH850" s="576" t="s">
        <v>52</v>
      </c>
      <c r="AI850" s="579"/>
      <c r="AJ850" s="633"/>
      <c r="AK850" s="633"/>
      <c r="AL850" s="634"/>
      <c r="AM850" s="576"/>
      <c r="AN850" s="592"/>
    </row>
    <row r="851" spans="1:40" ht="38.25" x14ac:dyDescent="0.2">
      <c r="A851" s="576">
        <v>844</v>
      </c>
      <c r="B851" s="1218" t="s">
        <v>2735</v>
      </c>
      <c r="C851" s="1490" t="s">
        <v>2736</v>
      </c>
      <c r="D851" s="1491" t="s">
        <v>62</v>
      </c>
      <c r="E851" s="1509" t="s">
        <v>73</v>
      </c>
      <c r="F851" s="622" t="s">
        <v>2057</v>
      </c>
      <c r="G851" s="623">
        <v>45645</v>
      </c>
      <c r="H851" s="1435" t="s">
        <v>2737</v>
      </c>
      <c r="I851" s="626">
        <v>1</v>
      </c>
      <c r="J851" s="626">
        <v>0</v>
      </c>
      <c r="K851" s="1435" t="s">
        <v>2738</v>
      </c>
      <c r="L851" s="628">
        <v>1</v>
      </c>
      <c r="M851" s="628">
        <v>0</v>
      </c>
      <c r="N851" s="956">
        <v>45687</v>
      </c>
      <c r="O851" s="631" t="str">
        <f>IF(G851="","",(IF(N851="","Pendiente primera actuación",IF(N851="N.A.","N.A.",IF(NETWORKDAYS((G851+1),N851,'Días No Laborales'!$A$2:$U$145)&lt;=20,"SI","NO")))))</f>
        <v>SI</v>
      </c>
      <c r="P851" s="570"/>
      <c r="Q851" s="630" t="s">
        <v>47</v>
      </c>
      <c r="R851" s="595"/>
      <c r="S851" s="576"/>
      <c r="T851" s="576"/>
      <c r="U851" s="631"/>
      <c r="V851" s="576"/>
      <c r="W851" s="595"/>
      <c r="X851" s="575"/>
      <c r="Y851" s="576"/>
      <c r="Z851" s="576" t="str">
        <f t="shared" si="16"/>
        <v>Pendiente de sentencia</v>
      </c>
      <c r="AA851" s="576"/>
      <c r="AB851" s="576"/>
      <c r="AC851" s="576"/>
      <c r="AD851" s="623" t="s">
        <v>304</v>
      </c>
      <c r="AE851" s="579">
        <v>45889</v>
      </c>
      <c r="AF851" s="576" t="s">
        <v>59</v>
      </c>
      <c r="AG851" s="580" t="s">
        <v>2062</v>
      </c>
      <c r="AH851" s="576" t="s">
        <v>52</v>
      </c>
      <c r="AI851" s="579"/>
      <c r="AJ851" s="633"/>
      <c r="AK851" s="633"/>
      <c r="AL851" s="634"/>
      <c r="AM851" s="576"/>
      <c r="AN851" s="592"/>
    </row>
    <row r="852" spans="1:40" ht="25.5" x14ac:dyDescent="0.2">
      <c r="A852" s="576">
        <v>845</v>
      </c>
      <c r="B852" s="1218" t="s">
        <v>2739</v>
      </c>
      <c r="C852" s="1466" t="s">
        <v>107</v>
      </c>
      <c r="D852" s="1385" t="s">
        <v>102</v>
      </c>
      <c r="E852" s="843" t="s">
        <v>84</v>
      </c>
      <c r="F852" s="622" t="s">
        <v>2057</v>
      </c>
      <c r="G852" s="623">
        <v>45645</v>
      </c>
      <c r="H852" s="1488" t="s">
        <v>2740</v>
      </c>
      <c r="I852" s="626">
        <v>1</v>
      </c>
      <c r="J852" s="626">
        <v>0</v>
      </c>
      <c r="K852" s="1435" t="s">
        <v>2741</v>
      </c>
      <c r="L852" s="628">
        <v>0</v>
      </c>
      <c r="M852" s="628">
        <v>1</v>
      </c>
      <c r="N852" s="956">
        <v>45687</v>
      </c>
      <c r="O852" s="631" t="str">
        <f>IF(G852="","",(IF(N852="","Pendiente primera actuación",IF(N852="N.A.","N.A.",IF(NETWORKDAYS((G852+1),N852,'Días No Laborales'!$A$2:$U$145)&lt;=20,"SI","NO")))))</f>
        <v>SI</v>
      </c>
      <c r="P852" s="570"/>
      <c r="Q852" s="630" t="s">
        <v>47</v>
      </c>
      <c r="R852" s="595"/>
      <c r="S852" s="576"/>
      <c r="T852" s="576"/>
      <c r="U852" s="631"/>
      <c r="V852" s="576"/>
      <c r="W852" s="595"/>
      <c r="X852" s="575"/>
      <c r="Y852" s="576"/>
      <c r="Z852" s="576" t="str">
        <f t="shared" si="16"/>
        <v>Pendiente de sentencia</v>
      </c>
      <c r="AA852" s="576"/>
      <c r="AB852" s="576"/>
      <c r="AC852" s="576"/>
      <c r="AD852" s="623" t="s">
        <v>1076</v>
      </c>
      <c r="AE852" s="579">
        <v>45691</v>
      </c>
      <c r="AF852" s="576" t="s">
        <v>50</v>
      </c>
      <c r="AG852" s="580" t="s">
        <v>2062</v>
      </c>
      <c r="AH852" s="576" t="s">
        <v>52</v>
      </c>
      <c r="AI852" s="579"/>
      <c r="AJ852" s="633"/>
      <c r="AK852" s="633"/>
      <c r="AL852" s="634"/>
      <c r="AM852" s="576"/>
      <c r="AN852" s="592"/>
    </row>
    <row r="853" spans="1:40" ht="25.5" x14ac:dyDescent="0.2">
      <c r="A853" s="576">
        <v>846</v>
      </c>
      <c r="B853" s="1492" t="s">
        <v>2742</v>
      </c>
      <c r="C853" s="1493" t="s">
        <v>107</v>
      </c>
      <c r="D853" s="1385" t="s">
        <v>102</v>
      </c>
      <c r="E853" s="843" t="s">
        <v>84</v>
      </c>
      <c r="F853" s="856" t="s">
        <v>2057</v>
      </c>
      <c r="G853" s="894">
        <v>45645</v>
      </c>
      <c r="H853" s="1442" t="s">
        <v>797</v>
      </c>
      <c r="I853" s="1440">
        <v>1</v>
      </c>
      <c r="J853" s="1440">
        <v>0</v>
      </c>
      <c r="K853" s="1442" t="s">
        <v>2743</v>
      </c>
      <c r="L853" s="832">
        <v>1</v>
      </c>
      <c r="M853" s="832">
        <v>0</v>
      </c>
      <c r="N853" s="858">
        <v>45691</v>
      </c>
      <c r="O853" s="1143" t="str">
        <f>IF(G853="","",(IF(N853="","Pendiente primera actuación",IF(N853="N.A.","N.A.",IF(NETWORKDAYS((G853+1),N853,'Días No Laborales'!$A$2:$U$145)&lt;=20,"SI","NO")))))</f>
        <v>SI</v>
      </c>
      <c r="P853" s="862"/>
      <c r="Q853" s="860" t="s">
        <v>47</v>
      </c>
      <c r="R853" s="861"/>
      <c r="S853" s="862"/>
      <c r="T853" s="862"/>
      <c r="U853" s="1143"/>
      <c r="V853" s="862"/>
      <c r="W853" s="861"/>
      <c r="X853" s="832"/>
      <c r="Y853" s="862"/>
      <c r="Z853" s="862" t="str">
        <f t="shared" si="16"/>
        <v>Pendiente de sentencia</v>
      </c>
      <c r="AA853" s="862"/>
      <c r="AB853" s="862"/>
      <c r="AC853" s="862"/>
      <c r="AD853" s="862" t="s">
        <v>2451</v>
      </c>
      <c r="AE853" s="858">
        <v>45692</v>
      </c>
      <c r="AF853" s="632" t="s">
        <v>50</v>
      </c>
      <c r="AG853" s="866" t="s">
        <v>2062</v>
      </c>
      <c r="AH853" s="862" t="s">
        <v>52</v>
      </c>
      <c r="AI853" s="858"/>
      <c r="AJ853" s="1467"/>
      <c r="AK853" s="1467"/>
      <c r="AL853" s="1468"/>
      <c r="AM853" s="862"/>
      <c r="AN853" s="592"/>
    </row>
    <row r="854" spans="1:40" ht="38.25" x14ac:dyDescent="0.2">
      <c r="A854" s="576">
        <v>847</v>
      </c>
      <c r="B854" s="1209" t="s">
        <v>2744</v>
      </c>
      <c r="C854" s="1463" t="s">
        <v>107</v>
      </c>
      <c r="D854" s="1382" t="s">
        <v>102</v>
      </c>
      <c r="E854" s="1795" t="s">
        <v>84</v>
      </c>
      <c r="F854" s="692" t="s">
        <v>2057</v>
      </c>
      <c r="G854" s="1453">
        <v>45645</v>
      </c>
      <c r="H854" s="1456" t="s">
        <v>2211</v>
      </c>
      <c r="I854" s="1455">
        <v>0</v>
      </c>
      <c r="J854" s="1455">
        <v>1</v>
      </c>
      <c r="K854" s="1456" t="s">
        <v>2745</v>
      </c>
      <c r="L854" s="1457">
        <v>0</v>
      </c>
      <c r="M854" s="1457">
        <v>1</v>
      </c>
      <c r="N854" s="1458">
        <v>45692</v>
      </c>
      <c r="O854" s="1070" t="str">
        <f>IF(G854="","",(IF(N854="","Pendiente primera actuación",IF(N854="N.A.","N.A.",IF(NETWORKDAYS((G854+1),N854,'Días No Laborales'!$A$2:$U$145)&lt;=20,"SI","NO")))))</f>
        <v>SI</v>
      </c>
      <c r="P854" s="1459"/>
      <c r="Q854" s="873" t="s">
        <v>47</v>
      </c>
      <c r="R854" s="874"/>
      <c r="S854" s="583"/>
      <c r="T854" s="583"/>
      <c r="U854" s="1070"/>
      <c r="V854" s="583"/>
      <c r="W854" s="874">
        <v>45861</v>
      </c>
      <c r="X854" s="836"/>
      <c r="Y854" s="583" t="s">
        <v>48</v>
      </c>
      <c r="Z854" s="583">
        <f t="shared" si="16"/>
        <v>214</v>
      </c>
      <c r="AA854" s="583" t="s">
        <v>48</v>
      </c>
      <c r="AB854" s="1522" t="s">
        <v>193</v>
      </c>
      <c r="AC854" s="583" t="s">
        <v>358</v>
      </c>
      <c r="AD854" s="1453" t="s">
        <v>708</v>
      </c>
      <c r="AE854" s="872" t="s">
        <v>2746</v>
      </c>
      <c r="AF854" s="583" t="s">
        <v>50</v>
      </c>
      <c r="AG854" s="879" t="s">
        <v>2062</v>
      </c>
      <c r="AH854" s="583" t="s">
        <v>52</v>
      </c>
      <c r="AI854" s="872"/>
      <c r="AJ854" s="1184"/>
      <c r="AK854" s="1184"/>
      <c r="AL854" s="1185"/>
      <c r="AM854" s="583"/>
      <c r="AN854" s="592"/>
    </row>
    <row r="855" spans="1:40" ht="38.25" x14ac:dyDescent="0.2">
      <c r="A855" s="576">
        <v>848</v>
      </c>
      <c r="B855" s="1530" t="s">
        <v>2747</v>
      </c>
      <c r="C855" s="1506" t="s">
        <v>107</v>
      </c>
      <c r="D855" s="1495" t="s">
        <v>102</v>
      </c>
      <c r="E855" s="843" t="s">
        <v>84</v>
      </c>
      <c r="F855" s="622" t="s">
        <v>2057</v>
      </c>
      <c r="G855" s="1496">
        <v>45645</v>
      </c>
      <c r="H855" s="1435" t="s">
        <v>2211</v>
      </c>
      <c r="I855" s="626">
        <v>1</v>
      </c>
      <c r="J855" s="626">
        <v>0</v>
      </c>
      <c r="K855" s="1435" t="s">
        <v>2748</v>
      </c>
      <c r="L855" s="628">
        <v>1</v>
      </c>
      <c r="M855" s="628">
        <v>0</v>
      </c>
      <c r="N855" s="956">
        <v>45692</v>
      </c>
      <c r="O855" s="631" t="str">
        <f>IF(G855="","",(IF(N855="","Pendiente primera actuación",IF(N855="N.A.","N.A.",IF(NETWORKDAYS((G855+1),N855,'Días No Laborales'!$A$2:$U$145)&lt;=20,"SI","NO")))))</f>
        <v>SI</v>
      </c>
      <c r="P855" s="570"/>
      <c r="Q855" s="630" t="s">
        <v>47</v>
      </c>
      <c r="R855" s="1052"/>
      <c r="S855" s="570"/>
      <c r="T855" s="570"/>
      <c r="U855" s="1053"/>
      <c r="V855" s="570"/>
      <c r="W855" s="1052">
        <v>45861</v>
      </c>
      <c r="X855" s="628"/>
      <c r="Y855" s="576" t="s">
        <v>48</v>
      </c>
      <c r="Z855" s="570">
        <f t="shared" si="16"/>
        <v>214</v>
      </c>
      <c r="AA855" s="576" t="s">
        <v>48</v>
      </c>
      <c r="AB855" s="1740" t="s">
        <v>193</v>
      </c>
      <c r="AC855" s="570" t="s">
        <v>358</v>
      </c>
      <c r="AD855" s="623" t="s">
        <v>197</v>
      </c>
      <c r="AE855" s="956">
        <v>45869</v>
      </c>
      <c r="AF855" s="570" t="s">
        <v>50</v>
      </c>
      <c r="AG855" s="1056" t="s">
        <v>2062</v>
      </c>
      <c r="AH855" s="570" t="s">
        <v>52</v>
      </c>
      <c r="AI855" s="956"/>
      <c r="AJ855" s="1167"/>
      <c r="AK855" s="1167"/>
      <c r="AL855" s="1168"/>
      <c r="AM855" s="570"/>
      <c r="AN855" s="592"/>
    </row>
    <row r="856" spans="1:40" ht="29.25" customHeight="1" x14ac:dyDescent="0.2">
      <c r="A856" s="577"/>
      <c r="B856" s="1620"/>
      <c r="C856" s="1621"/>
      <c r="D856" s="1622"/>
      <c r="E856" s="1812"/>
      <c r="F856" s="1623">
        <v>2025</v>
      </c>
      <c r="G856" s="1624"/>
      <c r="H856" s="1624"/>
      <c r="I856" s="1624"/>
      <c r="J856" s="1624"/>
      <c r="K856" s="1625"/>
      <c r="L856" s="1626"/>
      <c r="M856" s="1626"/>
      <c r="N856" s="1627"/>
      <c r="O856" s="1876" t="str">
        <f>IF(G856="","",(IF(N856="","Pendiente primera actuación",IF(N856="N.A.","N.A.",IF(NETWORKDAYS((G856+1),N856,'Días No Laborales'!$A$2:$U$145)&lt;=20,"SI","NO")))))</f>
        <v/>
      </c>
      <c r="P856" s="1628"/>
      <c r="Q856" s="1629" t="s">
        <v>47</v>
      </c>
      <c r="R856" s="1630"/>
      <c r="S856" s="1628"/>
      <c r="T856" s="1628"/>
      <c r="U856" s="1631"/>
      <c r="V856" s="1628"/>
      <c r="W856" s="1630"/>
      <c r="X856" s="1626"/>
      <c r="Y856" s="1628"/>
      <c r="Z856" s="1628" t="str">
        <f t="shared" si="16"/>
        <v/>
      </c>
      <c r="AA856" s="1628"/>
      <c r="AB856" s="1628"/>
      <c r="AC856" s="1628"/>
      <c r="AD856" s="1628"/>
      <c r="AE856" s="1632"/>
      <c r="AF856" s="1628"/>
      <c r="AG856" s="1633"/>
      <c r="AH856" s="1628"/>
      <c r="AI856" s="1632"/>
      <c r="AJ856" s="1628"/>
      <c r="AK856" s="1628"/>
      <c r="AL856" s="1632"/>
      <c r="AM856" s="1634"/>
      <c r="AN856" s="1635"/>
    </row>
    <row r="857" spans="1:40" ht="29.25" customHeight="1" x14ac:dyDescent="0.2">
      <c r="A857" s="576">
        <v>849</v>
      </c>
      <c r="B857" s="1450" t="s">
        <v>2749</v>
      </c>
      <c r="C857" s="1460" t="s">
        <v>107</v>
      </c>
      <c r="D857" s="1495" t="s">
        <v>102</v>
      </c>
      <c r="E857" s="843" t="s">
        <v>84</v>
      </c>
      <c r="F857" s="622" t="s">
        <v>2057</v>
      </c>
      <c r="G857" s="623">
        <v>45670</v>
      </c>
      <c r="H857" s="1456" t="s">
        <v>2302</v>
      </c>
      <c r="I857" s="1455">
        <v>1</v>
      </c>
      <c r="J857" s="1455">
        <v>0</v>
      </c>
      <c r="K857" s="1456" t="s">
        <v>2750</v>
      </c>
      <c r="L857" s="1457">
        <v>1</v>
      </c>
      <c r="M857" s="1457">
        <v>0</v>
      </c>
      <c r="N857" s="1619">
        <v>45679</v>
      </c>
      <c r="O857" s="631" t="str">
        <f>IF(G857="","",(IF(N857="","Pendiente primera actuación",IF(N857="N.A.","N.A.",IF(NETWORKDAYS((G857+1),N857,'Días No Laborales'!$A$2:$U$145)&lt;=20,"SI","NO")))))</f>
        <v>SI</v>
      </c>
      <c r="P857" s="1459"/>
      <c r="Q857" s="630" t="s">
        <v>47</v>
      </c>
      <c r="R857" s="874"/>
      <c r="S857" s="583"/>
      <c r="T857" s="583"/>
      <c r="U857" s="1070"/>
      <c r="V857" s="583"/>
      <c r="W857" s="874">
        <v>45784</v>
      </c>
      <c r="X857" s="836"/>
      <c r="Y857" s="583" t="s">
        <v>48</v>
      </c>
      <c r="Z857" s="583">
        <f t="shared" ref="Z857:Z888" si="17">IF(B857="","",IF(W857="","Pendiente de sentencia",IF(W857="N.A.","N.A.",DAYS360(G857,W857))))</f>
        <v>114</v>
      </c>
      <c r="AA857" s="583" t="s">
        <v>48</v>
      </c>
      <c r="AB857" s="839" t="s">
        <v>1448</v>
      </c>
      <c r="AC857" s="583" t="s">
        <v>98</v>
      </c>
      <c r="AD857" s="623" t="s">
        <v>1448</v>
      </c>
      <c r="AE857" s="872">
        <v>45784</v>
      </c>
      <c r="AF857" s="632" t="s">
        <v>156</v>
      </c>
      <c r="AG857" s="1056" t="s">
        <v>2062</v>
      </c>
      <c r="AH857" s="570" t="s">
        <v>52</v>
      </c>
      <c r="AI857" s="872">
        <v>45789</v>
      </c>
      <c r="AJ857" s="1184"/>
      <c r="AK857" s="1184"/>
      <c r="AL857" s="1185"/>
      <c r="AM857" s="583"/>
      <c r="AN857" s="592"/>
    </row>
    <row r="858" spans="1:40" ht="25.5" x14ac:dyDescent="0.2">
      <c r="A858" s="576">
        <v>850</v>
      </c>
      <c r="B858" s="1494" t="s">
        <v>2751</v>
      </c>
      <c r="C858" s="1466" t="s">
        <v>107</v>
      </c>
      <c r="D858" s="1495" t="s">
        <v>102</v>
      </c>
      <c r="E858" s="843" t="s">
        <v>84</v>
      </c>
      <c r="F858" s="622" t="s">
        <v>2057</v>
      </c>
      <c r="G858" s="1496">
        <v>45670</v>
      </c>
      <c r="H858" s="1435" t="s">
        <v>2752</v>
      </c>
      <c r="I858" s="626">
        <v>1</v>
      </c>
      <c r="J858" s="626">
        <v>0</v>
      </c>
      <c r="K858" s="1435" t="s">
        <v>2753</v>
      </c>
      <c r="L858" s="628">
        <v>1</v>
      </c>
      <c r="M858" s="628">
        <v>0</v>
      </c>
      <c r="N858" s="1458">
        <v>45679</v>
      </c>
      <c r="O858" s="631" t="str">
        <f>IF(G858="","",(IF(N858="","Pendiente primera actuación",IF(N858="N.A.","N.A.",IF(NETWORKDAYS((G858+1),N858,'Días No Laborales'!$A$2:$U$145)&lt;=20,"SI","NO")))))</f>
        <v>SI</v>
      </c>
      <c r="P858" s="570"/>
      <c r="Q858" s="630" t="s">
        <v>47</v>
      </c>
      <c r="R858" s="1052"/>
      <c r="S858" s="570"/>
      <c r="T858" s="570"/>
      <c r="U858" s="631"/>
      <c r="V858" s="570"/>
      <c r="W858" s="1052"/>
      <c r="X858" s="628"/>
      <c r="Y858" s="576"/>
      <c r="Z858" s="570" t="str">
        <f t="shared" si="17"/>
        <v>Pendiente de sentencia</v>
      </c>
      <c r="AA858" s="576"/>
      <c r="AB858" s="570"/>
      <c r="AC858" s="570"/>
      <c r="AD858" s="623" t="s">
        <v>1076</v>
      </c>
      <c r="AE858" s="1458">
        <v>45679</v>
      </c>
      <c r="AF858" s="632" t="s">
        <v>156</v>
      </c>
      <c r="AG858" s="1056" t="s">
        <v>2062</v>
      </c>
      <c r="AH858" s="570" t="s">
        <v>52</v>
      </c>
      <c r="AI858" s="956"/>
      <c r="AJ858" s="1167"/>
      <c r="AK858" s="1167"/>
      <c r="AL858" s="1168"/>
      <c r="AM858" s="576"/>
      <c r="AN858" s="592"/>
    </row>
    <row r="859" spans="1:40" ht="25.5" x14ac:dyDescent="0.2">
      <c r="A859" s="576">
        <v>851</v>
      </c>
      <c r="B859" s="476" t="s">
        <v>2754</v>
      </c>
      <c r="C859" s="1059" t="s">
        <v>107</v>
      </c>
      <c r="D859" s="1385" t="s">
        <v>102</v>
      </c>
      <c r="E859" s="843" t="s">
        <v>84</v>
      </c>
      <c r="F859" s="482" t="s">
        <v>2057</v>
      </c>
      <c r="G859" s="1476">
        <v>45670</v>
      </c>
      <c r="H859" s="621" t="s">
        <v>2752</v>
      </c>
      <c r="I859" s="632">
        <v>0</v>
      </c>
      <c r="J859" s="632">
        <v>1</v>
      </c>
      <c r="K859" s="621" t="s">
        <v>2755</v>
      </c>
      <c r="L859" s="1061">
        <v>1</v>
      </c>
      <c r="M859" s="1061">
        <v>0</v>
      </c>
      <c r="N859" s="991">
        <v>45679</v>
      </c>
      <c r="O859" s="631" t="str">
        <f>IF(G859="","",(IF(N859="","Pendiente primera actuación",IF(N859="N.A.","N.A.",IF(NETWORKDAYS((G859+1),N859,'Días No Laborales'!$A$2:$U$145)&lt;=20,"SI","NO")))))</f>
        <v>SI</v>
      </c>
      <c r="P859" s="476"/>
      <c r="Q859" s="630" t="s">
        <v>47</v>
      </c>
      <c r="R859" s="1063"/>
      <c r="S859" s="476"/>
      <c r="T859" s="476"/>
      <c r="U859" s="1498"/>
      <c r="V859" s="476"/>
      <c r="W859" s="1063"/>
      <c r="X859" s="1061"/>
      <c r="Y859" s="1499"/>
      <c r="Z859" s="476" t="str">
        <f t="shared" si="17"/>
        <v>Pendiente de sentencia</v>
      </c>
      <c r="AA859" s="1499"/>
      <c r="AB859" s="476"/>
      <c r="AC859" s="476"/>
      <c r="AD859" s="623" t="s">
        <v>1076</v>
      </c>
      <c r="AE859" s="991">
        <v>45679</v>
      </c>
      <c r="AF859" s="632" t="s">
        <v>156</v>
      </c>
      <c r="AG859" s="484" t="s">
        <v>2062</v>
      </c>
      <c r="AH859" s="476" t="s">
        <v>52</v>
      </c>
      <c r="AI859" s="991"/>
      <c r="AJ859" s="1172"/>
      <c r="AK859" s="1172"/>
      <c r="AL859" s="1173"/>
      <c r="AM859" s="1218"/>
      <c r="AN859" s="592"/>
    </row>
    <row r="860" spans="1:40" ht="25.5" x14ac:dyDescent="0.2">
      <c r="A860" s="576">
        <v>852</v>
      </c>
      <c r="B860" s="1209" t="s">
        <v>2756</v>
      </c>
      <c r="C860" s="1500" t="s">
        <v>2096</v>
      </c>
      <c r="D860" s="1501" t="s">
        <v>2083</v>
      </c>
      <c r="E860" s="1512" t="s">
        <v>673</v>
      </c>
      <c r="F860" s="692" t="s">
        <v>2057</v>
      </c>
      <c r="G860" s="1453">
        <v>45670</v>
      </c>
      <c r="H860" s="1456" t="s">
        <v>215</v>
      </c>
      <c r="I860" s="1455">
        <v>1</v>
      </c>
      <c r="J860" s="1455">
        <v>0</v>
      </c>
      <c r="K860" s="1456" t="s">
        <v>2757</v>
      </c>
      <c r="L860" s="1457">
        <v>1</v>
      </c>
      <c r="M860" s="1457">
        <v>0</v>
      </c>
      <c r="N860" s="1458">
        <v>45679</v>
      </c>
      <c r="O860" s="631" t="str">
        <f>IF(G860="","",(IF(N860="","Pendiente primera actuación",IF(N860="N.A.","N.A.",IF(NETWORKDAYS((G860+1),N860,'Días No Laborales'!$A$2:$U$145)&lt;=20,"SI","NO")))))</f>
        <v>SI</v>
      </c>
      <c r="P860" s="1459"/>
      <c r="Q860" s="630" t="s">
        <v>47</v>
      </c>
      <c r="R860" s="874"/>
      <c r="S860" s="583"/>
      <c r="T860" s="583"/>
      <c r="U860" s="631"/>
      <c r="V860" s="583"/>
      <c r="W860" s="874"/>
      <c r="X860" s="836"/>
      <c r="Y860" s="576"/>
      <c r="Z860" s="583" t="str">
        <f t="shared" si="17"/>
        <v>Pendiente de sentencia</v>
      </c>
      <c r="AA860" s="576"/>
      <c r="AB860" s="583"/>
      <c r="AC860" s="583"/>
      <c r="AD860" s="583" t="s">
        <v>2429</v>
      </c>
      <c r="AE860" s="872">
        <v>45680</v>
      </c>
      <c r="AF860" s="632" t="s">
        <v>156</v>
      </c>
      <c r="AG860" s="1502" t="s">
        <v>2062</v>
      </c>
      <c r="AH860" s="1459" t="s">
        <v>52</v>
      </c>
      <c r="AI860" s="872"/>
      <c r="AJ860" s="1184"/>
      <c r="AK860" s="1184"/>
      <c r="AL860" s="1185"/>
      <c r="AM860" s="576"/>
      <c r="AN860" s="592"/>
    </row>
    <row r="861" spans="1:40" ht="25.5" x14ac:dyDescent="0.2">
      <c r="A861" s="576">
        <v>853</v>
      </c>
      <c r="B861" s="1439" t="s">
        <v>2758</v>
      </c>
      <c r="C861" s="1404" t="s">
        <v>383</v>
      </c>
      <c r="D861" s="761" t="s">
        <v>383</v>
      </c>
      <c r="E861" s="1509" t="s">
        <v>73</v>
      </c>
      <c r="F861" s="622" t="s">
        <v>2057</v>
      </c>
      <c r="G861" s="623">
        <v>45679</v>
      </c>
      <c r="H861" s="1435" t="s">
        <v>405</v>
      </c>
      <c r="I861" s="626">
        <v>1</v>
      </c>
      <c r="J861" s="626">
        <v>0</v>
      </c>
      <c r="K861" s="1435" t="s">
        <v>2759</v>
      </c>
      <c r="L861" s="628">
        <v>1</v>
      </c>
      <c r="M861" s="628">
        <v>0</v>
      </c>
      <c r="N861" s="956">
        <v>45680</v>
      </c>
      <c r="O861" s="631" t="str">
        <f>IF(G861="","",(IF(N861="","Pendiente primera actuación",IF(N861="N.A.","N.A.",IF(NETWORKDAYS((G861+1),N861,'Días No Laborales'!$A$2:$U$145)&lt;=20,"SI","NO")))))</f>
        <v>SI</v>
      </c>
      <c r="P861" s="570"/>
      <c r="Q861" s="630" t="s">
        <v>47</v>
      </c>
      <c r="R861" s="595"/>
      <c r="S861" s="576"/>
      <c r="T861" s="576"/>
      <c r="U861" s="631"/>
      <c r="V861" s="576"/>
      <c r="W861" s="595">
        <v>45685</v>
      </c>
      <c r="X861" s="575"/>
      <c r="Y861" s="576" t="s">
        <v>48</v>
      </c>
      <c r="Z861" s="576">
        <f t="shared" si="17"/>
        <v>6</v>
      </c>
      <c r="AA861" s="576" t="s">
        <v>48</v>
      </c>
      <c r="AB861" s="645" t="s">
        <v>217</v>
      </c>
      <c r="AC861" s="576" t="s">
        <v>66</v>
      </c>
      <c r="AD861" s="645" t="s">
        <v>807</v>
      </c>
      <c r="AE861" s="579">
        <v>45685</v>
      </c>
      <c r="AF861" s="632" t="s">
        <v>156</v>
      </c>
      <c r="AG861" s="1056" t="s">
        <v>2062</v>
      </c>
      <c r="AH861" s="570" t="s">
        <v>52</v>
      </c>
      <c r="AI861" s="579">
        <v>45706</v>
      </c>
      <c r="AJ861" s="633"/>
      <c r="AK861" s="633"/>
      <c r="AL861" s="634"/>
      <c r="AM861" s="576" t="s">
        <v>2760</v>
      </c>
      <c r="AN861" s="592"/>
    </row>
    <row r="862" spans="1:40" ht="25.5" x14ac:dyDescent="0.2">
      <c r="A862" s="576">
        <v>854</v>
      </c>
      <c r="B862" s="1439" t="s">
        <v>2761</v>
      </c>
      <c r="C862" s="1460" t="s">
        <v>107</v>
      </c>
      <c r="D862" s="1495" t="s">
        <v>102</v>
      </c>
      <c r="E862" s="1509" t="s">
        <v>43</v>
      </c>
      <c r="F862" s="622" t="s">
        <v>2057</v>
      </c>
      <c r="G862" s="623">
        <v>45671</v>
      </c>
      <c r="H862" s="1503" t="s">
        <v>2762</v>
      </c>
      <c r="I862" s="626">
        <v>0</v>
      </c>
      <c r="J862" s="626">
        <v>1</v>
      </c>
      <c r="K862" s="1503" t="s">
        <v>2763</v>
      </c>
      <c r="L862" s="628">
        <v>0</v>
      </c>
      <c r="M862" s="628">
        <v>1</v>
      </c>
      <c r="N862" s="956">
        <v>45685</v>
      </c>
      <c r="O862" s="631" t="str">
        <f>IF(G862="","",(IF(N862="","Pendiente primera actuación",IF(N862="N.A.","N.A.",IF(NETWORKDAYS((G862+1),N862,'Días No Laborales'!$A$2:$U$145)&lt;=20,"SI","NO")))))</f>
        <v>SI</v>
      </c>
      <c r="P862" s="570"/>
      <c r="Q862" s="630" t="s">
        <v>47</v>
      </c>
      <c r="R862" s="595"/>
      <c r="S862" s="576"/>
      <c r="T862" s="576"/>
      <c r="U862" s="631"/>
      <c r="V862" s="576"/>
      <c r="W862" s="595">
        <v>45684</v>
      </c>
      <c r="X862" s="575"/>
      <c r="Y862" s="576" t="s">
        <v>48</v>
      </c>
      <c r="Z862" s="576">
        <f t="shared" si="17"/>
        <v>13</v>
      </c>
      <c r="AA862" s="576" t="s">
        <v>48</v>
      </c>
      <c r="AB862" s="645" t="s">
        <v>217</v>
      </c>
      <c r="AC862" s="576" t="s">
        <v>66</v>
      </c>
      <c r="AD862" s="645" t="s">
        <v>807</v>
      </c>
      <c r="AE862" s="579">
        <v>45684</v>
      </c>
      <c r="AF862" s="632" t="s">
        <v>156</v>
      </c>
      <c r="AG862" s="1056" t="s">
        <v>2062</v>
      </c>
      <c r="AH862" s="570" t="s">
        <v>52</v>
      </c>
      <c r="AI862" s="579">
        <v>45706</v>
      </c>
      <c r="AJ862" s="633"/>
      <c r="AK862" s="633"/>
      <c r="AL862" s="634"/>
      <c r="AM862" s="576"/>
      <c r="AN862" s="592"/>
    </row>
    <row r="863" spans="1:40" ht="25.5" x14ac:dyDescent="0.2">
      <c r="A863" s="576">
        <v>855</v>
      </c>
      <c r="B863" s="1218" t="s">
        <v>2764</v>
      </c>
      <c r="C863" s="1466" t="s">
        <v>107</v>
      </c>
      <c r="D863" s="1495" t="s">
        <v>102</v>
      </c>
      <c r="E863" s="843" t="s">
        <v>84</v>
      </c>
      <c r="F863" s="622" t="s">
        <v>2057</v>
      </c>
      <c r="G863" s="623">
        <v>45671</v>
      </c>
      <c r="H863" s="1435" t="s">
        <v>2765</v>
      </c>
      <c r="I863" s="626">
        <v>1</v>
      </c>
      <c r="J863" s="626">
        <v>0</v>
      </c>
      <c r="K863" s="1435" t="s">
        <v>2766</v>
      </c>
      <c r="L863" s="628">
        <v>1</v>
      </c>
      <c r="M863" s="628">
        <v>0</v>
      </c>
      <c r="N863" s="956">
        <v>45684</v>
      </c>
      <c r="O863" s="631" t="str">
        <f>IF(G863="","",(IF(N863="","Pendiente primera actuación",IF(N863="N.A.","N.A.",IF(NETWORKDAYS((G863+1),N863,'Días No Laborales'!$A$2:$U$145)&lt;=20,"SI","NO")))))</f>
        <v>SI</v>
      </c>
      <c r="P863" s="570"/>
      <c r="Q863" s="630" t="s">
        <v>47</v>
      </c>
      <c r="R863" s="595"/>
      <c r="S863" s="576"/>
      <c r="T863" s="576"/>
      <c r="U863" s="631"/>
      <c r="V863" s="576"/>
      <c r="W863" s="595"/>
      <c r="X863" s="575"/>
      <c r="Y863" s="576"/>
      <c r="Z863" s="1504" t="str">
        <f t="shared" si="17"/>
        <v>Pendiente de sentencia</v>
      </c>
      <c r="AA863" s="576"/>
      <c r="AB863" s="576"/>
      <c r="AC863" s="576"/>
      <c r="AD863" s="623" t="s">
        <v>1076</v>
      </c>
      <c r="AE863" s="579">
        <v>45687</v>
      </c>
      <c r="AF863" s="632" t="s">
        <v>156</v>
      </c>
      <c r="AG863" s="1056" t="s">
        <v>2062</v>
      </c>
      <c r="AH863" s="570" t="s">
        <v>52</v>
      </c>
      <c r="AI863" s="579"/>
      <c r="AJ863" s="633"/>
      <c r="AK863" s="633"/>
      <c r="AL863" s="634"/>
      <c r="AM863" s="576"/>
      <c r="AN863" s="592"/>
    </row>
    <row r="864" spans="1:40" ht="25.5" x14ac:dyDescent="0.2">
      <c r="A864" s="576">
        <v>856</v>
      </c>
      <c r="B864" s="1439" t="s">
        <v>2767</v>
      </c>
      <c r="C864" s="841" t="s">
        <v>41</v>
      </c>
      <c r="D864" s="479" t="s">
        <v>42</v>
      </c>
      <c r="E864" s="1509" t="s">
        <v>43</v>
      </c>
      <c r="F864" s="622" t="s">
        <v>2057</v>
      </c>
      <c r="G864" s="623">
        <v>45671</v>
      </c>
      <c r="H864" s="1435" t="s">
        <v>2765</v>
      </c>
      <c r="I864" s="626">
        <v>0</v>
      </c>
      <c r="J864" s="626">
        <v>1</v>
      </c>
      <c r="K864" s="1435" t="s">
        <v>2766</v>
      </c>
      <c r="L864" s="628">
        <v>1</v>
      </c>
      <c r="M864" s="628">
        <v>0</v>
      </c>
      <c r="N864" s="956">
        <v>45687</v>
      </c>
      <c r="O864" s="631" t="str">
        <f>IF(G864="","",(IF(N864="","Pendiente primera actuación",IF(N864="N.A.","N.A.",IF(NETWORKDAYS((G864+1),N864,'Días No Laborales'!$A$2:$U$145)&lt;=20,"SI","NO")))))</f>
        <v>SI</v>
      </c>
      <c r="P864" s="570"/>
      <c r="Q864" s="630" t="s">
        <v>47</v>
      </c>
      <c r="R864" s="595"/>
      <c r="S864" s="576"/>
      <c r="T864" s="576"/>
      <c r="U864" s="631"/>
      <c r="V864" s="576"/>
      <c r="W864" s="595">
        <v>45772</v>
      </c>
      <c r="X864" s="575"/>
      <c r="Y864" s="576" t="s">
        <v>48</v>
      </c>
      <c r="Z864" s="1504">
        <f t="shared" si="17"/>
        <v>101</v>
      </c>
      <c r="AA864" s="576" t="s">
        <v>48</v>
      </c>
      <c r="AB864" s="664" t="s">
        <v>2768</v>
      </c>
      <c r="AC864" s="576" t="s">
        <v>98</v>
      </c>
      <c r="AD864" s="664" t="s">
        <v>2769</v>
      </c>
      <c r="AE864" s="579">
        <v>45784</v>
      </c>
      <c r="AF864" s="632" t="s">
        <v>156</v>
      </c>
      <c r="AG864" s="1056" t="s">
        <v>2062</v>
      </c>
      <c r="AH864" s="570" t="s">
        <v>52</v>
      </c>
      <c r="AI864" s="579"/>
      <c r="AJ864" s="633"/>
      <c r="AK864" s="633"/>
      <c r="AL864" s="634"/>
      <c r="AM864" s="576" t="s">
        <v>2770</v>
      </c>
      <c r="AN864" s="592"/>
    </row>
    <row r="865" spans="1:39" ht="25.5" x14ac:dyDescent="0.2">
      <c r="A865" s="576">
        <v>857</v>
      </c>
      <c r="B865" s="1218" t="s">
        <v>2771</v>
      </c>
      <c r="C865" s="1466" t="s">
        <v>107</v>
      </c>
      <c r="D865" s="1495" t="s">
        <v>102</v>
      </c>
      <c r="E865" s="843" t="s">
        <v>84</v>
      </c>
      <c r="F865" s="622" t="s">
        <v>2057</v>
      </c>
      <c r="G865" s="623">
        <v>45671</v>
      </c>
      <c r="H865" s="1435" t="s">
        <v>2156</v>
      </c>
      <c r="I865" s="626">
        <v>1</v>
      </c>
      <c r="J865" s="626">
        <v>0</v>
      </c>
      <c r="K865" s="1435" t="s">
        <v>2772</v>
      </c>
      <c r="L865" s="628">
        <v>1</v>
      </c>
      <c r="M865" s="628">
        <v>0</v>
      </c>
      <c r="N865" s="956">
        <v>45684</v>
      </c>
      <c r="O865" s="631" t="str">
        <f>IF(G865="","",(IF(N865="","Pendiente primera actuación",IF(N865="N.A.","N.A.",IF(NETWORKDAYS((G865+1),N865,'Días No Laborales'!$A$2:$U$145)&lt;=20,"SI","NO")))))</f>
        <v>SI</v>
      </c>
      <c r="P865" s="570"/>
      <c r="Q865" s="630" t="s">
        <v>47</v>
      </c>
      <c r="R865" s="595"/>
      <c r="S865" s="576"/>
      <c r="T865" s="576"/>
      <c r="U865" s="631"/>
      <c r="V865" s="576"/>
      <c r="W865" s="595"/>
      <c r="X865" s="575"/>
      <c r="Y865" s="576"/>
      <c r="Z865" s="1504" t="str">
        <f t="shared" si="17"/>
        <v>Pendiente de sentencia</v>
      </c>
      <c r="AA865" s="576"/>
      <c r="AB865" s="576"/>
      <c r="AC865" s="576"/>
      <c r="AD865" s="623" t="s">
        <v>1076</v>
      </c>
      <c r="AE865" s="579">
        <v>45680</v>
      </c>
      <c r="AF865" s="632" t="s">
        <v>156</v>
      </c>
      <c r="AG865" s="1056" t="s">
        <v>2062</v>
      </c>
      <c r="AH865" s="570" t="s">
        <v>52</v>
      </c>
      <c r="AI865" s="579"/>
      <c r="AJ865" s="633"/>
      <c r="AK865" s="633"/>
      <c r="AL865" s="634"/>
      <c r="AM865" s="576"/>
    </row>
    <row r="866" spans="1:39" ht="25.5" x14ac:dyDescent="0.2">
      <c r="A866" s="576">
        <v>858</v>
      </c>
      <c r="B866" s="1439" t="s">
        <v>2773</v>
      </c>
      <c r="C866" s="1460" t="s">
        <v>107</v>
      </c>
      <c r="D866" s="1495" t="s">
        <v>102</v>
      </c>
      <c r="E866" s="843" t="s">
        <v>84</v>
      </c>
      <c r="F866" s="622" t="s">
        <v>2057</v>
      </c>
      <c r="G866" s="623">
        <v>45671</v>
      </c>
      <c r="H866" s="1435" t="s">
        <v>2774</v>
      </c>
      <c r="I866" s="626">
        <v>1</v>
      </c>
      <c r="J866" s="626">
        <v>0</v>
      </c>
      <c r="K866" s="1435" t="s">
        <v>2775</v>
      </c>
      <c r="L866" s="628"/>
      <c r="M866" s="628"/>
      <c r="N866" s="956">
        <v>45680</v>
      </c>
      <c r="O866" s="631" t="str">
        <f>IF(G866="","",(IF(N866="","Pendiente primera actuación",IF(N866="N.A.","N.A.",IF(NETWORKDAYS((G866+1),N866,'Días No Laborales'!$A$2:$U$145)&lt;=20,"SI","NO")))))</f>
        <v>SI</v>
      </c>
      <c r="P866" s="570"/>
      <c r="Q866" s="630" t="s">
        <v>47</v>
      </c>
      <c r="R866" s="595"/>
      <c r="S866" s="576"/>
      <c r="T866" s="576"/>
      <c r="U866" s="631"/>
      <c r="V866" s="576"/>
      <c r="W866" s="595">
        <v>45813</v>
      </c>
      <c r="X866" s="575"/>
      <c r="Y866" s="576" t="s">
        <v>48</v>
      </c>
      <c r="Z866" s="1504">
        <f t="shared" si="17"/>
        <v>141</v>
      </c>
      <c r="AA866" s="576" t="s">
        <v>48</v>
      </c>
      <c r="AB866" s="664" t="s">
        <v>311</v>
      </c>
      <c r="AC866" s="576" t="s">
        <v>98</v>
      </c>
      <c r="AD866" s="664" t="s">
        <v>2776</v>
      </c>
      <c r="AE866" s="579">
        <v>45813</v>
      </c>
      <c r="AF866" s="632" t="s">
        <v>156</v>
      </c>
      <c r="AG866" s="1056" t="s">
        <v>2062</v>
      </c>
      <c r="AH866" s="570" t="s">
        <v>52</v>
      </c>
      <c r="AI866" s="579"/>
      <c r="AJ866" s="633"/>
      <c r="AK866" s="633"/>
      <c r="AL866" s="634"/>
      <c r="AM866" s="576"/>
    </row>
    <row r="867" spans="1:39" ht="25.5" x14ac:dyDescent="0.2">
      <c r="A867" s="576">
        <v>859</v>
      </c>
      <c r="B867" s="1439" t="s">
        <v>2777</v>
      </c>
      <c r="C867" s="1420" t="s">
        <v>2096</v>
      </c>
      <c r="D867" s="1505" t="s">
        <v>2083</v>
      </c>
      <c r="E867" s="1509" t="s">
        <v>673</v>
      </c>
      <c r="F867" s="622" t="s">
        <v>2057</v>
      </c>
      <c r="G867" s="623">
        <v>45671</v>
      </c>
      <c r="H867" s="1435" t="s">
        <v>2778</v>
      </c>
      <c r="I867" s="626">
        <v>1</v>
      </c>
      <c r="J867" s="626">
        <v>0</v>
      </c>
      <c r="K867" s="1435" t="s">
        <v>2779</v>
      </c>
      <c r="L867" s="628">
        <v>0</v>
      </c>
      <c r="M867" s="628">
        <v>1</v>
      </c>
      <c r="N867" s="956">
        <v>45687</v>
      </c>
      <c r="O867" s="631" t="str">
        <f>IF(G867="","",(IF(N867="","Pendiente primera actuación",IF(N867="N.A.","N.A.",IF(NETWORKDAYS((G867+1),N867,'Días No Laborales'!$A$2:$U$145)&lt;=20,"SI","NO")))))</f>
        <v>SI</v>
      </c>
      <c r="P867" s="570"/>
      <c r="Q867" s="630" t="s">
        <v>47</v>
      </c>
      <c r="R867" s="595"/>
      <c r="S867" s="576"/>
      <c r="T867" s="576"/>
      <c r="U867" s="631"/>
      <c r="V867" s="576"/>
      <c r="W867" s="595">
        <v>45848</v>
      </c>
      <c r="X867" s="575"/>
      <c r="Y867" s="576" t="s">
        <v>48</v>
      </c>
      <c r="Z867" s="1504">
        <f t="shared" si="17"/>
        <v>176</v>
      </c>
      <c r="AA867" s="576" t="s">
        <v>48</v>
      </c>
      <c r="AB867" s="664" t="s">
        <v>2780</v>
      </c>
      <c r="AC867" s="576" t="s">
        <v>358</v>
      </c>
      <c r="AD867" s="664" t="s">
        <v>2781</v>
      </c>
      <c r="AE867" s="579">
        <v>45848</v>
      </c>
      <c r="AF867" s="632" t="s">
        <v>156</v>
      </c>
      <c r="AG867" s="1056" t="s">
        <v>2062</v>
      </c>
      <c r="AH867" s="570" t="s">
        <v>52</v>
      </c>
      <c r="AI867" s="579">
        <v>45854</v>
      </c>
      <c r="AJ867" s="633"/>
      <c r="AK867" s="633"/>
      <c r="AL867" s="634"/>
      <c r="AM867" s="576"/>
    </row>
    <row r="868" spans="1:39" ht="25.5" x14ac:dyDescent="0.2">
      <c r="A868" s="576">
        <v>860</v>
      </c>
      <c r="B868" s="1439" t="s">
        <v>2782</v>
      </c>
      <c r="C868" s="841" t="s">
        <v>41</v>
      </c>
      <c r="D868" s="479" t="s">
        <v>42</v>
      </c>
      <c r="E868" s="1509" t="s">
        <v>673</v>
      </c>
      <c r="F868" s="622" t="s">
        <v>2057</v>
      </c>
      <c r="G868" s="623">
        <v>45671</v>
      </c>
      <c r="H868" s="1435" t="s">
        <v>2783</v>
      </c>
      <c r="I868" s="626">
        <v>1</v>
      </c>
      <c r="J868" s="626">
        <v>0</v>
      </c>
      <c r="K868" s="1435" t="s">
        <v>2784</v>
      </c>
      <c r="L868" s="628">
        <v>1</v>
      </c>
      <c r="M868" s="628">
        <v>0</v>
      </c>
      <c r="N868" s="956">
        <v>45687</v>
      </c>
      <c r="O868" s="631" t="str">
        <f>IF(G868="","",(IF(N868="","Pendiente primera actuación",IF(N868="N.A.","N.A.",IF(NETWORKDAYS((G868+1),N868,'Días No Laborales'!$A$2:$U$145)&lt;=20,"SI","NO")))))</f>
        <v>SI</v>
      </c>
      <c r="P868" s="570"/>
      <c r="Q868" s="630" t="s">
        <v>47</v>
      </c>
      <c r="R868" s="595"/>
      <c r="S868" s="576"/>
      <c r="T868" s="576"/>
      <c r="U868" s="631"/>
      <c r="V868" s="576"/>
      <c r="W868" s="595">
        <v>45685</v>
      </c>
      <c r="X868" s="575"/>
      <c r="Y868" s="576" t="s">
        <v>48</v>
      </c>
      <c r="Z868" s="576">
        <f t="shared" si="17"/>
        <v>14</v>
      </c>
      <c r="AA868" s="576" t="s">
        <v>48</v>
      </c>
      <c r="AB868" s="645" t="s">
        <v>217</v>
      </c>
      <c r="AC868" s="576" t="s">
        <v>66</v>
      </c>
      <c r="AD868" s="645" t="s">
        <v>807</v>
      </c>
      <c r="AE868" s="579">
        <v>45685</v>
      </c>
      <c r="AF868" s="632" t="s">
        <v>156</v>
      </c>
      <c r="AG868" s="1056" t="s">
        <v>2062</v>
      </c>
      <c r="AH868" s="570" t="s">
        <v>52</v>
      </c>
      <c r="AI868" s="579">
        <v>45706</v>
      </c>
      <c r="AJ868" s="633"/>
      <c r="AK868" s="633"/>
      <c r="AL868" s="634"/>
      <c r="AM868" s="576"/>
    </row>
    <row r="869" spans="1:39" ht="38.25" x14ac:dyDescent="0.2">
      <c r="A869" s="576">
        <v>861</v>
      </c>
      <c r="B869" s="1437" t="s">
        <v>2785</v>
      </c>
      <c r="C869" s="1506" t="s">
        <v>107</v>
      </c>
      <c r="D869" s="1495" t="s">
        <v>102</v>
      </c>
      <c r="E869" s="1509" t="s">
        <v>73</v>
      </c>
      <c r="F869" s="622" t="s">
        <v>2057</v>
      </c>
      <c r="G869" s="623">
        <v>45671</v>
      </c>
      <c r="H869" s="1435" t="s">
        <v>2187</v>
      </c>
      <c r="I869" s="626">
        <v>0</v>
      </c>
      <c r="J869" s="626">
        <v>0</v>
      </c>
      <c r="K869" s="1435" t="s">
        <v>2786</v>
      </c>
      <c r="L869" s="628">
        <v>1</v>
      </c>
      <c r="M869" s="628">
        <v>0</v>
      </c>
      <c r="N869" s="956">
        <v>45685</v>
      </c>
      <c r="O869" s="631" t="str">
        <f>IF(G869="","",(IF(N869="","Pendiente primera actuación",IF(N869="N.A.","N.A.",IF(NETWORKDAYS((G869+1),N869,'Días No Laborales'!$A$2:$U$145)&lt;=20,"SI","NO")))))</f>
        <v>SI</v>
      </c>
      <c r="P869" s="570"/>
      <c r="Q869" s="630" t="s">
        <v>47</v>
      </c>
      <c r="R869" s="595"/>
      <c r="S869" s="576"/>
      <c r="T869" s="576"/>
      <c r="U869" s="631"/>
      <c r="V869" s="576"/>
      <c r="W869" s="595">
        <v>45769</v>
      </c>
      <c r="X869" s="575"/>
      <c r="Y869" s="576" t="s">
        <v>48</v>
      </c>
      <c r="Z869" s="576">
        <f t="shared" si="17"/>
        <v>98</v>
      </c>
      <c r="AA869" s="576" t="s">
        <v>48</v>
      </c>
      <c r="AB869" s="1028" t="s">
        <v>121</v>
      </c>
      <c r="AC869" s="576" t="s">
        <v>98</v>
      </c>
      <c r="AD869" s="623" t="s">
        <v>76</v>
      </c>
      <c r="AE869" s="579">
        <v>45821</v>
      </c>
      <c r="AF869" s="576" t="s">
        <v>59</v>
      </c>
      <c r="AG869" s="1056" t="s">
        <v>2062</v>
      </c>
      <c r="AH869" s="570" t="s">
        <v>52</v>
      </c>
      <c r="AI869" s="579"/>
      <c r="AJ869" s="633"/>
      <c r="AK869" s="633"/>
      <c r="AL869" s="634"/>
      <c r="AM869" s="1507" t="s">
        <v>2787</v>
      </c>
    </row>
    <row r="870" spans="1:39" ht="25.5" x14ac:dyDescent="0.2">
      <c r="A870" s="576">
        <v>862</v>
      </c>
      <c r="B870" s="1439" t="s">
        <v>2788</v>
      </c>
      <c r="C870" s="1083" t="s">
        <v>383</v>
      </c>
      <c r="D870" s="761" t="s">
        <v>383</v>
      </c>
      <c r="E870" s="1509" t="s">
        <v>84</v>
      </c>
      <c r="F870" s="622" t="s">
        <v>2057</v>
      </c>
      <c r="G870" s="623">
        <v>45672</v>
      </c>
      <c r="H870" s="576" t="s">
        <v>2789</v>
      </c>
      <c r="I870" s="626">
        <v>0</v>
      </c>
      <c r="J870" s="626">
        <v>1</v>
      </c>
      <c r="K870" s="1435" t="s">
        <v>2790</v>
      </c>
      <c r="L870" s="628">
        <v>0</v>
      </c>
      <c r="M870" s="628">
        <v>1</v>
      </c>
      <c r="N870" s="956">
        <v>45686</v>
      </c>
      <c r="O870" s="631" t="str">
        <f>IF(G870="","",(IF(N870="","Pendiente primera actuación",IF(N870="N.A.","N.A.",IF(NETWORKDAYS((G870+1),N870,'Días No Laborales'!$A$2:$U$145)&lt;=20,"SI","NO")))))</f>
        <v>SI</v>
      </c>
      <c r="P870" s="570"/>
      <c r="Q870" s="630" t="s">
        <v>47</v>
      </c>
      <c r="R870" s="595"/>
      <c r="S870" s="576"/>
      <c r="T870" s="576"/>
      <c r="U870" s="631"/>
      <c r="V870" s="576"/>
      <c r="W870" s="595">
        <v>45686</v>
      </c>
      <c r="X870" s="575"/>
      <c r="Y870" s="576" t="s">
        <v>48</v>
      </c>
      <c r="Z870" s="576">
        <f t="shared" si="17"/>
        <v>14</v>
      </c>
      <c r="AA870" s="576" t="s">
        <v>48</v>
      </c>
      <c r="AB870" s="645" t="s">
        <v>217</v>
      </c>
      <c r="AC870" s="576" t="s">
        <v>66</v>
      </c>
      <c r="AD870" s="645" t="s">
        <v>807</v>
      </c>
      <c r="AE870" s="579">
        <v>45686</v>
      </c>
      <c r="AF870" s="576" t="s">
        <v>235</v>
      </c>
      <c r="AG870" s="1056" t="s">
        <v>2062</v>
      </c>
      <c r="AH870" s="570" t="s">
        <v>52</v>
      </c>
      <c r="AI870" s="579">
        <v>45706</v>
      </c>
      <c r="AJ870" s="633"/>
      <c r="AK870" s="633"/>
      <c r="AL870" s="634"/>
      <c r="AM870" s="576" t="s">
        <v>2791</v>
      </c>
    </row>
    <row r="871" spans="1:39" ht="38.25" x14ac:dyDescent="0.2">
      <c r="A871" s="576">
        <v>863</v>
      </c>
      <c r="B871" s="1437" t="s">
        <v>2792</v>
      </c>
      <c r="C871" s="1506" t="s">
        <v>107</v>
      </c>
      <c r="D871" s="1495" t="s">
        <v>102</v>
      </c>
      <c r="E871" s="843" t="s">
        <v>84</v>
      </c>
      <c r="F871" s="622" t="s">
        <v>2057</v>
      </c>
      <c r="G871" s="623">
        <v>45672</v>
      </c>
      <c r="H871" s="1508" t="s">
        <v>2435</v>
      </c>
      <c r="I871" s="626">
        <v>1</v>
      </c>
      <c r="J871" s="626">
        <v>0</v>
      </c>
      <c r="K871" s="1435" t="s">
        <v>2793</v>
      </c>
      <c r="L871" s="628">
        <v>1</v>
      </c>
      <c r="M871" s="628">
        <v>0</v>
      </c>
      <c r="N871" s="956">
        <v>45686</v>
      </c>
      <c r="O871" s="631" t="str">
        <f>IF(G871="","",(IF(N871="","Pendiente primera actuación",IF(N871="N.A.","N.A.",IF(NETWORKDAYS((G871+1),N871,'Días No Laborales'!$A$2:$U$145)&lt;=20,"SI","NO")))))</f>
        <v>SI</v>
      </c>
      <c r="P871" s="570"/>
      <c r="Q871" s="630" t="s">
        <v>47</v>
      </c>
      <c r="R871" s="595"/>
      <c r="S871" s="576"/>
      <c r="T871" s="576"/>
      <c r="U871" s="631"/>
      <c r="V871" s="576"/>
      <c r="W871" s="595">
        <v>45827</v>
      </c>
      <c r="X871" s="575"/>
      <c r="Y871" s="576"/>
      <c r="Z871" s="576">
        <f t="shared" si="17"/>
        <v>154</v>
      </c>
      <c r="AA871" s="576"/>
      <c r="AB871" s="1028" t="s">
        <v>193</v>
      </c>
      <c r="AC871" s="576" t="s">
        <v>98</v>
      </c>
      <c r="AD871" s="623" t="s">
        <v>197</v>
      </c>
      <c r="AE871" s="579">
        <v>45827</v>
      </c>
      <c r="AF871" s="576" t="s">
        <v>235</v>
      </c>
      <c r="AG871" s="1056" t="s">
        <v>2062</v>
      </c>
      <c r="AH871" s="570" t="s">
        <v>52</v>
      </c>
      <c r="AI871" s="579"/>
      <c r="AJ871" s="633"/>
      <c r="AK871" s="633"/>
      <c r="AL871" s="634"/>
      <c r="AM871" s="576"/>
    </row>
    <row r="872" spans="1:39" ht="38.25" x14ac:dyDescent="0.2">
      <c r="A872" s="576">
        <v>864</v>
      </c>
      <c r="B872" s="1439" t="s">
        <v>2794</v>
      </c>
      <c r="C872" s="1460" t="s">
        <v>42</v>
      </c>
      <c r="D872" s="479" t="s">
        <v>2795</v>
      </c>
      <c r="E872" s="1509" t="s">
        <v>43</v>
      </c>
      <c r="F872" s="622" t="s">
        <v>2057</v>
      </c>
      <c r="G872" s="623">
        <v>45672</v>
      </c>
      <c r="H872" s="1435" t="s">
        <v>2796</v>
      </c>
      <c r="I872" s="626">
        <v>1</v>
      </c>
      <c r="J872" s="626">
        <v>0</v>
      </c>
      <c r="K872" s="1435" t="s">
        <v>2797</v>
      </c>
      <c r="L872" s="628">
        <v>1</v>
      </c>
      <c r="M872" s="628">
        <v>0</v>
      </c>
      <c r="N872" s="956">
        <v>45686</v>
      </c>
      <c r="O872" s="631" t="str">
        <f>IF(G872="","",(IF(N872="","Pendiente primera actuación",IF(N872="N.A.","N.A.",IF(NETWORKDAYS((G872+1),N872,'Días No Laborales'!$A$2:$U$145)&lt;=20,"SI","NO")))))</f>
        <v>SI</v>
      </c>
      <c r="P872" s="570"/>
      <c r="Q872" s="630" t="s">
        <v>47</v>
      </c>
      <c r="R872" s="595"/>
      <c r="S872" s="576"/>
      <c r="T872" s="576"/>
      <c r="U872" s="631"/>
      <c r="V872" s="576"/>
      <c r="W872" s="595">
        <v>45856</v>
      </c>
      <c r="X872" s="575"/>
      <c r="Y872" s="576" t="s">
        <v>48</v>
      </c>
      <c r="Z872" s="576">
        <f t="shared" si="17"/>
        <v>183</v>
      </c>
      <c r="AA872" s="576" t="s">
        <v>48</v>
      </c>
      <c r="AB872" s="664" t="s">
        <v>2798</v>
      </c>
      <c r="AC872" s="576" t="s">
        <v>358</v>
      </c>
      <c r="AD872" s="664" t="s">
        <v>2799</v>
      </c>
      <c r="AE872" s="579">
        <v>45856</v>
      </c>
      <c r="AF872" s="576" t="s">
        <v>235</v>
      </c>
      <c r="AG872" s="1056" t="s">
        <v>2062</v>
      </c>
      <c r="AH872" s="570" t="s">
        <v>52</v>
      </c>
      <c r="AI872" s="579"/>
      <c r="AJ872" s="633"/>
      <c r="AK872" s="633"/>
      <c r="AL872" s="634"/>
      <c r="AM872" s="576" t="s">
        <v>2800</v>
      </c>
    </row>
    <row r="873" spans="1:39" ht="25.5" x14ac:dyDescent="0.2">
      <c r="A873" s="576">
        <v>865</v>
      </c>
      <c r="B873" s="1439" t="s">
        <v>2801</v>
      </c>
      <c r="C873" s="1275" t="s">
        <v>2127</v>
      </c>
      <c r="D873" s="668" t="s">
        <v>2173</v>
      </c>
      <c r="E873" s="1509" t="s">
        <v>673</v>
      </c>
      <c r="F873" s="622" t="s">
        <v>2057</v>
      </c>
      <c r="G873" s="623">
        <v>45672</v>
      </c>
      <c r="H873" s="1435" t="s">
        <v>2802</v>
      </c>
      <c r="I873" s="626">
        <v>1</v>
      </c>
      <c r="J873" s="626">
        <v>0</v>
      </c>
      <c r="K873" s="1435" t="s">
        <v>2803</v>
      </c>
      <c r="L873" s="628">
        <v>1</v>
      </c>
      <c r="M873" s="628">
        <v>0</v>
      </c>
      <c r="N873" s="956">
        <v>45698</v>
      </c>
      <c r="O873" s="631" t="str">
        <f>IF(G873="","",(IF(N873="","Pendiente primera actuación",IF(N873="N.A.","N.A.",IF(NETWORKDAYS((G873+1),N873,'Días No Laborales'!$A$2:$U$145)&lt;=20,"SI","NO")))))</f>
        <v>SI</v>
      </c>
      <c r="P873" s="570"/>
      <c r="Q873" s="630" t="s">
        <v>47</v>
      </c>
      <c r="R873" s="595"/>
      <c r="S873" s="576"/>
      <c r="T873" s="576"/>
      <c r="U873" s="631"/>
      <c r="V873" s="576"/>
      <c r="W873" s="595">
        <v>45708</v>
      </c>
      <c r="X873" s="575"/>
      <c r="Y873" s="576" t="s">
        <v>48</v>
      </c>
      <c r="Z873" s="576">
        <f t="shared" si="17"/>
        <v>35</v>
      </c>
      <c r="AA873" s="576" t="s">
        <v>48</v>
      </c>
      <c r="AB873" s="664" t="s">
        <v>2798</v>
      </c>
      <c r="AC873" s="576" t="s">
        <v>358</v>
      </c>
      <c r="AD873" s="664" t="s">
        <v>2799</v>
      </c>
      <c r="AE873" s="579">
        <v>45889</v>
      </c>
      <c r="AF873" s="576" t="s">
        <v>59</v>
      </c>
      <c r="AG873" s="1056" t="s">
        <v>2062</v>
      </c>
      <c r="AH873" s="570" t="s">
        <v>52</v>
      </c>
      <c r="AI873" s="579"/>
      <c r="AJ873" s="633"/>
      <c r="AK873" s="633"/>
      <c r="AL873" s="634"/>
      <c r="AM873" s="576" t="s">
        <v>2804</v>
      </c>
    </row>
    <row r="874" spans="1:39" ht="38.25" x14ac:dyDescent="0.2">
      <c r="A874" s="576">
        <v>866</v>
      </c>
      <c r="B874" s="1437" t="s">
        <v>2805</v>
      </c>
      <c r="C874" s="1506" t="s">
        <v>107</v>
      </c>
      <c r="D874" s="1495" t="s">
        <v>102</v>
      </c>
      <c r="E874" s="1509" t="s">
        <v>73</v>
      </c>
      <c r="F874" s="622" t="s">
        <v>2057</v>
      </c>
      <c r="G874" s="623">
        <v>45672</v>
      </c>
      <c r="H874" s="1435" t="s">
        <v>2302</v>
      </c>
      <c r="I874" s="626">
        <v>0</v>
      </c>
      <c r="J874" s="626">
        <v>1</v>
      </c>
      <c r="K874" s="1435" t="s">
        <v>2806</v>
      </c>
      <c r="L874" s="628">
        <v>1</v>
      </c>
      <c r="M874" s="628">
        <v>0</v>
      </c>
      <c r="N874" s="956">
        <v>45687</v>
      </c>
      <c r="O874" s="631" t="str">
        <f>IF(G874="","",(IF(N874="","Pendiente primera actuación",IF(N874="N.A.","N.A.",IF(NETWORKDAYS((G874+1),N874,'Días No Laborales'!$A$2:$U$145)&lt;=20,"SI","NO")))))</f>
        <v>SI</v>
      </c>
      <c r="P874" s="570"/>
      <c r="Q874" s="630" t="s">
        <v>47</v>
      </c>
      <c r="R874" s="595"/>
      <c r="S874" s="576"/>
      <c r="T874" s="576"/>
      <c r="U874" s="631"/>
      <c r="V874" s="576"/>
      <c r="W874" s="595">
        <v>45723</v>
      </c>
      <c r="X874" s="575"/>
      <c r="Y874" s="576" t="s">
        <v>48</v>
      </c>
      <c r="Z874" s="576">
        <f t="shared" si="17"/>
        <v>52</v>
      </c>
      <c r="AA874" s="576" t="s">
        <v>48</v>
      </c>
      <c r="AB874" s="656" t="s">
        <v>121</v>
      </c>
      <c r="AC874" s="576" t="s">
        <v>66</v>
      </c>
      <c r="AD874" s="650" t="s">
        <v>495</v>
      </c>
      <c r="AE874" s="579">
        <v>45863</v>
      </c>
      <c r="AF874" s="576" t="s">
        <v>235</v>
      </c>
      <c r="AG874" s="1056" t="s">
        <v>2062</v>
      </c>
      <c r="AH874" s="570" t="s">
        <v>52</v>
      </c>
      <c r="AI874" s="579"/>
      <c r="AJ874" s="633"/>
      <c r="AK874" s="633"/>
      <c r="AL874" s="634"/>
      <c r="AM874" s="576"/>
    </row>
    <row r="875" spans="1:39" ht="25.5" x14ac:dyDescent="0.2">
      <c r="A875" s="576">
        <v>867</v>
      </c>
      <c r="B875" s="1218" t="s">
        <v>2807</v>
      </c>
      <c r="C875" s="1466" t="s">
        <v>107</v>
      </c>
      <c r="D875" s="1495" t="s">
        <v>102</v>
      </c>
      <c r="E875" s="843" t="s">
        <v>84</v>
      </c>
      <c r="F875" s="622" t="s">
        <v>2057</v>
      </c>
      <c r="G875" s="623">
        <v>45672</v>
      </c>
      <c r="H875" s="1435" t="s">
        <v>2211</v>
      </c>
      <c r="I875" s="626">
        <v>1</v>
      </c>
      <c r="J875" s="626">
        <v>0</v>
      </c>
      <c r="K875" s="1435" t="s">
        <v>2808</v>
      </c>
      <c r="L875" s="628">
        <v>1</v>
      </c>
      <c r="M875" s="628">
        <v>0</v>
      </c>
      <c r="N875" s="956">
        <v>45687</v>
      </c>
      <c r="O875" s="631" t="str">
        <f>IF(G875="","",(IF(N875="","Pendiente primera actuación",IF(N875="N.A.","N.A.",IF(NETWORKDAYS((G875+1),N875,'Días No Laborales'!$A$2:$U$145)&lt;=20,"SI","NO")))))</f>
        <v>SI</v>
      </c>
      <c r="P875" s="570"/>
      <c r="Q875" s="630" t="s">
        <v>47</v>
      </c>
      <c r="R875" s="595"/>
      <c r="S875" s="576"/>
      <c r="T875" s="576"/>
      <c r="U875" s="631"/>
      <c r="V875" s="576"/>
      <c r="W875" s="595"/>
      <c r="X875" s="575"/>
      <c r="Y875" s="576"/>
      <c r="Z875" s="576" t="str">
        <f t="shared" si="17"/>
        <v>Pendiente de sentencia</v>
      </c>
      <c r="AA875" s="576"/>
      <c r="AB875" s="576"/>
      <c r="AC875" s="576"/>
      <c r="AD875" s="623" t="s">
        <v>1076</v>
      </c>
      <c r="AE875" s="579">
        <v>45701</v>
      </c>
      <c r="AF875" s="576" t="s">
        <v>235</v>
      </c>
      <c r="AG875" s="1056" t="s">
        <v>2062</v>
      </c>
      <c r="AH875" s="570" t="s">
        <v>52</v>
      </c>
      <c r="AI875" s="579"/>
      <c r="AJ875" s="633"/>
      <c r="AK875" s="633"/>
      <c r="AL875" s="634"/>
      <c r="AM875" s="576"/>
    </row>
    <row r="876" spans="1:39" ht="25.5" x14ac:dyDescent="0.2">
      <c r="A876" s="576">
        <v>868</v>
      </c>
      <c r="B876" s="1218" t="s">
        <v>2809</v>
      </c>
      <c r="C876" s="1466" t="s">
        <v>107</v>
      </c>
      <c r="D876" s="1495" t="s">
        <v>102</v>
      </c>
      <c r="E876" s="843" t="s">
        <v>84</v>
      </c>
      <c r="F876" s="622" t="s">
        <v>2057</v>
      </c>
      <c r="G876" s="623">
        <v>45674</v>
      </c>
      <c r="H876" s="1435" t="s">
        <v>2810</v>
      </c>
      <c r="I876" s="626">
        <v>1</v>
      </c>
      <c r="J876" s="626">
        <v>0</v>
      </c>
      <c r="K876" s="1435" t="s">
        <v>2811</v>
      </c>
      <c r="L876" s="628">
        <v>0</v>
      </c>
      <c r="M876" s="628">
        <v>1</v>
      </c>
      <c r="N876" s="956">
        <v>45688</v>
      </c>
      <c r="O876" s="631" t="str">
        <f>IF(G876="","",(IF(N876="","Pendiente primera actuación",IF(N876="N.A.","N.A.",IF(NETWORKDAYS((G876+1),N876,'Días No Laborales'!$A$2:$U$145)&lt;=20,"SI","NO")))))</f>
        <v>SI</v>
      </c>
      <c r="P876" s="570"/>
      <c r="Q876" s="630" t="s">
        <v>47</v>
      </c>
      <c r="R876" s="595"/>
      <c r="S876" s="576"/>
      <c r="T876" s="576"/>
      <c r="U876" s="631"/>
      <c r="V876" s="576"/>
      <c r="W876" s="595"/>
      <c r="X876" s="575"/>
      <c r="Y876" s="576"/>
      <c r="Z876" s="576" t="str">
        <f t="shared" si="17"/>
        <v>Pendiente de sentencia</v>
      </c>
      <c r="AA876" s="576"/>
      <c r="AB876" s="576"/>
      <c r="AC876" s="576"/>
      <c r="AD876" s="623" t="s">
        <v>189</v>
      </c>
      <c r="AE876" s="579">
        <v>45889</v>
      </c>
      <c r="AF876" s="576" t="s">
        <v>235</v>
      </c>
      <c r="AG876" s="1056" t="s">
        <v>2062</v>
      </c>
      <c r="AH876" s="570" t="s">
        <v>52</v>
      </c>
      <c r="AI876" s="579"/>
      <c r="AJ876" s="633"/>
      <c r="AK876" s="633"/>
      <c r="AL876" s="634"/>
      <c r="AM876" s="576"/>
    </row>
    <row r="877" spans="1:39" ht="38.25" x14ac:dyDescent="0.2">
      <c r="A877" s="576">
        <v>869</v>
      </c>
      <c r="B877" s="1439" t="s">
        <v>2812</v>
      </c>
      <c r="C877" s="1083" t="s">
        <v>383</v>
      </c>
      <c r="D877" s="761" t="s">
        <v>383</v>
      </c>
      <c r="E877" s="1509" t="s">
        <v>84</v>
      </c>
      <c r="F877" s="622" t="s">
        <v>2057</v>
      </c>
      <c r="G877" s="623">
        <v>45677</v>
      </c>
      <c r="H877" s="1435" t="s">
        <v>2813</v>
      </c>
      <c r="I877" s="626">
        <v>1</v>
      </c>
      <c r="J877" s="626">
        <v>0</v>
      </c>
      <c r="K877" s="1435" t="s">
        <v>2814</v>
      </c>
      <c r="L877" s="628">
        <v>1</v>
      </c>
      <c r="M877" s="628">
        <v>0</v>
      </c>
      <c r="N877" s="956">
        <v>45698</v>
      </c>
      <c r="O877" s="631" t="str">
        <f>IF(G877="","",(IF(N877="","Pendiente primera actuación",IF(N877="N.A.","N.A.",IF(NETWORKDAYS((G877+1),N877,'Días No Laborales'!$A$2:$U$145)&lt;=20,"SI","NO")))))</f>
        <v>SI</v>
      </c>
      <c r="P877" s="570"/>
      <c r="Q877" s="630" t="s">
        <v>47</v>
      </c>
      <c r="R877" s="595"/>
      <c r="S877" s="576"/>
      <c r="T877" s="576"/>
      <c r="U877" s="631"/>
      <c r="V877" s="576"/>
      <c r="W877" s="595">
        <v>45786</v>
      </c>
      <c r="X877" s="575"/>
      <c r="Y877" s="576" t="s">
        <v>48</v>
      </c>
      <c r="Z877" s="576">
        <f t="shared" si="17"/>
        <v>109</v>
      </c>
      <c r="AA877" s="576" t="s">
        <v>48</v>
      </c>
      <c r="AB877" s="1028" t="s">
        <v>2815</v>
      </c>
      <c r="AC877" s="576" t="s">
        <v>98</v>
      </c>
      <c r="AD877" s="1749" t="s">
        <v>2816</v>
      </c>
      <c r="AE877" s="579">
        <v>45867</v>
      </c>
      <c r="AF877" s="576" t="s">
        <v>59</v>
      </c>
      <c r="AG877" s="1056" t="s">
        <v>2062</v>
      </c>
      <c r="AH877" s="570" t="s">
        <v>52</v>
      </c>
      <c r="AI877" s="579"/>
      <c r="AJ877" s="633"/>
      <c r="AK877" s="633"/>
      <c r="AL877" s="634"/>
      <c r="AM877" s="576" t="s">
        <v>2817</v>
      </c>
    </row>
    <row r="878" spans="1:39" ht="25.5" x14ac:dyDescent="0.2">
      <c r="A878" s="576">
        <v>870</v>
      </c>
      <c r="B878" s="1218" t="s">
        <v>2818</v>
      </c>
      <c r="C878" s="1466" t="s">
        <v>107</v>
      </c>
      <c r="D878" s="1495" t="s">
        <v>102</v>
      </c>
      <c r="E878" s="843" t="s">
        <v>84</v>
      </c>
      <c r="F878" s="622" t="s">
        <v>2057</v>
      </c>
      <c r="G878" s="623">
        <v>45677</v>
      </c>
      <c r="H878" s="1435" t="s">
        <v>2819</v>
      </c>
      <c r="I878" s="626">
        <v>1</v>
      </c>
      <c r="J878" s="626">
        <v>1</v>
      </c>
      <c r="K878" s="1435" t="s">
        <v>2820</v>
      </c>
      <c r="L878" s="628">
        <v>1</v>
      </c>
      <c r="M878" s="628">
        <v>0</v>
      </c>
      <c r="N878" s="956">
        <v>45688</v>
      </c>
      <c r="O878" s="631" t="str">
        <f>IF(G878="","",(IF(N878="","Pendiente primera actuación",IF(N878="N.A.","N.A.",IF(NETWORKDAYS((G878+1),N878,'Días No Laborales'!$A$2:$U$145)&lt;=20,"SI","NO")))))</f>
        <v>SI</v>
      </c>
      <c r="P878" s="570"/>
      <c r="Q878" s="630" t="s">
        <v>47</v>
      </c>
      <c r="R878" s="595"/>
      <c r="S878" s="576"/>
      <c r="T878" s="576"/>
      <c r="U878" s="631"/>
      <c r="V878" s="576"/>
      <c r="W878" s="595"/>
      <c r="X878" s="575"/>
      <c r="Y878" s="576"/>
      <c r="Z878" s="576" t="str">
        <f t="shared" si="17"/>
        <v>Pendiente de sentencia</v>
      </c>
      <c r="AA878" s="576"/>
      <c r="AB878" s="576"/>
      <c r="AC878" s="576"/>
      <c r="AD878" s="623" t="s">
        <v>317</v>
      </c>
      <c r="AE878" s="579">
        <v>45807</v>
      </c>
      <c r="AF878" s="576" t="s">
        <v>59</v>
      </c>
      <c r="AG878" s="1056" t="s">
        <v>2062</v>
      </c>
      <c r="AH878" s="570" t="s">
        <v>52</v>
      </c>
      <c r="AI878" s="579"/>
      <c r="AJ878" s="633"/>
      <c r="AK878" s="633"/>
      <c r="AL878" s="634"/>
      <c r="AM878" s="576"/>
    </row>
    <row r="879" spans="1:39" ht="25.5" x14ac:dyDescent="0.2">
      <c r="A879" s="576">
        <v>871</v>
      </c>
      <c r="B879" s="1218" t="s">
        <v>2821</v>
      </c>
      <c r="C879" s="1466" t="s">
        <v>107</v>
      </c>
      <c r="D879" s="1495" t="s">
        <v>102</v>
      </c>
      <c r="E879" s="843" t="s">
        <v>84</v>
      </c>
      <c r="F879" s="622" t="s">
        <v>2057</v>
      </c>
      <c r="G879" s="623">
        <v>45677</v>
      </c>
      <c r="H879" s="1435" t="s">
        <v>2822</v>
      </c>
      <c r="I879" s="626">
        <v>1</v>
      </c>
      <c r="J879" s="626">
        <v>0</v>
      </c>
      <c r="K879" s="576" t="s">
        <v>2823</v>
      </c>
      <c r="L879" s="628">
        <v>1</v>
      </c>
      <c r="M879" s="628">
        <v>0</v>
      </c>
      <c r="N879" s="956">
        <v>45688</v>
      </c>
      <c r="O879" s="631" t="str">
        <f>IF(G879="","",(IF(N879="","Pendiente primera actuación",IF(N879="N.A.","N.A.",IF(NETWORKDAYS((G879+1),N879,'Días No Laborales'!$A$2:$U$145)&lt;=20,"SI","NO")))))</f>
        <v>SI</v>
      </c>
      <c r="P879" s="570"/>
      <c r="Q879" s="630" t="s">
        <v>47</v>
      </c>
      <c r="R879" s="595"/>
      <c r="S879" s="576"/>
      <c r="T879" s="576"/>
      <c r="U879" s="631"/>
      <c r="V879" s="576"/>
      <c r="W879" s="595"/>
      <c r="X879" s="575"/>
      <c r="Y879" s="576"/>
      <c r="Z879" s="576" t="str">
        <f t="shared" si="17"/>
        <v>Pendiente de sentencia</v>
      </c>
      <c r="AA879" s="576"/>
      <c r="AB879" s="576"/>
      <c r="AC879" s="576"/>
      <c r="AD879" s="623" t="s">
        <v>1076</v>
      </c>
      <c r="AE879" s="579">
        <v>45688</v>
      </c>
      <c r="AF879" s="576" t="s">
        <v>59</v>
      </c>
      <c r="AG879" s="1056" t="s">
        <v>2062</v>
      </c>
      <c r="AH879" s="570" t="s">
        <v>52</v>
      </c>
      <c r="AI879" s="579"/>
      <c r="AJ879" s="633"/>
      <c r="AK879" s="633"/>
      <c r="AL879" s="634"/>
      <c r="AM879" s="576"/>
    </row>
    <row r="880" spans="1:39" ht="38.25" x14ac:dyDescent="0.2">
      <c r="A880" s="576">
        <v>872</v>
      </c>
      <c r="B880" s="1437" t="s">
        <v>2824</v>
      </c>
      <c r="C880" s="1506" t="s">
        <v>107</v>
      </c>
      <c r="D880" s="1495" t="s">
        <v>102</v>
      </c>
      <c r="E880" s="843" t="s">
        <v>84</v>
      </c>
      <c r="F880" s="622" t="s">
        <v>2057</v>
      </c>
      <c r="G880" s="623">
        <v>45677</v>
      </c>
      <c r="H880" s="1435" t="s">
        <v>2435</v>
      </c>
      <c r="I880" s="626">
        <v>1</v>
      </c>
      <c r="J880" s="626">
        <v>0</v>
      </c>
      <c r="K880" s="1435" t="s">
        <v>2825</v>
      </c>
      <c r="L880" s="628">
        <v>0</v>
      </c>
      <c r="M880" s="628">
        <v>1</v>
      </c>
      <c r="N880" s="956">
        <v>45698</v>
      </c>
      <c r="O880" s="631" t="str">
        <f>IF(G880="","",(IF(N880="","Pendiente primera actuación",IF(N880="N.A.","N.A.",IF(NETWORKDAYS((G880+1),N880,'Días No Laborales'!$A$2:$U$145)&lt;=20,"SI","NO")))))</f>
        <v>SI</v>
      </c>
      <c r="P880" s="570"/>
      <c r="Q880" s="630" t="s">
        <v>47</v>
      </c>
      <c r="R880" s="595"/>
      <c r="S880" s="576"/>
      <c r="T880" s="576"/>
      <c r="U880" s="631"/>
      <c r="V880" s="576"/>
      <c r="W880" s="595">
        <v>45755</v>
      </c>
      <c r="X880" s="575"/>
      <c r="Y880" s="576" t="s">
        <v>48</v>
      </c>
      <c r="Z880" s="576">
        <f t="shared" si="17"/>
        <v>78</v>
      </c>
      <c r="AA880" s="576" t="s">
        <v>48</v>
      </c>
      <c r="AB880" s="1028" t="s">
        <v>2815</v>
      </c>
      <c r="AC880" s="576" t="s">
        <v>98</v>
      </c>
      <c r="AD880" s="655" t="s">
        <v>2826</v>
      </c>
      <c r="AE880" s="579">
        <v>45848</v>
      </c>
      <c r="AF880" s="576" t="s">
        <v>59</v>
      </c>
      <c r="AG880" s="1056" t="s">
        <v>2062</v>
      </c>
      <c r="AH880" s="570" t="s">
        <v>52</v>
      </c>
      <c r="AI880" s="579"/>
      <c r="AJ880" s="633"/>
      <c r="AK880" s="633"/>
      <c r="AL880" s="634"/>
      <c r="AM880" s="576"/>
    </row>
    <row r="881" spans="1:39" ht="38.25" x14ac:dyDescent="0.2">
      <c r="A881" s="576">
        <v>873</v>
      </c>
      <c r="B881" s="1439" t="s">
        <v>2827</v>
      </c>
      <c r="C881" s="1460" t="s">
        <v>107</v>
      </c>
      <c r="D881" s="1495" t="s">
        <v>102</v>
      </c>
      <c r="E881" s="1509" t="s">
        <v>73</v>
      </c>
      <c r="F881" s="622" t="s">
        <v>2057</v>
      </c>
      <c r="G881" s="623">
        <v>45678</v>
      </c>
      <c r="H881" s="1435" t="s">
        <v>2285</v>
      </c>
      <c r="I881" s="626">
        <v>0</v>
      </c>
      <c r="J881" s="626">
        <v>1</v>
      </c>
      <c r="K881" s="1435" t="s">
        <v>2828</v>
      </c>
      <c r="L881" s="628">
        <v>1</v>
      </c>
      <c r="M881" s="628">
        <v>0</v>
      </c>
      <c r="N881" s="956">
        <v>45695</v>
      </c>
      <c r="O881" s="631" t="str">
        <f>IF(G881="","",(IF(N881="","Pendiente primera actuación",IF(N881="N.A.","N.A.",IF(NETWORKDAYS((G881+1),N881,'Días No Laborales'!$A$2:$U$145)&lt;=20,"SI","NO")))))</f>
        <v>SI</v>
      </c>
      <c r="P881" s="570"/>
      <c r="Q881" s="630" t="s">
        <v>47</v>
      </c>
      <c r="R881" s="595"/>
      <c r="S881" s="576"/>
      <c r="T881" s="576"/>
      <c r="U881" s="631"/>
      <c r="V881" s="576"/>
      <c r="W881" s="595">
        <v>45772</v>
      </c>
      <c r="X881" s="575"/>
      <c r="Y881" s="576" t="s">
        <v>48</v>
      </c>
      <c r="Z881" s="576">
        <f t="shared" si="17"/>
        <v>94</v>
      </c>
      <c r="AA881" s="576" t="s">
        <v>48</v>
      </c>
      <c r="AB881" s="1028" t="s">
        <v>2815</v>
      </c>
      <c r="AC881" s="576" t="s">
        <v>98</v>
      </c>
      <c r="AD881" s="664" t="s">
        <v>1721</v>
      </c>
      <c r="AE881" s="579">
        <v>45693</v>
      </c>
      <c r="AF881" s="576" t="s">
        <v>68</v>
      </c>
      <c r="AG881" s="1056" t="s">
        <v>2062</v>
      </c>
      <c r="AH881" s="570" t="s">
        <v>52</v>
      </c>
      <c r="AI881" s="579">
        <v>45804</v>
      </c>
      <c r="AJ881" s="633"/>
      <c r="AK881" s="633"/>
      <c r="AL881" s="634"/>
      <c r="AM881" s="576" t="s">
        <v>2829</v>
      </c>
    </row>
    <row r="882" spans="1:39" ht="22.5" x14ac:dyDescent="0.2">
      <c r="A882" s="576">
        <v>874</v>
      </c>
      <c r="B882" s="1439" t="s">
        <v>2830</v>
      </c>
      <c r="C882" s="791" t="s">
        <v>2115</v>
      </c>
      <c r="D882" s="1509" t="s">
        <v>2115</v>
      </c>
      <c r="E882" s="1509" t="s">
        <v>833</v>
      </c>
      <c r="F882" s="622" t="s">
        <v>2057</v>
      </c>
      <c r="G882" s="623">
        <v>45678</v>
      </c>
      <c r="H882" s="1435" t="s">
        <v>2831</v>
      </c>
      <c r="I882" s="626">
        <v>1</v>
      </c>
      <c r="J882" s="626">
        <v>0</v>
      </c>
      <c r="K882" s="1435" t="s">
        <v>2832</v>
      </c>
      <c r="L882" s="628">
        <v>0</v>
      </c>
      <c r="M882" s="628">
        <v>1</v>
      </c>
      <c r="N882" s="956">
        <v>45693</v>
      </c>
      <c r="O882" s="631" t="str">
        <f>IF(G882="","",(IF(N882="","Pendiente primera actuación",IF(N882="N.A.","N.A.",IF(NETWORKDAYS((G882+1),N882,'Días No Laborales'!$A$2:$U$145)&lt;=20,"SI","NO")))))</f>
        <v>SI</v>
      </c>
      <c r="P882" s="570"/>
      <c r="Q882" s="630" t="s">
        <v>47</v>
      </c>
      <c r="R882" s="595"/>
      <c r="S882" s="576"/>
      <c r="T882" s="576"/>
      <c r="U882" s="631"/>
      <c r="V882" s="576"/>
      <c r="W882" s="595">
        <v>45842</v>
      </c>
      <c r="X882" s="575"/>
      <c r="Y882" s="576" t="s">
        <v>48</v>
      </c>
      <c r="Z882" s="576">
        <f t="shared" si="17"/>
        <v>163</v>
      </c>
      <c r="AA882" s="576" t="s">
        <v>48</v>
      </c>
      <c r="AB882" s="664" t="s">
        <v>2833</v>
      </c>
      <c r="AC882" s="576" t="s">
        <v>358</v>
      </c>
      <c r="AD882" s="576" t="s">
        <v>2834</v>
      </c>
      <c r="AE882" s="579">
        <v>45842</v>
      </c>
      <c r="AF882" s="576" t="s">
        <v>68</v>
      </c>
      <c r="AG882" s="1056" t="s">
        <v>2062</v>
      </c>
      <c r="AH882" s="570" t="s">
        <v>52</v>
      </c>
      <c r="AI882" s="579"/>
      <c r="AJ882" s="633"/>
      <c r="AK882" s="633"/>
      <c r="AL882" s="634"/>
      <c r="AM882" s="576"/>
    </row>
    <row r="883" spans="1:39" ht="38.25" x14ac:dyDescent="0.2">
      <c r="A883" s="576">
        <v>875</v>
      </c>
      <c r="B883" s="1437" t="s">
        <v>2835</v>
      </c>
      <c r="C883" s="1506" t="s">
        <v>107</v>
      </c>
      <c r="D883" s="1509" t="s">
        <v>118</v>
      </c>
      <c r="E883" s="843" t="s">
        <v>84</v>
      </c>
      <c r="F883" s="622" t="s">
        <v>2057</v>
      </c>
      <c r="G883" s="623">
        <v>45679</v>
      </c>
      <c r="H883" s="1435" t="s">
        <v>2836</v>
      </c>
      <c r="I883" s="626">
        <v>1</v>
      </c>
      <c r="J883" s="626">
        <v>0</v>
      </c>
      <c r="K883" s="1435" t="s">
        <v>2837</v>
      </c>
      <c r="L883" s="628">
        <v>1</v>
      </c>
      <c r="M883" s="628">
        <v>0</v>
      </c>
      <c r="N883" s="956">
        <v>45694</v>
      </c>
      <c r="O883" s="631" t="str">
        <f>IF(G883="","",(IF(N883="","Pendiente primera actuación",IF(N883="N.A.","N.A.",IF(NETWORKDAYS((G883+1),N883,'Días No Laborales'!$A$2:$U$145)&lt;=20,"SI","NO")))))</f>
        <v>SI</v>
      </c>
      <c r="P883" s="570"/>
      <c r="Q883" s="630" t="s">
        <v>47</v>
      </c>
      <c r="R883" s="595"/>
      <c r="S883" s="576"/>
      <c r="T883" s="576"/>
      <c r="U883" s="631"/>
      <c r="V883" s="576"/>
      <c r="W883" s="595"/>
      <c r="X883" s="575"/>
      <c r="Y883" s="576"/>
      <c r="Z883" s="576" t="str">
        <f t="shared" si="17"/>
        <v>Pendiente de sentencia</v>
      </c>
      <c r="AA883" s="576"/>
      <c r="AB883" s="1028" t="s">
        <v>2815</v>
      </c>
      <c r="AC883" s="576" t="s">
        <v>98</v>
      </c>
      <c r="AD883" s="623" t="s">
        <v>495</v>
      </c>
      <c r="AE883" s="579">
        <v>45814</v>
      </c>
      <c r="AF883" s="576" t="s">
        <v>68</v>
      </c>
      <c r="AG883" s="1056" t="s">
        <v>2062</v>
      </c>
      <c r="AH883" s="570" t="s">
        <v>52</v>
      </c>
      <c r="AI883" s="579"/>
      <c r="AJ883" s="633"/>
      <c r="AK883" s="633"/>
      <c r="AL883" s="634"/>
      <c r="AM883" s="576"/>
    </row>
    <row r="884" spans="1:39" ht="25.5" x14ac:dyDescent="0.2">
      <c r="A884" s="576">
        <v>876</v>
      </c>
      <c r="B884" s="1439" t="s">
        <v>2838</v>
      </c>
      <c r="C884" s="1460" t="s">
        <v>107</v>
      </c>
      <c r="D884" s="1509" t="s">
        <v>118</v>
      </c>
      <c r="E884" s="1509" t="s">
        <v>84</v>
      </c>
      <c r="F884" s="622" t="s">
        <v>2057</v>
      </c>
      <c r="G884" s="623">
        <v>45679</v>
      </c>
      <c r="H884" s="1435" t="s">
        <v>2435</v>
      </c>
      <c r="I884" s="626">
        <v>1</v>
      </c>
      <c r="J884" s="626">
        <v>0</v>
      </c>
      <c r="K884" s="1435" t="s">
        <v>2839</v>
      </c>
      <c r="L884" s="628">
        <v>1</v>
      </c>
      <c r="M884" s="628">
        <v>0</v>
      </c>
      <c r="N884" s="956">
        <v>45693</v>
      </c>
      <c r="O884" s="631" t="str">
        <f>IF(G884="","",(IF(N884="","Pendiente primera actuación",IF(N884="N.A.","N.A.",IF(NETWORKDAYS((G884+1),N884,'Días No Laborales'!$A$2:$U$145)&lt;=20,"SI","NO")))))</f>
        <v>SI</v>
      </c>
      <c r="P884" s="570"/>
      <c r="Q884" s="630" t="s">
        <v>47</v>
      </c>
      <c r="R884" s="595"/>
      <c r="S884" s="576"/>
      <c r="T884" s="576"/>
      <c r="U884" s="631"/>
      <c r="V884" s="576"/>
      <c r="W884" s="595">
        <v>45694</v>
      </c>
      <c r="X884" s="575"/>
      <c r="Y884" s="576" t="s">
        <v>48</v>
      </c>
      <c r="Z884" s="576">
        <f t="shared" si="17"/>
        <v>14</v>
      </c>
      <c r="AA884" s="576" t="s">
        <v>48</v>
      </c>
      <c r="AB884" s="645" t="s">
        <v>217</v>
      </c>
      <c r="AC884" s="576" t="s">
        <v>66</v>
      </c>
      <c r="AD884" s="645" t="s">
        <v>807</v>
      </c>
      <c r="AE884" s="579">
        <v>45694</v>
      </c>
      <c r="AF884" s="576" t="s">
        <v>68</v>
      </c>
      <c r="AG884" s="1056" t="s">
        <v>2062</v>
      </c>
      <c r="AH884" s="570" t="s">
        <v>52</v>
      </c>
      <c r="AI884" s="579">
        <v>45694</v>
      </c>
      <c r="AJ884" s="633"/>
      <c r="AK884" s="633"/>
      <c r="AL884" s="634"/>
      <c r="AM884" s="576" t="s">
        <v>2840</v>
      </c>
    </row>
    <row r="885" spans="1:39" ht="38.25" x14ac:dyDescent="0.2">
      <c r="A885" s="576">
        <v>877</v>
      </c>
      <c r="B885" s="1439" t="s">
        <v>2841</v>
      </c>
      <c r="C885" s="1460" t="s">
        <v>55</v>
      </c>
      <c r="D885" s="1509" t="s">
        <v>72</v>
      </c>
      <c r="E885" s="1509" t="s">
        <v>84</v>
      </c>
      <c r="F885" s="622" t="s">
        <v>2057</v>
      </c>
      <c r="G885" s="623">
        <v>45679</v>
      </c>
      <c r="H885" s="1435" t="s">
        <v>2842</v>
      </c>
      <c r="I885" s="626">
        <v>1</v>
      </c>
      <c r="J885" s="626">
        <v>0</v>
      </c>
      <c r="K885" s="1435" t="s">
        <v>2843</v>
      </c>
      <c r="L885" s="628">
        <v>1</v>
      </c>
      <c r="M885" s="628">
        <v>0</v>
      </c>
      <c r="N885" s="956">
        <v>45698</v>
      </c>
      <c r="O885" s="631" t="str">
        <f>IF(G885="","",(IF(N885="","Pendiente primera actuación",IF(N885="N.A.","N.A.",IF(NETWORKDAYS((G885+1),N885,'Días No Laborales'!$A$2:$U$145)&lt;=20,"SI","NO")))))</f>
        <v>SI</v>
      </c>
      <c r="P885" s="570"/>
      <c r="Q885" s="630" t="s">
        <v>47</v>
      </c>
      <c r="R885" s="595"/>
      <c r="S885" s="576"/>
      <c r="T885" s="576"/>
      <c r="U885" s="631"/>
      <c r="V885" s="576"/>
      <c r="W885" s="595">
        <v>45715</v>
      </c>
      <c r="X885" s="575"/>
      <c r="Y885" s="576"/>
      <c r="Z885" s="576">
        <f t="shared" si="17"/>
        <v>35</v>
      </c>
      <c r="AA885" s="576"/>
      <c r="AB885" s="576" t="s">
        <v>311</v>
      </c>
      <c r="AC885" s="576" t="s">
        <v>66</v>
      </c>
      <c r="AD885" s="664" t="s">
        <v>2844</v>
      </c>
      <c r="AE885" s="579">
        <v>45715</v>
      </c>
      <c r="AF885" s="576" t="s">
        <v>68</v>
      </c>
      <c r="AG885" s="1056" t="s">
        <v>2062</v>
      </c>
      <c r="AH885" s="570" t="s">
        <v>52</v>
      </c>
      <c r="AI885" s="579">
        <v>45730</v>
      </c>
      <c r="AJ885" s="633"/>
      <c r="AK885" s="633"/>
      <c r="AL885" s="634"/>
      <c r="AM885" s="576" t="s">
        <v>1694</v>
      </c>
    </row>
    <row r="886" spans="1:39" ht="25.5" x14ac:dyDescent="0.2">
      <c r="A886" s="576">
        <v>878</v>
      </c>
      <c r="B886" s="1439" t="s">
        <v>2845</v>
      </c>
      <c r="C886" s="1460" t="s">
        <v>107</v>
      </c>
      <c r="D886" s="1509" t="s">
        <v>118</v>
      </c>
      <c r="E886" s="1509" t="s">
        <v>84</v>
      </c>
      <c r="F886" s="622" t="s">
        <v>2057</v>
      </c>
      <c r="G886" s="623">
        <v>45680</v>
      </c>
      <c r="H886" s="1435" t="s">
        <v>2846</v>
      </c>
      <c r="I886" s="626">
        <v>1</v>
      </c>
      <c r="J886" s="626">
        <v>0</v>
      </c>
      <c r="K886" s="1435" t="s">
        <v>2847</v>
      </c>
      <c r="L886" s="628">
        <v>1</v>
      </c>
      <c r="M886" s="628">
        <v>0</v>
      </c>
      <c r="N886" s="956">
        <v>45699</v>
      </c>
      <c r="O886" s="631" t="str">
        <f>IF(G886="","",(IF(N886="","Pendiente primera actuación",IF(N886="N.A.","N.A.",IF(NETWORKDAYS((G886+1),N886,'Días No Laborales'!$A$2:$U$145)&lt;=20,"SI","NO")))))</f>
        <v>SI</v>
      </c>
      <c r="P886" s="570"/>
      <c r="Q886" s="630" t="s">
        <v>47</v>
      </c>
      <c r="R886" s="595"/>
      <c r="S886" s="576"/>
      <c r="T886" s="576"/>
      <c r="U886" s="631"/>
      <c r="V886" s="576"/>
      <c r="W886" s="595">
        <v>45715</v>
      </c>
      <c r="X886" s="575"/>
      <c r="Y886" s="576" t="s">
        <v>48</v>
      </c>
      <c r="Z886" s="576">
        <f t="shared" si="17"/>
        <v>34</v>
      </c>
      <c r="AA886" s="576" t="s">
        <v>48</v>
      </c>
      <c r="AB886" s="664" t="s">
        <v>311</v>
      </c>
      <c r="AC886" s="576" t="s">
        <v>66</v>
      </c>
      <c r="AD886" s="645" t="s">
        <v>312</v>
      </c>
      <c r="AE886" s="579">
        <v>45715</v>
      </c>
      <c r="AF886" s="576" t="s">
        <v>68</v>
      </c>
      <c r="AG886" s="1056" t="s">
        <v>2062</v>
      </c>
      <c r="AH886" s="570" t="s">
        <v>52</v>
      </c>
      <c r="AI886" s="579">
        <v>45730</v>
      </c>
      <c r="AJ886" s="633"/>
      <c r="AK886" s="633"/>
      <c r="AL886" s="634"/>
      <c r="AM886" s="576" t="s">
        <v>1694</v>
      </c>
    </row>
    <row r="887" spans="1:39" ht="25.5" x14ac:dyDescent="0.2">
      <c r="A887" s="576">
        <v>879</v>
      </c>
      <c r="B887" s="1439" t="s">
        <v>2848</v>
      </c>
      <c r="C887" s="1460" t="s">
        <v>107</v>
      </c>
      <c r="D887" s="1509" t="s">
        <v>118</v>
      </c>
      <c r="E887" s="843" t="s">
        <v>84</v>
      </c>
      <c r="F887" s="622" t="s">
        <v>2057</v>
      </c>
      <c r="G887" s="623">
        <v>45681</v>
      </c>
      <c r="H887" s="1435" t="s">
        <v>2058</v>
      </c>
      <c r="I887" s="626">
        <v>0</v>
      </c>
      <c r="J887" s="626">
        <v>1</v>
      </c>
      <c r="K887" s="1435" t="s">
        <v>2849</v>
      </c>
      <c r="L887" s="628">
        <v>0</v>
      </c>
      <c r="M887" s="628">
        <v>1</v>
      </c>
      <c r="N887" s="956">
        <v>45715</v>
      </c>
      <c r="O887" s="631" t="str">
        <f>IF(G887="","",(IF(N887="","Pendiente primera actuación",IF(N887="N.A.","N.A.",IF(NETWORKDAYS((G887+1),N887,'Días No Laborales'!$A$2:$U$145)&lt;=20,"SI","NO")))))</f>
        <v>NO</v>
      </c>
      <c r="P887" s="570"/>
      <c r="Q887" s="630" t="s">
        <v>47</v>
      </c>
      <c r="R887" s="595"/>
      <c r="S887" s="576"/>
      <c r="T887" s="576"/>
      <c r="U887" s="631"/>
      <c r="V887" s="576"/>
      <c r="W887" s="595">
        <v>45791</v>
      </c>
      <c r="X887" s="575"/>
      <c r="Y887" s="576"/>
      <c r="Z887" s="576">
        <f t="shared" si="17"/>
        <v>110</v>
      </c>
      <c r="AA887" s="576"/>
      <c r="AB887" s="664" t="s">
        <v>110</v>
      </c>
      <c r="AC887" s="576" t="s">
        <v>98</v>
      </c>
      <c r="AD887" s="745" t="s">
        <v>170</v>
      </c>
      <c r="AE887" s="579">
        <v>45791</v>
      </c>
      <c r="AF887" s="576" t="s">
        <v>68</v>
      </c>
      <c r="AG887" s="1056" t="s">
        <v>2062</v>
      </c>
      <c r="AH887" s="570" t="s">
        <v>52</v>
      </c>
      <c r="AI887" s="579">
        <v>45798</v>
      </c>
      <c r="AJ887" s="633"/>
      <c r="AK887" s="633"/>
      <c r="AL887" s="634"/>
      <c r="AM887" s="576"/>
    </row>
    <row r="888" spans="1:39" ht="25.5" x14ac:dyDescent="0.2">
      <c r="A888" s="576">
        <v>880</v>
      </c>
      <c r="B888" s="1439" t="s">
        <v>2850</v>
      </c>
      <c r="C888" s="1420" t="s">
        <v>2096</v>
      </c>
      <c r="D888" s="1505" t="s">
        <v>2083</v>
      </c>
      <c r="E888" s="1509" t="s">
        <v>833</v>
      </c>
      <c r="F888" s="622" t="s">
        <v>2057</v>
      </c>
      <c r="G888" s="623">
        <v>45681</v>
      </c>
      <c r="H888" s="1435" t="s">
        <v>2487</v>
      </c>
      <c r="I888" s="626">
        <v>1</v>
      </c>
      <c r="J888" s="626">
        <v>0</v>
      </c>
      <c r="K888" s="1435" t="s">
        <v>2851</v>
      </c>
      <c r="L888" s="628">
        <v>1</v>
      </c>
      <c r="M888" s="628">
        <v>0</v>
      </c>
      <c r="N888" s="956">
        <v>45699</v>
      </c>
      <c r="O888" s="631" t="str">
        <f>IF(G888="","",(IF(N888="","Pendiente primera actuación",IF(N888="N.A.","N.A.",IF(NETWORKDAYS((G888+1),N888,'Días No Laborales'!$A$2:$U$145)&lt;=20,"SI","NO")))))</f>
        <v>SI</v>
      </c>
      <c r="P888" s="570"/>
      <c r="Q888" s="630" t="s">
        <v>47</v>
      </c>
      <c r="R888" s="595"/>
      <c r="S888" s="576"/>
      <c r="T888" s="576"/>
      <c r="U888" s="631"/>
      <c r="V888" s="576"/>
      <c r="W888" s="595">
        <v>45727</v>
      </c>
      <c r="X888" s="575"/>
      <c r="Y888" s="576"/>
      <c r="Z888" s="576">
        <f t="shared" si="17"/>
        <v>47</v>
      </c>
      <c r="AA888" s="576"/>
      <c r="AB888" s="645" t="s">
        <v>110</v>
      </c>
      <c r="AC888" s="576" t="s">
        <v>66</v>
      </c>
      <c r="AD888" s="645" t="s">
        <v>170</v>
      </c>
      <c r="AE888" s="579">
        <v>45727</v>
      </c>
      <c r="AF888" s="576" t="s">
        <v>68</v>
      </c>
      <c r="AG888" s="1056" t="s">
        <v>2062</v>
      </c>
      <c r="AH888" s="570" t="s">
        <v>52</v>
      </c>
      <c r="AI888" s="579">
        <v>45734</v>
      </c>
      <c r="AJ888" s="633"/>
      <c r="AK888" s="633"/>
      <c r="AL888" s="634"/>
      <c r="AM888" s="576"/>
    </row>
    <row r="889" spans="1:39" ht="25.5" x14ac:dyDescent="0.2">
      <c r="A889" s="576">
        <v>881</v>
      </c>
      <c r="B889" s="1439" t="s">
        <v>2852</v>
      </c>
      <c r="C889" s="1460" t="s">
        <v>107</v>
      </c>
      <c r="D889" s="1509" t="s">
        <v>118</v>
      </c>
      <c r="E889" s="1509" t="s">
        <v>73</v>
      </c>
      <c r="F889" s="622" t="s">
        <v>2057</v>
      </c>
      <c r="G889" s="623">
        <v>45681</v>
      </c>
      <c r="H889" s="576" t="s">
        <v>2285</v>
      </c>
      <c r="I889" s="626">
        <v>1</v>
      </c>
      <c r="J889" s="626">
        <v>0</v>
      </c>
      <c r="K889" s="1435" t="s">
        <v>2853</v>
      </c>
      <c r="L889" s="628">
        <v>0</v>
      </c>
      <c r="M889" s="628">
        <v>1</v>
      </c>
      <c r="N889" s="956">
        <v>45694</v>
      </c>
      <c r="O889" s="631" t="str">
        <f>IF(G889="","",(IF(N889="","Pendiente primera actuación",IF(N889="N.A.","N.A.",IF(NETWORKDAYS((G889+1),N889,'Días No Laborales'!$A$2:$U$145)&lt;=20,"SI","NO")))))</f>
        <v>SI</v>
      </c>
      <c r="P889" s="570"/>
      <c r="Q889" s="630" t="s">
        <v>47</v>
      </c>
      <c r="R889" s="595"/>
      <c r="S889" s="576"/>
      <c r="T889" s="576"/>
      <c r="U889" s="631"/>
      <c r="V889" s="576"/>
      <c r="W889" s="595">
        <v>45803</v>
      </c>
      <c r="X889" s="575"/>
      <c r="Y889" s="862" t="s">
        <v>48</v>
      </c>
      <c r="Z889" s="576">
        <f t="shared" ref="Z889:Z898" si="18">IF(B889="","",IF(W889="","Pendiente de sentencia",IF(W889="N.A.","N.A.",DAYS360(G889,W889))))</f>
        <v>122</v>
      </c>
      <c r="AA889" s="862" t="s">
        <v>48</v>
      </c>
      <c r="AB889" s="664" t="s">
        <v>2854</v>
      </c>
      <c r="AC889" s="576" t="s">
        <v>98</v>
      </c>
      <c r="AD889" s="664" t="s">
        <v>2855</v>
      </c>
      <c r="AE889" s="579">
        <v>45803</v>
      </c>
      <c r="AF889" s="576" t="s">
        <v>68</v>
      </c>
      <c r="AG889" s="1056" t="s">
        <v>2062</v>
      </c>
      <c r="AH889" s="570" t="s">
        <v>52</v>
      </c>
      <c r="AI889" s="579">
        <v>45811</v>
      </c>
      <c r="AJ889" s="633"/>
      <c r="AK889" s="633"/>
      <c r="AL889" s="634"/>
      <c r="AM889" s="576"/>
    </row>
    <row r="890" spans="1:39" ht="25.5" x14ac:dyDescent="0.2">
      <c r="A890" s="576">
        <v>882</v>
      </c>
      <c r="B890" s="1439" t="s">
        <v>2856</v>
      </c>
      <c r="C890" s="1444" t="s">
        <v>107</v>
      </c>
      <c r="D890" s="1510" t="s">
        <v>118</v>
      </c>
      <c r="E890" s="1510" t="s">
        <v>73</v>
      </c>
      <c r="F890" s="856" t="s">
        <v>2057</v>
      </c>
      <c r="G890" s="894">
        <v>45681</v>
      </c>
      <c r="H890" s="1442" t="s">
        <v>2857</v>
      </c>
      <c r="I890" s="1440">
        <v>1</v>
      </c>
      <c r="J890" s="1440">
        <v>0</v>
      </c>
      <c r="K890" s="1442" t="s">
        <v>2858</v>
      </c>
      <c r="L890" s="832">
        <v>1</v>
      </c>
      <c r="M890" s="832">
        <v>0</v>
      </c>
      <c r="N890" s="858">
        <v>45694</v>
      </c>
      <c r="O890" s="1143" t="str">
        <f>IF(G890="","",(IF(N890="","Pendiente primera actuación",IF(N890="N.A.","N.A.",IF(NETWORKDAYS((G890+1),N890,'Días No Laborales'!$A$2:$U$145)&lt;=20,"SI","NO")))))</f>
        <v>SI</v>
      </c>
      <c r="P890" s="862"/>
      <c r="Q890" s="860" t="s">
        <v>47</v>
      </c>
      <c r="R890" s="861"/>
      <c r="S890" s="862"/>
      <c r="T890" s="862"/>
      <c r="U890" s="1143"/>
      <c r="V890" s="862"/>
      <c r="W890" s="861">
        <v>45793</v>
      </c>
      <c r="X890" s="832"/>
      <c r="Y890" s="862" t="s">
        <v>48</v>
      </c>
      <c r="Z890" s="862">
        <f t="shared" si="18"/>
        <v>112</v>
      </c>
      <c r="AA890" s="862" t="s">
        <v>48</v>
      </c>
      <c r="AB890" s="1449" t="s">
        <v>110</v>
      </c>
      <c r="AC890" s="862" t="s">
        <v>98</v>
      </c>
      <c r="AD890" s="1511" t="s">
        <v>2859</v>
      </c>
      <c r="AE890" s="858">
        <v>45842</v>
      </c>
      <c r="AF890" s="862" t="s">
        <v>68</v>
      </c>
      <c r="AG890" s="866" t="s">
        <v>2062</v>
      </c>
      <c r="AH890" s="862" t="s">
        <v>52</v>
      </c>
      <c r="AI890" s="858">
        <v>45798</v>
      </c>
      <c r="AJ890" s="1467"/>
      <c r="AK890" s="633"/>
      <c r="AL890" s="634"/>
      <c r="AM890" s="576"/>
    </row>
    <row r="891" spans="1:39" ht="25.5" x14ac:dyDescent="0.2">
      <c r="A891" s="576">
        <v>883</v>
      </c>
      <c r="B891" s="1218" t="s">
        <v>2860</v>
      </c>
      <c r="C891" s="1463" t="s">
        <v>107</v>
      </c>
      <c r="D891" s="1512" t="s">
        <v>118</v>
      </c>
      <c r="E891" s="1795" t="s">
        <v>84</v>
      </c>
      <c r="F891" s="692" t="s">
        <v>2057</v>
      </c>
      <c r="G891" s="1453">
        <v>45684</v>
      </c>
      <c r="H891" s="1464" t="s">
        <v>2162</v>
      </c>
      <c r="I891" s="1455">
        <v>1</v>
      </c>
      <c r="J891" s="1455">
        <v>0</v>
      </c>
      <c r="K891" s="1464" t="s">
        <v>2861</v>
      </c>
      <c r="L891" s="1457">
        <v>0</v>
      </c>
      <c r="M891" s="1457">
        <v>1</v>
      </c>
      <c r="N891" s="1458">
        <v>45693</v>
      </c>
      <c r="O891" s="1070" t="str">
        <f>IF(G891="","",(IF(N891="","Pendiente primera actuación",IF(N891="N.A.","N.A.",IF(NETWORKDAYS((G891+1),N891,'Días No Laborales'!$A$2:$U$145)&lt;=20,"SI","NO")))))</f>
        <v>SI</v>
      </c>
      <c r="P891" s="1459"/>
      <c r="Q891" s="873" t="s">
        <v>47</v>
      </c>
      <c r="R891" s="874"/>
      <c r="S891" s="583"/>
      <c r="T891" s="583"/>
      <c r="U891" s="1070"/>
      <c r="V891" s="583"/>
      <c r="W891" s="874"/>
      <c r="X891" s="836"/>
      <c r="Y891" s="583"/>
      <c r="Z891" s="583" t="str">
        <f t="shared" si="18"/>
        <v>Pendiente de sentencia</v>
      </c>
      <c r="AA891" s="583"/>
      <c r="AB891" s="583"/>
      <c r="AC891" s="583"/>
      <c r="AD891" s="1453" t="s">
        <v>1076</v>
      </c>
      <c r="AE891" s="872">
        <v>45327</v>
      </c>
      <c r="AF891" s="632" t="s">
        <v>156</v>
      </c>
      <c r="AG891" s="1502" t="s">
        <v>2062</v>
      </c>
      <c r="AH891" s="1459" t="s">
        <v>52</v>
      </c>
      <c r="AI891" s="872"/>
      <c r="AJ891" s="1184"/>
      <c r="AK891" s="633"/>
      <c r="AL891" s="634"/>
      <c r="AM891" s="576"/>
    </row>
    <row r="892" spans="1:39" ht="25.5" x14ac:dyDescent="0.2">
      <c r="A892" s="576">
        <v>884</v>
      </c>
      <c r="B892" s="1439" t="s">
        <v>2862</v>
      </c>
      <c r="C892" s="1460" t="s">
        <v>107</v>
      </c>
      <c r="D892" s="1491" t="s">
        <v>118</v>
      </c>
      <c r="E892" s="1509" t="s">
        <v>43</v>
      </c>
      <c r="F892" s="622" t="s">
        <v>2057</v>
      </c>
      <c r="G892" s="623">
        <v>45684</v>
      </c>
      <c r="H892" s="1435" t="s">
        <v>2863</v>
      </c>
      <c r="I892" s="626">
        <v>1</v>
      </c>
      <c r="J892" s="626">
        <v>0</v>
      </c>
      <c r="K892" s="1435" t="s">
        <v>2864</v>
      </c>
      <c r="L892" s="628">
        <v>0</v>
      </c>
      <c r="M892" s="628">
        <v>1</v>
      </c>
      <c r="N892" s="956">
        <v>45327</v>
      </c>
      <c r="O892" s="631" t="str">
        <f>IF(G892="","",(IF(N892="","Pendiente primera actuación",IF(N892="N.A.","N.A.",IF(NETWORKDAYS((G892+1),N892,'Días No Laborales'!$A$2:$U$145)&lt;=20,"SI","NO")))))</f>
        <v>SI</v>
      </c>
      <c r="P892" s="570"/>
      <c r="Q892" s="630" t="s">
        <v>47</v>
      </c>
      <c r="R892" s="595"/>
      <c r="S892" s="576"/>
      <c r="T892" s="576"/>
      <c r="U892" s="631"/>
      <c r="V892" s="576"/>
      <c r="W892" s="595">
        <v>45694</v>
      </c>
      <c r="X892" s="575"/>
      <c r="Y892" s="576" t="s">
        <v>48</v>
      </c>
      <c r="Z892" s="576">
        <f t="shared" si="18"/>
        <v>9</v>
      </c>
      <c r="AA892" s="576" t="s">
        <v>48</v>
      </c>
      <c r="AB892" s="645" t="s">
        <v>217</v>
      </c>
      <c r="AC892" s="576" t="s">
        <v>66</v>
      </c>
      <c r="AD892" s="645" t="s">
        <v>807</v>
      </c>
      <c r="AE892" s="630">
        <v>45694</v>
      </c>
      <c r="AF892" s="576" t="s">
        <v>68</v>
      </c>
      <c r="AG892" s="1056" t="s">
        <v>2062</v>
      </c>
      <c r="AH892" s="570" t="s">
        <v>52</v>
      </c>
      <c r="AI892" s="579">
        <v>45712</v>
      </c>
      <c r="AJ892" s="633"/>
      <c r="AK892" s="633"/>
      <c r="AL892" s="634"/>
      <c r="AM892" s="576" t="s">
        <v>2840</v>
      </c>
    </row>
    <row r="893" spans="1:39" ht="25.5" x14ac:dyDescent="0.2">
      <c r="A893" s="576">
        <v>885</v>
      </c>
      <c r="B893" s="1218" t="s">
        <v>2865</v>
      </c>
      <c r="C893" s="486" t="s">
        <v>41</v>
      </c>
      <c r="D893" s="479" t="s">
        <v>42</v>
      </c>
      <c r="E893" s="1509" t="s">
        <v>43</v>
      </c>
      <c r="F893" s="622" t="s">
        <v>2057</v>
      </c>
      <c r="G893" s="623">
        <v>45685</v>
      </c>
      <c r="H893" s="1435" t="s">
        <v>2866</v>
      </c>
      <c r="I893" s="626">
        <v>0</v>
      </c>
      <c r="J893" s="626">
        <v>1</v>
      </c>
      <c r="K893" s="1435" t="s">
        <v>2867</v>
      </c>
      <c r="L893" s="628">
        <v>0</v>
      </c>
      <c r="M893" s="628">
        <v>1</v>
      </c>
      <c r="N893" s="956">
        <v>45694</v>
      </c>
      <c r="O893" s="631" t="str">
        <f>IF(G893="","",(IF(N893="","Pendiente primera actuación",IF(N893="N.A.","N.A.",IF(NETWORKDAYS((G893+1),N893,'Días No Laborales'!$A$2:$U$145)&lt;=20,"SI","NO")))))</f>
        <v>SI</v>
      </c>
      <c r="P893" s="570"/>
      <c r="Q893" s="630" t="s">
        <v>47</v>
      </c>
      <c r="R893" s="595"/>
      <c r="S893" s="576"/>
      <c r="T893" s="576"/>
      <c r="U893" s="631"/>
      <c r="V893" s="576"/>
      <c r="W893" s="595">
        <v>45694</v>
      </c>
      <c r="X893" s="575"/>
      <c r="Y893" s="576"/>
      <c r="Z893" s="576">
        <f t="shared" si="18"/>
        <v>8</v>
      </c>
      <c r="AA893" s="576"/>
      <c r="AB893" s="576"/>
      <c r="AC893" s="576"/>
      <c r="AD893" s="576" t="s">
        <v>1402</v>
      </c>
      <c r="AE893" s="579">
        <v>45694</v>
      </c>
      <c r="AF893" s="576" t="s">
        <v>50</v>
      </c>
      <c r="AG893" s="1056" t="s">
        <v>2062</v>
      </c>
      <c r="AH893" s="570" t="s">
        <v>52</v>
      </c>
      <c r="AI893" s="579"/>
      <c r="AJ893" s="633"/>
      <c r="AK893" s="633"/>
      <c r="AL893" s="634"/>
      <c r="AM893" s="576"/>
    </row>
    <row r="894" spans="1:39" ht="25.5" x14ac:dyDescent="0.2">
      <c r="A894" s="576">
        <v>886</v>
      </c>
      <c r="B894" s="1439" t="s">
        <v>2868</v>
      </c>
      <c r="C894" s="1275" t="s">
        <v>2127</v>
      </c>
      <c r="D894" s="1513" t="s">
        <v>2173</v>
      </c>
      <c r="E894" s="1509" t="s">
        <v>673</v>
      </c>
      <c r="F894" s="622" t="s">
        <v>2057</v>
      </c>
      <c r="G894" s="623">
        <v>45685</v>
      </c>
      <c r="H894" s="1435" t="s">
        <v>2869</v>
      </c>
      <c r="I894" s="626">
        <v>1</v>
      </c>
      <c r="J894" s="626">
        <v>0</v>
      </c>
      <c r="K894" s="1435" t="s">
        <v>2870</v>
      </c>
      <c r="L894" s="628">
        <v>1</v>
      </c>
      <c r="M894" s="628">
        <v>0</v>
      </c>
      <c r="N894" s="956">
        <v>45694</v>
      </c>
      <c r="O894" s="631" t="str">
        <f>IF(G894="","",(IF(N894="","Pendiente primera actuación",IF(N894="N.A.","N.A.",IF(NETWORKDAYS((G894+1),N894,'Días No Laborales'!$A$2:$U$145)&lt;=20,"SI","NO")))))</f>
        <v>SI</v>
      </c>
      <c r="P894" s="570"/>
      <c r="Q894" s="630" t="s">
        <v>47</v>
      </c>
      <c r="R894" s="595"/>
      <c r="S894" s="576"/>
      <c r="T894" s="576"/>
      <c r="U894" s="631"/>
      <c r="V894" s="576"/>
      <c r="W894" s="595"/>
      <c r="X894" s="575"/>
      <c r="Y894" s="576"/>
      <c r="Z894" s="576" t="str">
        <f t="shared" si="18"/>
        <v>Pendiente de sentencia</v>
      </c>
      <c r="AA894" s="576"/>
      <c r="AB894" s="576"/>
      <c r="AC894" s="576"/>
      <c r="AD894" s="576" t="s">
        <v>2871</v>
      </c>
      <c r="AE894" s="579">
        <v>45694</v>
      </c>
      <c r="AF894" s="632" t="s">
        <v>161</v>
      </c>
      <c r="AG894" s="1056" t="s">
        <v>2062</v>
      </c>
      <c r="AH894" s="570" t="s">
        <v>52</v>
      </c>
      <c r="AI894" s="579"/>
      <c r="AJ894" s="633"/>
      <c r="AK894" s="633"/>
      <c r="AL894" s="634"/>
      <c r="AM894" s="576"/>
    </row>
    <row r="895" spans="1:39" ht="25.5" x14ac:dyDescent="0.2">
      <c r="A895" s="576">
        <v>887</v>
      </c>
      <c r="B895" s="1218" t="s">
        <v>2872</v>
      </c>
      <c r="C895" s="1466" t="s">
        <v>101</v>
      </c>
      <c r="D895" s="1509" t="s">
        <v>118</v>
      </c>
      <c r="E895" s="843" t="s">
        <v>84</v>
      </c>
      <c r="F895" s="622" t="s">
        <v>2057</v>
      </c>
      <c r="G895" s="623">
        <v>45685</v>
      </c>
      <c r="H895" s="1435" t="s">
        <v>2873</v>
      </c>
      <c r="I895" s="626">
        <v>0</v>
      </c>
      <c r="J895" s="626">
        <v>1</v>
      </c>
      <c r="K895" s="1435" t="s">
        <v>2874</v>
      </c>
      <c r="L895" s="628">
        <v>0</v>
      </c>
      <c r="M895" s="628">
        <v>1</v>
      </c>
      <c r="N895" s="956">
        <v>45678</v>
      </c>
      <c r="O895" s="631" t="str">
        <f>IF(G895="","",(IF(N895="","Pendiente primera actuación",IF(N895="N.A.","N.A.",IF(NETWORKDAYS((G895+1),N895,'Días No Laborales'!$A$2:$U$145)&lt;=20,"SI","NO")))))</f>
        <v>SI</v>
      </c>
      <c r="P895" s="570"/>
      <c r="Q895" s="630" t="s">
        <v>2875</v>
      </c>
      <c r="R895" s="595"/>
      <c r="S895" s="576"/>
      <c r="T895" s="576"/>
      <c r="U895" s="631"/>
      <c r="V895" s="576"/>
      <c r="W895" s="595"/>
      <c r="X895" s="575"/>
      <c r="Y895" s="576"/>
      <c r="Z895" s="576" t="str">
        <f t="shared" si="18"/>
        <v>Pendiente de sentencia</v>
      </c>
      <c r="AA895" s="576"/>
      <c r="AB895" s="576"/>
      <c r="AC895" s="576"/>
      <c r="AD895" s="576" t="s">
        <v>369</v>
      </c>
      <c r="AE895" s="579">
        <v>45889</v>
      </c>
      <c r="AF895" s="632" t="s">
        <v>161</v>
      </c>
      <c r="AG895" s="1056" t="s">
        <v>2062</v>
      </c>
      <c r="AH895" s="570" t="s">
        <v>52</v>
      </c>
      <c r="AI895" s="579"/>
      <c r="AJ895" s="633"/>
      <c r="AK895" s="633"/>
      <c r="AL895" s="634"/>
      <c r="AM895" s="576"/>
    </row>
    <row r="896" spans="1:39" ht="25.5" x14ac:dyDescent="0.2">
      <c r="A896" s="576">
        <v>888</v>
      </c>
      <c r="B896" s="1439" t="s">
        <v>2876</v>
      </c>
      <c r="C896" s="1460" t="s">
        <v>101</v>
      </c>
      <c r="D896" s="1509" t="s">
        <v>118</v>
      </c>
      <c r="E896" s="843" t="s">
        <v>84</v>
      </c>
      <c r="F896" s="622" t="s">
        <v>2057</v>
      </c>
      <c r="G896" s="623">
        <v>45686</v>
      </c>
      <c r="H896" s="1435" t="s">
        <v>2877</v>
      </c>
      <c r="I896" s="626">
        <v>1</v>
      </c>
      <c r="J896" s="626">
        <v>0</v>
      </c>
      <c r="K896" s="1435" t="s">
        <v>2878</v>
      </c>
      <c r="L896" s="628">
        <v>1</v>
      </c>
      <c r="M896" s="628">
        <v>0</v>
      </c>
      <c r="N896" s="956">
        <v>45695</v>
      </c>
      <c r="O896" s="1874" t="str">
        <f>IF(G896="","",(IF(N896="","Pendiente primera actuación",IF(N896="N.A.","N.A.",IF(NETWORKDAYS((G896+1),N896,'Días No Laborales'!$A$2:$U$145)&lt;=20,"SI","NO")))))</f>
        <v>SI</v>
      </c>
      <c r="P896" s="570"/>
      <c r="Q896" s="630" t="s">
        <v>47</v>
      </c>
      <c r="R896" s="595"/>
      <c r="S896" s="576"/>
      <c r="T896" s="576"/>
      <c r="U896" s="631"/>
      <c r="V896" s="576"/>
      <c r="W896" s="595">
        <v>45859</v>
      </c>
      <c r="X896" s="575"/>
      <c r="Y896" s="576" t="s">
        <v>48</v>
      </c>
      <c r="Z896" s="576">
        <f t="shared" si="18"/>
        <v>172</v>
      </c>
      <c r="AA896" s="576" t="s">
        <v>48</v>
      </c>
      <c r="AB896" s="576" t="s">
        <v>1607</v>
      </c>
      <c r="AC896" s="576" t="s">
        <v>358</v>
      </c>
      <c r="AD896" s="623" t="s">
        <v>2879</v>
      </c>
      <c r="AE896" s="579">
        <v>45859</v>
      </c>
      <c r="AF896" s="632" t="s">
        <v>161</v>
      </c>
      <c r="AG896" s="1056" t="s">
        <v>2062</v>
      </c>
      <c r="AH896" s="570" t="s">
        <v>52</v>
      </c>
      <c r="AI896" s="579"/>
      <c r="AJ896" s="633"/>
      <c r="AK896" s="633"/>
      <c r="AL896" s="634"/>
      <c r="AM896" s="576" t="s">
        <v>2880</v>
      </c>
    </row>
    <row r="897" spans="1:40" ht="25.5" x14ac:dyDescent="0.2">
      <c r="A897" s="576">
        <v>889</v>
      </c>
      <c r="B897" s="1439" t="s">
        <v>2881</v>
      </c>
      <c r="C897" s="1460" t="s">
        <v>101</v>
      </c>
      <c r="D897" s="1509" t="s">
        <v>118</v>
      </c>
      <c r="E897" s="843" t="s">
        <v>84</v>
      </c>
      <c r="F897" s="622" t="s">
        <v>2057</v>
      </c>
      <c r="G897" s="623">
        <v>45686</v>
      </c>
      <c r="H897" s="1435" t="s">
        <v>2882</v>
      </c>
      <c r="I897" s="626">
        <v>0</v>
      </c>
      <c r="J897" s="626">
        <v>1</v>
      </c>
      <c r="K897" s="1435" t="s">
        <v>2883</v>
      </c>
      <c r="L897" s="628">
        <v>0</v>
      </c>
      <c r="M897" s="628">
        <v>1</v>
      </c>
      <c r="N897" s="956">
        <v>45698</v>
      </c>
      <c r="O897" s="631" t="str">
        <f>IF(G897="","",(IF(N897="","Pendiente primera actuación",IF(N897="N.A.","N.A.",IF(NETWORKDAYS((G897+1),N897,'Días No Laborales'!$A$2:$U$145)&lt;=20,"SI","NO")))))</f>
        <v>SI</v>
      </c>
      <c r="P897" s="570"/>
      <c r="Q897" s="630" t="s">
        <v>47</v>
      </c>
      <c r="R897" s="595"/>
      <c r="S897" s="576"/>
      <c r="T897" s="576"/>
      <c r="U897" s="631"/>
      <c r="V897" s="576"/>
      <c r="W897" s="595">
        <v>45827</v>
      </c>
      <c r="X897" s="575"/>
      <c r="Y897" s="576" t="s">
        <v>48</v>
      </c>
      <c r="Z897" s="576">
        <f t="shared" si="18"/>
        <v>140</v>
      </c>
      <c r="AA897" s="576" t="s">
        <v>48</v>
      </c>
      <c r="AB897" s="664" t="s">
        <v>311</v>
      </c>
      <c r="AC897" s="576" t="s">
        <v>98</v>
      </c>
      <c r="AD897" s="664" t="s">
        <v>2879</v>
      </c>
      <c r="AE897" s="579">
        <v>45827</v>
      </c>
      <c r="AF897" s="632" t="s">
        <v>161</v>
      </c>
      <c r="AG897" s="1056" t="s">
        <v>2062</v>
      </c>
      <c r="AH897" s="570" t="s">
        <v>52</v>
      </c>
      <c r="AI897" s="579"/>
      <c r="AJ897" s="633"/>
      <c r="AK897" s="633"/>
      <c r="AL897" s="634"/>
      <c r="AM897" s="576"/>
    </row>
    <row r="898" spans="1:40" ht="48" x14ac:dyDescent="0.2">
      <c r="A898" s="576">
        <v>890</v>
      </c>
      <c r="B898" s="1439" t="s">
        <v>2884</v>
      </c>
      <c r="C898" s="1460" t="s">
        <v>101</v>
      </c>
      <c r="D898" s="1509" t="s">
        <v>118</v>
      </c>
      <c r="E898" s="1509" t="s">
        <v>43</v>
      </c>
      <c r="F898" s="622" t="s">
        <v>2057</v>
      </c>
      <c r="G898" s="623">
        <v>45686</v>
      </c>
      <c r="H898" s="1435" t="s">
        <v>2885</v>
      </c>
      <c r="I898" s="626">
        <v>1</v>
      </c>
      <c r="J898" s="626">
        <v>0</v>
      </c>
      <c r="K898" s="1435" t="s">
        <v>2886</v>
      </c>
      <c r="L898" s="628">
        <v>1</v>
      </c>
      <c r="M898" s="628">
        <v>0</v>
      </c>
      <c r="N898" s="956">
        <v>45698</v>
      </c>
      <c r="O898" s="631" t="str">
        <f>IF(G898="","",(IF(N898="","Pendiente primera actuación",IF(N898="N.A.","N.A.",IF(NETWORKDAYS((G898+1),N898,'Días No Laborales'!$A$2:$U$145)&lt;=20,"SI","NO")))))</f>
        <v>SI</v>
      </c>
      <c r="P898" s="570"/>
      <c r="Q898" s="630" t="s">
        <v>47</v>
      </c>
      <c r="R898" s="595"/>
      <c r="S898" s="576"/>
      <c r="T898" s="576"/>
      <c r="U898" s="631"/>
      <c r="V898" s="576"/>
      <c r="W898" s="595">
        <v>45743</v>
      </c>
      <c r="X898" s="575"/>
      <c r="Y898" s="576"/>
      <c r="Z898" s="576">
        <f t="shared" si="18"/>
        <v>58</v>
      </c>
      <c r="AA898" s="576" t="s">
        <v>48</v>
      </c>
      <c r="AB898" s="992" t="s">
        <v>2887</v>
      </c>
      <c r="AC898" s="576" t="s">
        <v>66</v>
      </c>
      <c r="AD898" s="576" t="s">
        <v>2888</v>
      </c>
      <c r="AE898" s="579">
        <v>45770</v>
      </c>
      <c r="AF898" s="576" t="s">
        <v>2061</v>
      </c>
      <c r="AG898" s="1056" t="s">
        <v>2062</v>
      </c>
      <c r="AH898" s="570" t="s">
        <v>52</v>
      </c>
      <c r="AI898" s="579">
        <v>45770</v>
      </c>
      <c r="AJ898" s="633"/>
      <c r="AK898" s="633"/>
      <c r="AL898" s="634"/>
      <c r="AM898" s="1514" t="s">
        <v>2889</v>
      </c>
    </row>
    <row r="899" spans="1:40" ht="25.5" x14ac:dyDescent="0.2">
      <c r="A899" s="576">
        <v>891</v>
      </c>
      <c r="B899" s="1218" t="s">
        <v>2890</v>
      </c>
      <c r="C899" s="1466" t="s">
        <v>101</v>
      </c>
      <c r="D899" s="1509" t="s">
        <v>118</v>
      </c>
      <c r="E899" s="843" t="s">
        <v>84</v>
      </c>
      <c r="F899" s="622" t="s">
        <v>2057</v>
      </c>
      <c r="G899" s="623">
        <v>45687</v>
      </c>
      <c r="H899" s="1435" t="s">
        <v>2162</v>
      </c>
      <c r="I899" s="626">
        <v>1</v>
      </c>
      <c r="J899" s="626">
        <v>0</v>
      </c>
      <c r="K899" s="1435" t="s">
        <v>2891</v>
      </c>
      <c r="L899" s="628">
        <v>1</v>
      </c>
      <c r="M899" s="628">
        <v>0</v>
      </c>
      <c r="N899" s="956">
        <v>45695</v>
      </c>
      <c r="O899" s="631" t="str">
        <f>IF(G899="","",(IF(N899="","Pendiente primera actuación",IF(N899="N.A.","N.A.",IF(NETWORKDAYS((G899+1),N899,'Días No Laborales'!$A$2:$U$145)&lt;=20,"SI","NO")))))</f>
        <v>SI</v>
      </c>
      <c r="P899" s="570"/>
      <c r="Q899" s="630" t="s">
        <v>47</v>
      </c>
      <c r="R899" s="595"/>
      <c r="S899" s="576"/>
      <c r="T899" s="576"/>
      <c r="U899" s="631"/>
      <c r="V899" s="576"/>
      <c r="W899" s="595"/>
      <c r="X899" s="575"/>
      <c r="Y899" s="576"/>
      <c r="Z899" s="576" t="str">
        <f>IF(B899="","",IF(W899="","Pendiente de sentencia",IF(W899="N.A.","N.A.",DAYS360(G900,W899))))</f>
        <v>Pendiente de sentencia</v>
      </c>
      <c r="AA899" s="576"/>
      <c r="AB899" s="576"/>
      <c r="AC899" s="576"/>
      <c r="AD899" s="623" t="s">
        <v>1076</v>
      </c>
      <c r="AE899" s="579">
        <v>45695</v>
      </c>
      <c r="AF899" s="632" t="s">
        <v>161</v>
      </c>
      <c r="AG899" s="1056" t="s">
        <v>2062</v>
      </c>
      <c r="AH899" s="570" t="s">
        <v>52</v>
      </c>
      <c r="AI899" s="579"/>
      <c r="AJ899" s="633"/>
      <c r="AK899" s="633"/>
      <c r="AL899" s="634"/>
      <c r="AM899" s="576"/>
    </row>
    <row r="900" spans="1:40" ht="25.5" x14ac:dyDescent="0.2">
      <c r="A900" s="576">
        <v>892</v>
      </c>
      <c r="B900" s="1439" t="s">
        <v>2892</v>
      </c>
      <c r="C900" s="1104" t="s">
        <v>1337</v>
      </c>
      <c r="D900" s="1491" t="s">
        <v>2893</v>
      </c>
      <c r="E900" s="1509" t="s">
        <v>84</v>
      </c>
      <c r="F900" s="622" t="s">
        <v>2057</v>
      </c>
      <c r="G900" s="623">
        <v>45687</v>
      </c>
      <c r="H900" s="1435" t="s">
        <v>2894</v>
      </c>
      <c r="I900" s="626">
        <v>1</v>
      </c>
      <c r="J900" s="626">
        <v>0</v>
      </c>
      <c r="K900" s="1435" t="s">
        <v>2895</v>
      </c>
      <c r="L900" s="628">
        <v>1</v>
      </c>
      <c r="M900" s="628">
        <v>0</v>
      </c>
      <c r="N900" s="956">
        <v>45695</v>
      </c>
      <c r="O900" s="631" t="str">
        <f>IF(G900="","",(IF(N900="","Pendiente primera actuación",IF(N900="N.A.","N.A.",IF(NETWORKDAYS((G900+1),N900,'Días No Laborales'!$A$2:$U$145)&lt;=20,"SI","NO")))))</f>
        <v>SI</v>
      </c>
      <c r="P900" s="570"/>
      <c r="Q900" s="630" t="s">
        <v>47</v>
      </c>
      <c r="R900" s="595"/>
      <c r="S900" s="576"/>
      <c r="T900" s="576"/>
      <c r="U900" s="631"/>
      <c r="V900" s="576"/>
      <c r="W900" s="595">
        <v>45824</v>
      </c>
      <c r="X900" s="575"/>
      <c r="Y900" s="576" t="s">
        <v>48</v>
      </c>
      <c r="Z900" s="576">
        <f t="shared" ref="Z900:Z963" si="19">IF(B900="","",IF(W900="","Pendiente de sentencia",IF(W900="N.A.","N.A.",DAYS360(G900,W900))))</f>
        <v>136</v>
      </c>
      <c r="AA900" s="576" t="s">
        <v>48</v>
      </c>
      <c r="AB900" s="664" t="s">
        <v>311</v>
      </c>
      <c r="AC900" s="576" t="s">
        <v>98</v>
      </c>
      <c r="AD900" s="664" t="s">
        <v>1427</v>
      </c>
      <c r="AE900" s="579">
        <v>45824</v>
      </c>
      <c r="AF900" s="632" t="s">
        <v>161</v>
      </c>
      <c r="AG900" s="1056" t="s">
        <v>2062</v>
      </c>
      <c r="AH900" s="570" t="s">
        <v>52</v>
      </c>
      <c r="AI900" s="579"/>
      <c r="AJ900" s="633"/>
      <c r="AK900" s="633"/>
      <c r="AL900" s="634"/>
      <c r="AM900" s="576" t="s">
        <v>2896</v>
      </c>
      <c r="AN900" s="485" t="s">
        <v>2897</v>
      </c>
    </row>
    <row r="901" spans="1:40" ht="38.25" x14ac:dyDescent="0.2">
      <c r="A901" s="576">
        <v>893</v>
      </c>
      <c r="B901" s="1437" t="s">
        <v>2898</v>
      </c>
      <c r="C901" s="1506" t="s">
        <v>101</v>
      </c>
      <c r="D901" s="1509" t="s">
        <v>118</v>
      </c>
      <c r="E901" s="843" t="s">
        <v>84</v>
      </c>
      <c r="F901" s="622" t="s">
        <v>2057</v>
      </c>
      <c r="G901" s="1496">
        <v>45687</v>
      </c>
      <c r="H901" s="1435" t="s">
        <v>2899</v>
      </c>
      <c r="I901" s="626">
        <v>1</v>
      </c>
      <c r="J901" s="626">
        <v>0</v>
      </c>
      <c r="K901" s="1435" t="s">
        <v>2900</v>
      </c>
      <c r="L901" s="628">
        <v>0</v>
      </c>
      <c r="M901" s="628">
        <v>1</v>
      </c>
      <c r="N901" s="956">
        <v>45698</v>
      </c>
      <c r="O901" s="1053" t="str">
        <f>IF(G901="","",(IF(N901="","Pendiente primera actuación",IF(N901="N.A.","N.A.",IF(NETWORKDAYS((G901+1),N901,'Días No Laborales'!$A$2:$U$145)&lt;=20,"SI","NO")))))</f>
        <v>SI</v>
      </c>
      <c r="P901" s="570"/>
      <c r="Q901" s="1051" t="s">
        <v>47</v>
      </c>
      <c r="R901" s="1052"/>
      <c r="S901" s="570"/>
      <c r="T901" s="570"/>
      <c r="U901" s="1053"/>
      <c r="V901" s="570"/>
      <c r="W901" s="1052">
        <v>45861</v>
      </c>
      <c r="X901" s="628"/>
      <c r="Y901" s="576" t="s">
        <v>48</v>
      </c>
      <c r="Z901" s="576">
        <f t="shared" si="19"/>
        <v>173</v>
      </c>
      <c r="AA901" s="576" t="s">
        <v>48</v>
      </c>
      <c r="AB901" s="656" t="s">
        <v>327</v>
      </c>
      <c r="AC901" s="576" t="s">
        <v>358</v>
      </c>
      <c r="AD901" s="576" t="s">
        <v>708</v>
      </c>
      <c r="AE901" s="579">
        <v>45861</v>
      </c>
      <c r="AF901" s="576" t="s">
        <v>50</v>
      </c>
      <c r="AG901" s="1056" t="s">
        <v>2062</v>
      </c>
      <c r="AH901" s="570" t="s">
        <v>52</v>
      </c>
      <c r="AI901" s="579"/>
      <c r="AJ901" s="633"/>
      <c r="AK901" s="633"/>
      <c r="AL901" s="634"/>
      <c r="AM901" s="576"/>
    </row>
    <row r="902" spans="1:40" ht="38.25" x14ac:dyDescent="0.2">
      <c r="A902" s="576">
        <v>894</v>
      </c>
      <c r="B902" s="1515" t="s">
        <v>2901</v>
      </c>
      <c r="C902" s="930" t="s">
        <v>101</v>
      </c>
      <c r="D902" s="1269" t="s">
        <v>118</v>
      </c>
      <c r="E902" s="1269" t="s">
        <v>84</v>
      </c>
      <c r="F902" s="482" t="s">
        <v>2057</v>
      </c>
      <c r="G902" s="1476">
        <v>45688</v>
      </c>
      <c r="H902" s="476" t="s">
        <v>2902</v>
      </c>
      <c r="I902" s="632">
        <v>1</v>
      </c>
      <c r="J902" s="632">
        <v>0</v>
      </c>
      <c r="K902" s="621" t="s">
        <v>2903</v>
      </c>
      <c r="L902" s="632">
        <v>1</v>
      </c>
      <c r="M902" s="632">
        <v>0</v>
      </c>
      <c r="N902" s="991">
        <v>45698</v>
      </c>
      <c r="O902" s="1064" t="str">
        <f>IF(G902="","",(IF(N902="","Pendiente primera actuación",IF(N902="N.A.","N.A.",IF(NETWORKDAYS((G902+1),N902,'Días No Laborales'!$A$2:$U$145)&lt;=20,"SI","NO")))))</f>
        <v>SI</v>
      </c>
      <c r="P902" s="476"/>
      <c r="Q902" s="1062" t="s">
        <v>47</v>
      </c>
      <c r="R902" s="1063"/>
      <c r="S902" s="476"/>
      <c r="T902" s="476"/>
      <c r="U902" s="1064"/>
      <c r="V902" s="476"/>
      <c r="W902" s="1063">
        <v>45698</v>
      </c>
      <c r="X902" s="1061"/>
      <c r="Y902" s="1218" t="s">
        <v>48</v>
      </c>
      <c r="Z902" s="576">
        <f t="shared" si="19"/>
        <v>10</v>
      </c>
      <c r="AA902" s="576" t="s">
        <v>48</v>
      </c>
      <c r="AB902" s="1005" t="s">
        <v>217</v>
      </c>
      <c r="AC902" s="576" t="s">
        <v>66</v>
      </c>
      <c r="AD902" s="1399" t="s">
        <v>975</v>
      </c>
      <c r="AE902" s="579">
        <v>45698</v>
      </c>
      <c r="AF902" s="576" t="s">
        <v>2061</v>
      </c>
      <c r="AG902" s="1056" t="s">
        <v>2062</v>
      </c>
      <c r="AH902" s="570" t="s">
        <v>52</v>
      </c>
      <c r="AI902" s="579">
        <v>45730</v>
      </c>
      <c r="AJ902" s="633"/>
      <c r="AK902" s="633"/>
      <c r="AL902" s="634"/>
      <c r="AM902" s="576" t="s">
        <v>2904</v>
      </c>
    </row>
    <row r="903" spans="1:40" ht="25.5" x14ac:dyDescent="0.2">
      <c r="A903" s="576">
        <v>895</v>
      </c>
      <c r="B903" s="1218" t="s">
        <v>2905</v>
      </c>
      <c r="C903" s="1463" t="s">
        <v>101</v>
      </c>
      <c r="D903" s="1512" t="s">
        <v>118</v>
      </c>
      <c r="E903" s="843" t="s">
        <v>84</v>
      </c>
      <c r="F903" s="692" t="s">
        <v>2057</v>
      </c>
      <c r="G903" s="1453">
        <v>45688</v>
      </c>
      <c r="H903" s="1456" t="s">
        <v>2906</v>
      </c>
      <c r="I903" s="1455">
        <v>0</v>
      </c>
      <c r="J903" s="1455">
        <v>1</v>
      </c>
      <c r="K903" s="1456" t="s">
        <v>2907</v>
      </c>
      <c r="L903" s="1457">
        <v>0</v>
      </c>
      <c r="M903" s="1457">
        <v>1</v>
      </c>
      <c r="N903" s="579">
        <v>45701</v>
      </c>
      <c r="O903" s="1064" t="str">
        <f>IF(G903="","",(IF(N903="","Pendiente primera actuación",IF(N903="N.A.","N.A.",IF(NETWORKDAYS((G903+1),N903,'Días No Laborales'!$A$2:$U$145)&lt;=20,"SI","NO")))))</f>
        <v>SI</v>
      </c>
      <c r="P903" s="1459"/>
      <c r="Q903" s="873" t="s">
        <v>47</v>
      </c>
      <c r="R903" s="874"/>
      <c r="S903" s="583"/>
      <c r="T903" s="583"/>
      <c r="U903" s="1070"/>
      <c r="V903" s="583"/>
      <c r="W903" s="874"/>
      <c r="X903" s="836"/>
      <c r="Y903" s="576"/>
      <c r="Z903" s="576" t="str">
        <f t="shared" si="19"/>
        <v>Pendiente de sentencia</v>
      </c>
      <c r="AA903" s="576"/>
      <c r="AB903" s="576"/>
      <c r="AC903" s="576"/>
      <c r="AD903" s="576" t="s">
        <v>1897</v>
      </c>
      <c r="AE903" s="579">
        <v>45814</v>
      </c>
      <c r="AF903" s="576" t="s">
        <v>68</v>
      </c>
      <c r="AG903" s="1056" t="s">
        <v>2062</v>
      </c>
      <c r="AH903" s="570" t="s">
        <v>52</v>
      </c>
      <c r="AI903" s="579"/>
      <c r="AJ903" s="633"/>
      <c r="AK903" s="633"/>
      <c r="AL903" s="634"/>
      <c r="AM903" s="576"/>
    </row>
    <row r="904" spans="1:40" ht="25.5" x14ac:dyDescent="0.2">
      <c r="A904" s="576">
        <v>896</v>
      </c>
      <c r="B904" s="1439" t="s">
        <v>2908</v>
      </c>
      <c r="C904" s="1083" t="s">
        <v>383</v>
      </c>
      <c r="D904" s="761" t="s">
        <v>383</v>
      </c>
      <c r="E904" s="1509" t="s">
        <v>84</v>
      </c>
      <c r="F904" s="622" t="s">
        <v>2057</v>
      </c>
      <c r="G904" s="623">
        <v>45688</v>
      </c>
      <c r="H904" s="1435" t="s">
        <v>2877</v>
      </c>
      <c r="I904" s="626">
        <v>1</v>
      </c>
      <c r="J904" s="626">
        <v>0</v>
      </c>
      <c r="K904" s="1435" t="s">
        <v>2909</v>
      </c>
      <c r="L904" s="628">
        <v>1</v>
      </c>
      <c r="M904" s="628">
        <v>0</v>
      </c>
      <c r="N904" s="956">
        <v>45698</v>
      </c>
      <c r="O904" s="1064" t="str">
        <f>IF(G904="","",(IF(N904="","Pendiente primera actuación",IF(N904="N.A.","N.A.",IF(NETWORKDAYS((G904+1),N904,'Días No Laborales'!$A$2:$U$145)&lt;=20,"SI","NO")))))</f>
        <v>SI</v>
      </c>
      <c r="P904" s="570"/>
      <c r="Q904" s="630" t="s">
        <v>47</v>
      </c>
      <c r="R904" s="595"/>
      <c r="S904" s="576"/>
      <c r="T904" s="576"/>
      <c r="U904" s="631"/>
      <c r="V904" s="576"/>
      <c r="W904" s="595">
        <v>45698</v>
      </c>
      <c r="X904" s="575"/>
      <c r="Y904" s="1218" t="s">
        <v>48</v>
      </c>
      <c r="Z904" s="576">
        <f t="shared" si="19"/>
        <v>10</v>
      </c>
      <c r="AA904" s="576" t="s">
        <v>48</v>
      </c>
      <c r="AB904" s="645" t="s">
        <v>217</v>
      </c>
      <c r="AC904" s="576" t="s">
        <v>66</v>
      </c>
      <c r="AD904" s="664" t="s">
        <v>807</v>
      </c>
      <c r="AE904" s="579">
        <v>45698</v>
      </c>
      <c r="AF904" s="576" t="s">
        <v>2061</v>
      </c>
      <c r="AG904" s="1056" t="s">
        <v>2062</v>
      </c>
      <c r="AH904" s="570" t="s">
        <v>52</v>
      </c>
      <c r="AI904" s="579">
        <v>45730</v>
      </c>
      <c r="AJ904" s="633"/>
      <c r="AK904" s="633"/>
      <c r="AL904" s="634"/>
      <c r="AM904" s="576" t="s">
        <v>2562</v>
      </c>
    </row>
    <row r="905" spans="1:40" ht="25.5" x14ac:dyDescent="0.2">
      <c r="A905" s="576">
        <v>897</v>
      </c>
      <c r="B905" s="1218" t="s">
        <v>2910</v>
      </c>
      <c r="C905" s="1466" t="s">
        <v>101</v>
      </c>
      <c r="D905" s="1509" t="s">
        <v>118</v>
      </c>
      <c r="E905" s="1509" t="s">
        <v>113</v>
      </c>
      <c r="F905" s="622" t="s">
        <v>2057</v>
      </c>
      <c r="G905" s="623">
        <v>45691</v>
      </c>
      <c r="H905" s="1435" t="s">
        <v>2911</v>
      </c>
      <c r="I905" s="626">
        <v>1</v>
      </c>
      <c r="J905" s="626">
        <v>0</v>
      </c>
      <c r="K905" s="1435" t="s">
        <v>2912</v>
      </c>
      <c r="L905" s="628">
        <v>1</v>
      </c>
      <c r="M905" s="628">
        <v>0</v>
      </c>
      <c r="N905" s="579">
        <v>45701</v>
      </c>
      <c r="O905" s="1064" t="str">
        <f>IF(G905="","",(IF(N905="","Pendiente primera actuación",IF(N905="N.A.","N.A.",IF(NETWORKDAYS((G905+1),N905,'Días No Laborales'!$A$2:$U$145)&lt;=20,"SI","NO")))))</f>
        <v>SI</v>
      </c>
      <c r="P905" s="570"/>
      <c r="Q905" s="630" t="s">
        <v>47</v>
      </c>
      <c r="R905" s="595"/>
      <c r="S905" s="576"/>
      <c r="T905" s="576"/>
      <c r="U905" s="631"/>
      <c r="V905" s="576"/>
      <c r="W905" s="595"/>
      <c r="X905" s="575"/>
      <c r="Y905" s="576"/>
      <c r="Z905" s="576" t="str">
        <f t="shared" si="19"/>
        <v>Pendiente de sentencia</v>
      </c>
      <c r="AA905" s="576"/>
      <c r="AB905" s="576"/>
      <c r="AC905" s="576"/>
      <c r="AD905" s="576" t="s">
        <v>2913</v>
      </c>
      <c r="AE905" s="579">
        <v>45701</v>
      </c>
      <c r="AF905" s="576" t="s">
        <v>59</v>
      </c>
      <c r="AG905" s="1056" t="s">
        <v>2062</v>
      </c>
      <c r="AH905" s="570" t="s">
        <v>52</v>
      </c>
      <c r="AI905" s="579"/>
      <c r="AJ905" s="633"/>
      <c r="AK905" s="633"/>
      <c r="AL905" s="634"/>
      <c r="AM905" s="576"/>
    </row>
    <row r="906" spans="1:40" ht="25.5" x14ac:dyDescent="0.2">
      <c r="A906" s="576">
        <v>898</v>
      </c>
      <c r="B906" s="1516" t="s">
        <v>2914</v>
      </c>
      <c r="C906" s="1460" t="s">
        <v>101</v>
      </c>
      <c r="D906" s="1509" t="s">
        <v>118</v>
      </c>
      <c r="E906" s="1509" t="s">
        <v>84</v>
      </c>
      <c r="F906" s="622" t="s">
        <v>2057</v>
      </c>
      <c r="G906" s="623">
        <v>45691</v>
      </c>
      <c r="H906" s="1435" t="s">
        <v>2915</v>
      </c>
      <c r="I906" s="626">
        <v>1</v>
      </c>
      <c r="J906" s="626">
        <v>0</v>
      </c>
      <c r="K906" s="1435" t="s">
        <v>2916</v>
      </c>
      <c r="L906" s="628">
        <v>1</v>
      </c>
      <c r="M906" s="628">
        <v>0</v>
      </c>
      <c r="N906" s="956">
        <v>45705</v>
      </c>
      <c r="O906" s="1053" t="str">
        <f>IF(G906="","",(IF(N906="","Pendiente primera actuación",IF(N906="N.A.","N.A.",IF(NETWORKDAYS((G906+1),N906,'Días No Laborales'!$A$2:$U$145)&lt;=20,"SI","NO")))))</f>
        <v>SI</v>
      </c>
      <c r="P906" s="570"/>
      <c r="Q906" s="1051" t="s">
        <v>47</v>
      </c>
      <c r="R906" s="1052"/>
      <c r="S906" s="570"/>
      <c r="T906" s="570"/>
      <c r="U906" s="1053"/>
      <c r="V906" s="570"/>
      <c r="W906" s="1052">
        <v>45705</v>
      </c>
      <c r="X906" s="628"/>
      <c r="Y906" s="570" t="s">
        <v>48</v>
      </c>
      <c r="Z906" s="570">
        <f t="shared" si="19"/>
        <v>14</v>
      </c>
      <c r="AA906" s="576" t="s">
        <v>48</v>
      </c>
      <c r="AB906" s="645" t="s">
        <v>571</v>
      </c>
      <c r="AC906" s="576" t="s">
        <v>66</v>
      </c>
      <c r="AD906" s="645" t="s">
        <v>992</v>
      </c>
      <c r="AE906" s="956">
        <v>45705</v>
      </c>
      <c r="AF906" s="570" t="s">
        <v>235</v>
      </c>
      <c r="AG906" s="1056" t="s">
        <v>2062</v>
      </c>
      <c r="AH906" s="570" t="s">
        <v>52</v>
      </c>
      <c r="AI906" s="956">
        <v>45713</v>
      </c>
      <c r="AJ906" s="633"/>
      <c r="AK906" s="633"/>
      <c r="AL906" s="634"/>
      <c r="AM906" s="576"/>
    </row>
    <row r="907" spans="1:40" ht="25.5" x14ac:dyDescent="0.2">
      <c r="A907" s="752">
        <v>899</v>
      </c>
      <c r="B907" s="476" t="s">
        <v>2917</v>
      </c>
      <c r="C907" s="1369" t="s">
        <v>2115</v>
      </c>
      <c r="D907" s="1269" t="s">
        <v>2918</v>
      </c>
      <c r="E907" s="1269" t="s">
        <v>833</v>
      </c>
      <c r="F907" s="482" t="s">
        <v>2057</v>
      </c>
      <c r="G907" s="1517">
        <v>45691</v>
      </c>
      <c r="H907" s="843" t="s">
        <v>2919</v>
      </c>
      <c r="I907" s="632">
        <v>1</v>
      </c>
      <c r="J907" s="632">
        <v>0</v>
      </c>
      <c r="K907" s="621" t="s">
        <v>2920</v>
      </c>
      <c r="L907" s="1061">
        <v>1</v>
      </c>
      <c r="M907" s="1061">
        <v>0</v>
      </c>
      <c r="N907" s="991">
        <v>45706</v>
      </c>
      <c r="O907" s="1053" t="str">
        <f>IF(G907="","",(IF(N907="","Pendiente primera actuación",IF(N907="N.A.","N.A.",IF(NETWORKDAYS((G907+1),N907,'Días No Laborales'!$A$2:$U$145)&lt;=20,"SI","NO")))))</f>
        <v>SI</v>
      </c>
      <c r="P907" s="476"/>
      <c r="Q907" s="1062" t="s">
        <v>47</v>
      </c>
      <c r="R907" s="1063"/>
      <c r="S907" s="476"/>
      <c r="T907" s="476"/>
      <c r="U907" s="1064"/>
      <c r="V907" s="476"/>
      <c r="W907" s="1063"/>
      <c r="X907" s="1061"/>
      <c r="Y907" s="476"/>
      <c r="Z907" s="476" t="str">
        <f t="shared" si="19"/>
        <v>Pendiente de sentencia</v>
      </c>
      <c r="AA907" s="476"/>
      <c r="AB907" s="476"/>
      <c r="AC907" s="476"/>
      <c r="AD907" s="476" t="s">
        <v>2921</v>
      </c>
      <c r="AE907" s="991">
        <v>45804</v>
      </c>
      <c r="AF907" s="476" t="s">
        <v>235</v>
      </c>
      <c r="AG907" s="484" t="s">
        <v>2062</v>
      </c>
      <c r="AH907" s="476" t="s">
        <v>52</v>
      </c>
      <c r="AI907" s="991"/>
      <c r="AJ907" s="1518"/>
      <c r="AK907" s="633"/>
      <c r="AL907" s="634"/>
      <c r="AM907" s="576"/>
    </row>
    <row r="908" spans="1:40" ht="25.5" x14ac:dyDescent="0.2">
      <c r="A908" s="576">
        <v>900</v>
      </c>
      <c r="B908" s="1450" t="s">
        <v>2922</v>
      </c>
      <c r="C908" s="1465" t="s">
        <v>292</v>
      </c>
      <c r="D908" s="1188" t="s">
        <v>293</v>
      </c>
      <c r="E908" s="1512" t="s">
        <v>84</v>
      </c>
      <c r="F908" s="692" t="s">
        <v>2057</v>
      </c>
      <c r="G908" s="623">
        <v>45692</v>
      </c>
      <c r="H908" s="1455" t="s">
        <v>2923</v>
      </c>
      <c r="I908" s="1455">
        <v>1</v>
      </c>
      <c r="J908" s="1455">
        <v>0</v>
      </c>
      <c r="K908" s="1456" t="s">
        <v>2924</v>
      </c>
      <c r="L908" s="1457">
        <v>0</v>
      </c>
      <c r="M908" s="1457">
        <v>1</v>
      </c>
      <c r="N908" s="1458">
        <v>45706</v>
      </c>
      <c r="O908" s="1053" t="str">
        <f>IF(G908="","",(IF(N908="","Pendiente primera actuación",IF(N908="N.A.","N.A.",IF(NETWORKDAYS((G908+1),N908,'Días No Laborales'!$A$2:$U$145)&lt;=20,"SI","NO")))))</f>
        <v>SI</v>
      </c>
      <c r="P908" s="1459"/>
      <c r="Q908" s="873" t="s">
        <v>47</v>
      </c>
      <c r="R908" s="874"/>
      <c r="S908" s="583"/>
      <c r="T908" s="583"/>
      <c r="U908" s="1070"/>
      <c r="V908" s="583"/>
      <c r="W908" s="874"/>
      <c r="X908" s="836"/>
      <c r="Y908" s="583"/>
      <c r="Z908" s="583" t="str">
        <f t="shared" si="19"/>
        <v>Pendiente de sentencia</v>
      </c>
      <c r="AA908" s="583"/>
      <c r="AB908" s="645" t="s">
        <v>217</v>
      </c>
      <c r="AC908" s="583" t="s">
        <v>66</v>
      </c>
      <c r="AD908" s="664" t="s">
        <v>807</v>
      </c>
      <c r="AE908" s="872">
        <v>45727</v>
      </c>
      <c r="AF908" s="583" t="s">
        <v>235</v>
      </c>
      <c r="AG908" s="1502" t="s">
        <v>2062</v>
      </c>
      <c r="AH908" s="1459" t="s">
        <v>52</v>
      </c>
      <c r="AI908" s="579">
        <v>45747</v>
      </c>
      <c r="AJ908" s="633"/>
      <c r="AK908" s="633"/>
      <c r="AL908" s="634"/>
      <c r="AM908" s="576" t="s">
        <v>2925</v>
      </c>
    </row>
    <row r="909" spans="1:40" ht="25.5" x14ac:dyDescent="0.2">
      <c r="A909" s="576">
        <v>901</v>
      </c>
      <c r="B909" s="1439" t="s">
        <v>2926</v>
      </c>
      <c r="C909" s="1460" t="s">
        <v>101</v>
      </c>
      <c r="D909" s="1509" t="s">
        <v>118</v>
      </c>
      <c r="E909" s="1509" t="s">
        <v>84</v>
      </c>
      <c r="F909" s="622" t="s">
        <v>2057</v>
      </c>
      <c r="G909" s="623">
        <v>45693</v>
      </c>
      <c r="H909" s="1435" t="s">
        <v>2927</v>
      </c>
      <c r="I909" s="626">
        <v>0</v>
      </c>
      <c r="J909" s="626">
        <v>1</v>
      </c>
      <c r="K909" s="1435" t="s">
        <v>2928</v>
      </c>
      <c r="L909" s="628">
        <v>0</v>
      </c>
      <c r="M909" s="628">
        <v>0</v>
      </c>
      <c r="N909" s="956">
        <v>45705</v>
      </c>
      <c r="O909" s="1053" t="str">
        <f>IF(G909="","",(IF(N909="","Pendiente primera actuación",IF(N909="N.A.","N.A.",IF(NETWORKDAYS((G909+1),N909,'Días No Laborales'!$A$2:$U$145)&lt;=20,"SI","NO")))))</f>
        <v>SI</v>
      </c>
      <c r="P909" s="570"/>
      <c r="Q909" s="630" t="s">
        <v>47</v>
      </c>
      <c r="R909" s="595"/>
      <c r="S909" s="576"/>
      <c r="T909" s="576"/>
      <c r="U909" s="631"/>
      <c r="V909" s="576"/>
      <c r="W909" s="595">
        <v>45705</v>
      </c>
      <c r="X909" s="575"/>
      <c r="Y909" s="570" t="s">
        <v>48</v>
      </c>
      <c r="Z909" s="576">
        <f t="shared" si="19"/>
        <v>12</v>
      </c>
      <c r="AA909" s="576" t="s">
        <v>48</v>
      </c>
      <c r="AB909" s="645" t="s">
        <v>217</v>
      </c>
      <c r="AC909" s="576" t="s">
        <v>66</v>
      </c>
      <c r="AD909" s="664" t="s">
        <v>807</v>
      </c>
      <c r="AE909" s="579">
        <v>45705</v>
      </c>
      <c r="AF909" s="576" t="s">
        <v>235</v>
      </c>
      <c r="AG909" s="1056" t="s">
        <v>2062</v>
      </c>
      <c r="AH909" s="570" t="s">
        <v>52</v>
      </c>
      <c r="AI909" s="579">
        <v>45730</v>
      </c>
      <c r="AJ909" s="633"/>
      <c r="AK909" s="633"/>
      <c r="AL909" s="634"/>
      <c r="AM909" s="576" t="s">
        <v>2562</v>
      </c>
    </row>
    <row r="910" spans="1:40" ht="25.5" x14ac:dyDescent="0.2">
      <c r="A910" s="576">
        <v>902</v>
      </c>
      <c r="B910" s="1494" t="s">
        <v>2929</v>
      </c>
      <c r="C910" s="1369" t="s">
        <v>2115</v>
      </c>
      <c r="D910" s="1509" t="s">
        <v>2918</v>
      </c>
      <c r="E910" s="1509" t="s">
        <v>833</v>
      </c>
      <c r="F910" s="622" t="s">
        <v>2057</v>
      </c>
      <c r="G910" s="1496">
        <v>45693</v>
      </c>
      <c r="H910" s="1435" t="s">
        <v>2930</v>
      </c>
      <c r="I910" s="626">
        <v>1</v>
      </c>
      <c r="J910" s="626">
        <v>0</v>
      </c>
      <c r="K910" s="1435" t="s">
        <v>2931</v>
      </c>
      <c r="L910" s="628">
        <v>1</v>
      </c>
      <c r="M910" s="628">
        <v>0</v>
      </c>
      <c r="N910" s="956">
        <v>45705</v>
      </c>
      <c r="O910" s="1053" t="str">
        <f>IF(G910="","",(IF(N910="","Pendiente primera actuación",IF(N910="N.A.","N.A.",IF(NETWORKDAYS((G910+1),N910,'Días No Laborales'!$A$2:$U$145)&lt;=20,"SI","NO")))))</f>
        <v>SI</v>
      </c>
      <c r="P910" s="570"/>
      <c r="Q910" s="1051" t="s">
        <v>47</v>
      </c>
      <c r="R910" s="1052"/>
      <c r="S910" s="570"/>
      <c r="T910" s="570"/>
      <c r="U910" s="1053"/>
      <c r="V910" s="570"/>
      <c r="W910" s="1052"/>
      <c r="X910" s="628"/>
      <c r="Y910" s="570"/>
      <c r="Z910" s="570" t="str">
        <f t="shared" si="19"/>
        <v>Pendiente de sentencia</v>
      </c>
      <c r="AA910" s="570"/>
      <c r="AB910" s="570"/>
      <c r="AC910" s="570"/>
      <c r="AD910" s="570" t="s">
        <v>2932</v>
      </c>
      <c r="AE910" s="956">
        <v>45856</v>
      </c>
      <c r="AF910" s="570" t="s">
        <v>235</v>
      </c>
      <c r="AG910" s="1056" t="s">
        <v>2062</v>
      </c>
      <c r="AH910" s="570" t="s">
        <v>52</v>
      </c>
      <c r="AI910" s="956"/>
      <c r="AJ910" s="1167"/>
      <c r="AK910" s="1167"/>
      <c r="AL910" s="1168"/>
      <c r="AM910" s="570"/>
    </row>
    <row r="911" spans="1:40" ht="25.5" x14ac:dyDescent="0.2">
      <c r="A911" s="752">
        <v>903</v>
      </c>
      <c r="B911" s="476" t="s">
        <v>2933</v>
      </c>
      <c r="C911" s="1519" t="s">
        <v>2082</v>
      </c>
      <c r="D911" s="1269" t="s">
        <v>2083</v>
      </c>
      <c r="E911" s="1269" t="s">
        <v>833</v>
      </c>
      <c r="F911" s="482" t="s">
        <v>2057</v>
      </c>
      <c r="G911" s="1476">
        <v>45693</v>
      </c>
      <c r="H911" s="621" t="s">
        <v>2934</v>
      </c>
      <c r="I911" s="632">
        <v>1</v>
      </c>
      <c r="J911" s="632">
        <v>0</v>
      </c>
      <c r="K911" s="621" t="s">
        <v>2935</v>
      </c>
      <c r="L911" s="1061">
        <v>1</v>
      </c>
      <c r="M911" s="1061">
        <v>0</v>
      </c>
      <c r="N911" s="1458">
        <v>45705</v>
      </c>
      <c r="O911" s="1053" t="str">
        <f>IF(G911="","",(IF(N911="","Pendiente primera actuación",IF(N911="N.A.","N.A.",IF(NETWORKDAYS((G911+1),N911,'Días No Laborales'!$A$2:$U$145)&lt;=20,"SI","NO")))))</f>
        <v>SI</v>
      </c>
      <c r="P911" s="476"/>
      <c r="Q911" s="1062" t="s">
        <v>47</v>
      </c>
      <c r="R911" s="1063"/>
      <c r="S911" s="476"/>
      <c r="T911" s="476"/>
      <c r="U911" s="1064"/>
      <c r="V911" s="476"/>
      <c r="W911" s="1063"/>
      <c r="X911" s="1061"/>
      <c r="Y911" s="476"/>
      <c r="Z911" s="476" t="str">
        <f t="shared" si="19"/>
        <v>Pendiente de sentencia</v>
      </c>
      <c r="AA911" s="476"/>
      <c r="AB911" s="476"/>
      <c r="AC911" s="476"/>
      <c r="AD911" s="476" t="s">
        <v>2936</v>
      </c>
      <c r="AE911" s="991">
        <v>45743</v>
      </c>
      <c r="AF911" s="727" t="s">
        <v>235</v>
      </c>
      <c r="AG911" s="484" t="s">
        <v>2062</v>
      </c>
      <c r="AH911" s="476" t="s">
        <v>52</v>
      </c>
      <c r="AI911" s="991"/>
      <c r="AJ911" s="1172"/>
      <c r="AK911" s="1172"/>
      <c r="AL911" s="1173"/>
      <c r="AM911" s="476"/>
    </row>
    <row r="912" spans="1:40" ht="38.25" x14ac:dyDescent="0.2">
      <c r="A912" s="576">
        <v>904</v>
      </c>
      <c r="B912" s="1520" t="s">
        <v>2937</v>
      </c>
      <c r="C912" s="1521" t="s">
        <v>101</v>
      </c>
      <c r="D912" s="1512" t="s">
        <v>118</v>
      </c>
      <c r="E912" s="1512" t="s">
        <v>73</v>
      </c>
      <c r="F912" s="692" t="s">
        <v>2057</v>
      </c>
      <c r="G912" s="1453">
        <v>45693</v>
      </c>
      <c r="H912" s="1456" t="s">
        <v>2899</v>
      </c>
      <c r="I912" s="1455">
        <v>0</v>
      </c>
      <c r="J912" s="1455">
        <v>1</v>
      </c>
      <c r="K912" s="1456" t="s">
        <v>2938</v>
      </c>
      <c r="L912" s="1457">
        <v>0</v>
      </c>
      <c r="M912" s="1457">
        <v>1</v>
      </c>
      <c r="N912" s="1458">
        <v>45705</v>
      </c>
      <c r="O912" s="1053" t="str">
        <f>IF(G912="","",(IF(N912="","Pendiente primera actuación",IF(N912="N.A.","N.A.",IF(NETWORKDAYS((G912+1),N912,'Días No Laborales'!$A$2:$U$145)&lt;=20,"SI","NO")))))</f>
        <v>SI</v>
      </c>
      <c r="P912" s="1459"/>
      <c r="Q912" s="873" t="s">
        <v>47</v>
      </c>
      <c r="R912" s="874"/>
      <c r="S912" s="583"/>
      <c r="T912" s="583"/>
      <c r="U912" s="1070"/>
      <c r="V912" s="583"/>
      <c r="W912" s="874">
        <v>45813</v>
      </c>
      <c r="X912" s="836"/>
      <c r="Y912" s="583" t="s">
        <v>48</v>
      </c>
      <c r="Z912" s="583">
        <f t="shared" si="19"/>
        <v>120</v>
      </c>
      <c r="AA912" s="583" t="s">
        <v>48</v>
      </c>
      <c r="AB912" s="1522" t="s">
        <v>327</v>
      </c>
      <c r="AC912" s="583" t="s">
        <v>98</v>
      </c>
      <c r="AD912" s="583" t="s">
        <v>197</v>
      </c>
      <c r="AE912" s="872">
        <v>45813</v>
      </c>
      <c r="AF912" s="583" t="s">
        <v>235</v>
      </c>
      <c r="AG912" s="1502" t="s">
        <v>2062</v>
      </c>
      <c r="AH912" s="1459" t="s">
        <v>52</v>
      </c>
      <c r="AI912" s="872"/>
      <c r="AJ912" s="1184"/>
      <c r="AK912" s="1184"/>
      <c r="AL912" s="1185"/>
      <c r="AM912" s="583"/>
    </row>
    <row r="913" spans="1:39" ht="38.25" x14ac:dyDescent="0.2">
      <c r="A913" s="576">
        <v>905</v>
      </c>
      <c r="B913" s="1439" t="s">
        <v>2939</v>
      </c>
      <c r="C913" s="1376" t="s">
        <v>2405</v>
      </c>
      <c r="D913" s="702" t="s">
        <v>72</v>
      </c>
      <c r="E913" s="1509" t="s">
        <v>73</v>
      </c>
      <c r="F913" s="622" t="s">
        <v>2057</v>
      </c>
      <c r="G913" s="623">
        <v>45693</v>
      </c>
      <c r="H913" s="1435" t="s">
        <v>2940</v>
      </c>
      <c r="I913" s="626">
        <v>1</v>
      </c>
      <c r="J913" s="626">
        <v>0</v>
      </c>
      <c r="K913" s="1435" t="s">
        <v>2941</v>
      </c>
      <c r="L913" s="628">
        <v>1</v>
      </c>
      <c r="M913" s="628">
        <v>0</v>
      </c>
      <c r="N913" s="956">
        <v>45722</v>
      </c>
      <c r="O913" s="1053" t="str">
        <f>IF(G913="","",(IF(N913="","Pendiente primera actuación",IF(N913="N.A.","N.A.",IF(NETWORKDAYS((G913+1),N913,'Días No Laborales'!$A$2:$U$145)&lt;=20,"SI","NO")))))</f>
        <v>NO</v>
      </c>
      <c r="P913" s="570"/>
      <c r="Q913" s="630" t="s">
        <v>47</v>
      </c>
      <c r="R913" s="595"/>
      <c r="S913" s="576"/>
      <c r="T913" s="576"/>
      <c r="U913" s="631"/>
      <c r="V913" s="576"/>
      <c r="W913" s="595">
        <v>45722</v>
      </c>
      <c r="X913" s="575"/>
      <c r="Y913" s="576" t="s">
        <v>48</v>
      </c>
      <c r="Z913" s="576">
        <f t="shared" si="19"/>
        <v>31</v>
      </c>
      <c r="AA913" s="576" t="s">
        <v>48</v>
      </c>
      <c r="AB913" s="645" t="s">
        <v>217</v>
      </c>
      <c r="AC913" s="576" t="s">
        <v>66</v>
      </c>
      <c r="AD913" s="664" t="s">
        <v>807</v>
      </c>
      <c r="AE913" s="579">
        <v>45722</v>
      </c>
      <c r="AF913" s="576" t="s">
        <v>235</v>
      </c>
      <c r="AG913" s="1056" t="s">
        <v>2062</v>
      </c>
      <c r="AH913" s="570" t="s">
        <v>52</v>
      </c>
      <c r="AI913" s="579">
        <v>45730</v>
      </c>
      <c r="AJ913" s="633"/>
      <c r="AK913" s="633"/>
      <c r="AL913" s="634"/>
      <c r="AM913" s="576" t="s">
        <v>2562</v>
      </c>
    </row>
    <row r="914" spans="1:39" ht="25.5" x14ac:dyDescent="0.2">
      <c r="A914" s="576">
        <v>906</v>
      </c>
      <c r="B914" s="1439" t="s">
        <v>2942</v>
      </c>
      <c r="C914" s="1460" t="s">
        <v>101</v>
      </c>
      <c r="D914" s="1509" t="s">
        <v>118</v>
      </c>
      <c r="E914" s="1509" t="s">
        <v>84</v>
      </c>
      <c r="F914" s="622" t="s">
        <v>2057</v>
      </c>
      <c r="G914" s="623">
        <v>45693</v>
      </c>
      <c r="H914" s="626" t="s">
        <v>2943</v>
      </c>
      <c r="I914" s="626">
        <v>1</v>
      </c>
      <c r="J914" s="626">
        <v>0</v>
      </c>
      <c r="K914" s="626" t="s">
        <v>2944</v>
      </c>
      <c r="L914" s="628">
        <v>1</v>
      </c>
      <c r="M914" s="628">
        <v>0</v>
      </c>
      <c r="N914" s="956">
        <v>45722</v>
      </c>
      <c r="O914" s="631" t="str">
        <f>IF(G914="","",(IF(N914="","Pendiente primera actuación",IF(N914="N.A.","N.A.",IF(NETWORKDAYS((G914+1),N914,'Días No Laborales'!$A$2:$U$145)&lt;=20,"SI","NO")))))</f>
        <v>NO</v>
      </c>
      <c r="P914" s="570"/>
      <c r="Q914" s="630" t="s">
        <v>47</v>
      </c>
      <c r="R914" s="595"/>
      <c r="S914" s="576"/>
      <c r="T914" s="576"/>
      <c r="U914" s="631"/>
      <c r="V914" s="576"/>
      <c r="W914" s="595">
        <v>45722</v>
      </c>
      <c r="X914" s="575"/>
      <c r="Y914" s="570" t="s">
        <v>48</v>
      </c>
      <c r="Z914" s="576">
        <f t="shared" si="19"/>
        <v>31</v>
      </c>
      <c r="AA914" s="576" t="s">
        <v>48</v>
      </c>
      <c r="AB914" s="664" t="s">
        <v>311</v>
      </c>
      <c r="AC914" s="576" t="s">
        <v>66</v>
      </c>
      <c r="AD914" s="645" t="s">
        <v>312</v>
      </c>
      <c r="AE914" s="579">
        <v>45722</v>
      </c>
      <c r="AF914" s="576" t="s">
        <v>235</v>
      </c>
      <c r="AG914" s="1056" t="s">
        <v>2062</v>
      </c>
      <c r="AH914" s="570" t="s">
        <v>52</v>
      </c>
      <c r="AI914" s="579">
        <v>45730</v>
      </c>
      <c r="AJ914" s="633"/>
      <c r="AK914" s="633"/>
      <c r="AL914" s="634"/>
      <c r="AM914" s="576" t="s">
        <v>2945</v>
      </c>
    </row>
    <row r="915" spans="1:39" ht="25.5" x14ac:dyDescent="0.2">
      <c r="A915" s="576">
        <v>907</v>
      </c>
      <c r="B915" s="1439" t="s">
        <v>2946</v>
      </c>
      <c r="C915" s="1460" t="s">
        <v>101</v>
      </c>
      <c r="D915" s="1509" t="s">
        <v>118</v>
      </c>
      <c r="E915" s="1509" t="s">
        <v>84</v>
      </c>
      <c r="F915" s="622" t="s">
        <v>2057</v>
      </c>
      <c r="G915" s="623">
        <v>45693</v>
      </c>
      <c r="H915" s="626" t="s">
        <v>2435</v>
      </c>
      <c r="I915" s="626">
        <v>1</v>
      </c>
      <c r="J915" s="626">
        <v>0</v>
      </c>
      <c r="K915" s="626" t="s">
        <v>2947</v>
      </c>
      <c r="L915" s="628">
        <v>0</v>
      </c>
      <c r="M915" s="628">
        <v>1</v>
      </c>
      <c r="N915" s="956">
        <v>45702</v>
      </c>
      <c r="O915" s="631" t="str">
        <f>IF(G915="","",(IF(N915="","Pendiente primera actuación",IF(N915="N.A.","N.A.",IF(NETWORKDAYS((G915+1),N915,'Días No Laborales'!$A$2:$U$145)&lt;=20,"SI","NO")))))</f>
        <v>SI</v>
      </c>
      <c r="P915" s="570"/>
      <c r="Q915" s="630" t="s">
        <v>47</v>
      </c>
      <c r="R915" s="595"/>
      <c r="S915" s="576"/>
      <c r="T915" s="576"/>
      <c r="U915" s="631"/>
      <c r="V915" s="576"/>
      <c r="W915" s="595">
        <v>45702</v>
      </c>
      <c r="X915" s="575"/>
      <c r="Y915" s="570" t="s">
        <v>48</v>
      </c>
      <c r="Z915" s="576">
        <f t="shared" si="19"/>
        <v>9</v>
      </c>
      <c r="AA915" s="576" t="s">
        <v>48</v>
      </c>
      <c r="AB915" s="645" t="s">
        <v>217</v>
      </c>
      <c r="AC915" s="576" t="s">
        <v>66</v>
      </c>
      <c r="AD915" s="664" t="s">
        <v>807</v>
      </c>
      <c r="AE915" s="579">
        <v>45702</v>
      </c>
      <c r="AF915" s="576" t="s">
        <v>68</v>
      </c>
      <c r="AG915" s="1056" t="s">
        <v>2062</v>
      </c>
      <c r="AH915" s="570" t="s">
        <v>52</v>
      </c>
      <c r="AI915" s="579">
        <v>45702</v>
      </c>
      <c r="AJ915" s="633"/>
      <c r="AK915" s="633"/>
      <c r="AL915" s="634"/>
      <c r="AM915" s="576" t="s">
        <v>2948</v>
      </c>
    </row>
    <row r="916" spans="1:39" ht="25.5" x14ac:dyDescent="0.2">
      <c r="A916" s="576">
        <v>908</v>
      </c>
      <c r="B916" s="1439" t="s">
        <v>2949</v>
      </c>
      <c r="C916" s="1460" t="s">
        <v>2950</v>
      </c>
      <c r="D916" s="1509" t="s">
        <v>293</v>
      </c>
      <c r="E916" s="1509" t="s">
        <v>673</v>
      </c>
      <c r="F916" s="622" t="s">
        <v>2057</v>
      </c>
      <c r="G916" s="623">
        <v>45694</v>
      </c>
      <c r="H916" s="1435" t="s">
        <v>2951</v>
      </c>
      <c r="I916" s="626">
        <v>1</v>
      </c>
      <c r="J916" s="626">
        <v>0</v>
      </c>
      <c r="K916" s="1435" t="s">
        <v>2952</v>
      </c>
      <c r="L916" s="628">
        <v>1</v>
      </c>
      <c r="M916" s="628">
        <v>0</v>
      </c>
      <c r="N916" s="956">
        <v>45719</v>
      </c>
      <c r="O916" s="631" t="str">
        <f>IF(G916="","",(IF(N916="","Pendiente primera actuación",IF(N916="N.A.","N.A.",IF(NETWORKDAYS((G916+1),N916,'Días No Laborales'!$A$2:$U$145)&lt;=20,"SI","NO")))))</f>
        <v>SI</v>
      </c>
      <c r="P916" s="570"/>
      <c r="Q916" s="630" t="s">
        <v>47</v>
      </c>
      <c r="R916" s="595"/>
      <c r="S916" s="576"/>
      <c r="T916" s="576"/>
      <c r="U916" s="631"/>
      <c r="V916" s="576"/>
      <c r="W916" s="595">
        <v>45719</v>
      </c>
      <c r="X916" s="575"/>
      <c r="Y916" s="576" t="s">
        <v>48</v>
      </c>
      <c r="Z916" s="576">
        <f t="shared" si="19"/>
        <v>27</v>
      </c>
      <c r="AA916" s="576" t="s">
        <v>48</v>
      </c>
      <c r="AB916" s="664" t="s">
        <v>2953</v>
      </c>
      <c r="AC916" s="576" t="s">
        <v>66</v>
      </c>
      <c r="AD916" s="576" t="s">
        <v>2954</v>
      </c>
      <c r="AE916" s="579">
        <v>45783</v>
      </c>
      <c r="AF916" s="576" t="s">
        <v>68</v>
      </c>
      <c r="AG916" s="1056" t="s">
        <v>2062</v>
      </c>
      <c r="AH916" s="570" t="s">
        <v>52</v>
      </c>
      <c r="AI916" s="579">
        <v>45735</v>
      </c>
      <c r="AJ916" s="633"/>
      <c r="AK916" s="633"/>
      <c r="AL916" s="634"/>
      <c r="AM916" s="576" t="s">
        <v>2955</v>
      </c>
    </row>
    <row r="917" spans="1:39" ht="38.25" x14ac:dyDescent="0.2">
      <c r="A917" s="576">
        <v>909</v>
      </c>
      <c r="B917" s="1437" t="s">
        <v>2956</v>
      </c>
      <c r="C917" s="1506" t="s">
        <v>101</v>
      </c>
      <c r="D917" s="1509" t="s">
        <v>118</v>
      </c>
      <c r="E917" s="1509" t="s">
        <v>84</v>
      </c>
      <c r="F917" s="622" t="s">
        <v>2057</v>
      </c>
      <c r="G917" s="623">
        <v>45694</v>
      </c>
      <c r="H917" s="1435" t="s">
        <v>2957</v>
      </c>
      <c r="I917" s="626">
        <v>0</v>
      </c>
      <c r="J917" s="626">
        <v>1</v>
      </c>
      <c r="K917" s="1435" t="s">
        <v>2958</v>
      </c>
      <c r="L917" s="628">
        <v>0</v>
      </c>
      <c r="M917" s="628">
        <v>1</v>
      </c>
      <c r="N917" s="956">
        <v>45705</v>
      </c>
      <c r="O917" s="631" t="str">
        <f>IF(G917="","",(IF(N917="","Pendiente primera actuación",IF(N917="N.A.","N.A.",IF(NETWORKDAYS((G917+1),N917,'Días No Laborales'!$A$2:$U$145)&lt;=20,"SI","NO")))))</f>
        <v>SI</v>
      </c>
      <c r="P917" s="570"/>
      <c r="Q917" s="630" t="s">
        <v>47</v>
      </c>
      <c r="R917" s="595"/>
      <c r="S917" s="576"/>
      <c r="T917" s="576"/>
      <c r="U917" s="631"/>
      <c r="V917" s="576"/>
      <c r="W917" s="595">
        <v>45771</v>
      </c>
      <c r="X917" s="575"/>
      <c r="Y917" s="576" t="s">
        <v>48</v>
      </c>
      <c r="Z917" s="576">
        <f t="shared" si="19"/>
        <v>78</v>
      </c>
      <c r="AA917" s="576"/>
      <c r="AB917" s="656" t="s">
        <v>121</v>
      </c>
      <c r="AC917" s="576" t="s">
        <v>98</v>
      </c>
      <c r="AD917" s="578" t="s">
        <v>116</v>
      </c>
      <c r="AE917" s="579">
        <v>45814</v>
      </c>
      <c r="AF917" s="576" t="s">
        <v>68</v>
      </c>
      <c r="AG917" s="1056" t="s">
        <v>2062</v>
      </c>
      <c r="AH917" s="570" t="s">
        <v>52</v>
      </c>
      <c r="AI917" s="579"/>
      <c r="AJ917" s="633"/>
      <c r="AK917" s="633"/>
      <c r="AL917" s="634"/>
      <c r="AM917" s="576"/>
    </row>
    <row r="918" spans="1:39" ht="25.5" x14ac:dyDescent="0.2">
      <c r="A918" s="576">
        <v>910</v>
      </c>
      <c r="B918" s="1218" t="s">
        <v>2959</v>
      </c>
      <c r="C918" s="1466" t="s">
        <v>101</v>
      </c>
      <c r="D918" s="1509" t="s">
        <v>118</v>
      </c>
      <c r="E918" s="843" t="s">
        <v>84</v>
      </c>
      <c r="F918" s="622" t="s">
        <v>2057</v>
      </c>
      <c r="G918" s="623">
        <v>45694</v>
      </c>
      <c r="H918" s="1435" t="s">
        <v>2960</v>
      </c>
      <c r="I918" s="626">
        <v>1</v>
      </c>
      <c r="J918" s="626">
        <v>0</v>
      </c>
      <c r="K918" s="1435" t="s">
        <v>2961</v>
      </c>
      <c r="L918" s="628">
        <v>1</v>
      </c>
      <c r="M918" s="628">
        <v>0</v>
      </c>
      <c r="N918" s="956">
        <v>45705</v>
      </c>
      <c r="O918" s="631" t="str">
        <f>IF(G918="","",(IF(N918="","Pendiente primera actuación",IF(N918="N.A.","N.A.",IF(NETWORKDAYS((G918+1),N918,'Días No Laborales'!$A$2:$U$145)&lt;=20,"SI","NO")))))</f>
        <v>SI</v>
      </c>
      <c r="P918" s="570"/>
      <c r="Q918" s="630" t="s">
        <v>47</v>
      </c>
      <c r="R918" s="595"/>
      <c r="S918" s="576"/>
      <c r="T918" s="576"/>
      <c r="U918" s="631"/>
      <c r="V918" s="576"/>
      <c r="W918" s="595"/>
      <c r="X918" s="575"/>
      <c r="Y918" s="576"/>
      <c r="Z918" s="576" t="str">
        <f t="shared" si="19"/>
        <v>Pendiente de sentencia</v>
      </c>
      <c r="AA918" s="576"/>
      <c r="AB918" s="576"/>
      <c r="AC918" s="576"/>
      <c r="AD918" s="623" t="s">
        <v>2962</v>
      </c>
      <c r="AE918" s="579">
        <v>45840</v>
      </c>
      <c r="AF918" s="576" t="s">
        <v>68</v>
      </c>
      <c r="AG918" s="1056" t="s">
        <v>2062</v>
      </c>
      <c r="AH918" s="570" t="s">
        <v>52</v>
      </c>
      <c r="AI918" s="579"/>
      <c r="AJ918" s="633"/>
      <c r="AK918" s="633"/>
      <c r="AL918" s="634"/>
      <c r="AM918" s="576"/>
    </row>
    <row r="919" spans="1:39" ht="25.5" x14ac:dyDescent="0.2">
      <c r="A919" s="576">
        <v>911</v>
      </c>
      <c r="B919" s="1218" t="s">
        <v>2963</v>
      </c>
      <c r="C919" s="1466" t="s">
        <v>101</v>
      </c>
      <c r="D919" s="1509" t="s">
        <v>118</v>
      </c>
      <c r="E919" s="843" t="s">
        <v>84</v>
      </c>
      <c r="F919" s="622" t="s">
        <v>2057</v>
      </c>
      <c r="G919" s="623">
        <v>45695</v>
      </c>
      <c r="H919" s="1435" t="s">
        <v>2245</v>
      </c>
      <c r="I919" s="626">
        <v>1</v>
      </c>
      <c r="J919" s="626">
        <v>0</v>
      </c>
      <c r="K919" s="1435" t="s">
        <v>2964</v>
      </c>
      <c r="L919" s="628">
        <v>0</v>
      </c>
      <c r="M919" s="628">
        <v>0</v>
      </c>
      <c r="N919" s="956">
        <v>45705</v>
      </c>
      <c r="O919" s="631" t="str">
        <f>IF(G919="","",(IF(N919="","Pendiente primera actuación",IF(N919="N.A.","N.A.",IF(NETWORKDAYS((G919+1),N919,'Días No Laborales'!$A$2:$U$145)&lt;=20,"SI","NO")))))</f>
        <v>SI</v>
      </c>
      <c r="P919" s="570"/>
      <c r="Q919" s="630" t="s">
        <v>47</v>
      </c>
      <c r="R919" s="595"/>
      <c r="S919" s="576"/>
      <c r="T919" s="576"/>
      <c r="U919" s="631"/>
      <c r="V919" s="576"/>
      <c r="W919" s="595"/>
      <c r="X919" s="575"/>
      <c r="Y919" s="576"/>
      <c r="Z919" s="576" t="str">
        <f t="shared" si="19"/>
        <v>Pendiente de sentencia</v>
      </c>
      <c r="AA919" s="576"/>
      <c r="AB919" s="576"/>
      <c r="AC919" s="576"/>
      <c r="AD919" s="623" t="s">
        <v>533</v>
      </c>
      <c r="AE919" s="579">
        <v>45833</v>
      </c>
      <c r="AF919" s="576" t="s">
        <v>68</v>
      </c>
      <c r="AG919" s="866" t="s">
        <v>2062</v>
      </c>
      <c r="AH919" s="862" t="s">
        <v>52</v>
      </c>
      <c r="AI919" s="858"/>
      <c r="AJ919" s="633"/>
      <c r="AK919" s="633"/>
      <c r="AL919" s="634"/>
      <c r="AM919" s="576"/>
    </row>
    <row r="920" spans="1:39" ht="25.5" x14ac:dyDescent="0.2">
      <c r="A920" s="576">
        <v>912</v>
      </c>
      <c r="B920" s="1439" t="s">
        <v>2965</v>
      </c>
      <c r="C920" s="1420" t="s">
        <v>2096</v>
      </c>
      <c r="D920" s="1505" t="s">
        <v>2083</v>
      </c>
      <c r="E920" s="1510" t="s">
        <v>673</v>
      </c>
      <c r="F920" s="856" t="s">
        <v>2057</v>
      </c>
      <c r="G920" s="894">
        <v>45695</v>
      </c>
      <c r="H920" s="1442" t="s">
        <v>2182</v>
      </c>
      <c r="I920" s="1440">
        <v>1</v>
      </c>
      <c r="J920" s="1440">
        <v>0</v>
      </c>
      <c r="K920" s="1442" t="s">
        <v>2966</v>
      </c>
      <c r="L920" s="832">
        <v>0</v>
      </c>
      <c r="M920" s="832">
        <v>1</v>
      </c>
      <c r="N920" s="858">
        <v>45723</v>
      </c>
      <c r="O920" s="1143" t="str">
        <f>IF(G920="","",(IF(N920="","Pendiente primera actuación",IF(N920="N.A.","N.A.",IF(NETWORKDAYS((G920+1),N920,'Días No Laborales'!$A$2:$U$145)&lt;=20,"SI","NO")))))</f>
        <v>SI</v>
      </c>
      <c r="P920" s="862"/>
      <c r="Q920" s="860" t="s">
        <v>47</v>
      </c>
      <c r="R920" s="861"/>
      <c r="S920" s="862"/>
      <c r="T920" s="862"/>
      <c r="U920" s="1143"/>
      <c r="V920" s="862"/>
      <c r="W920" s="861">
        <v>45751</v>
      </c>
      <c r="X920" s="832"/>
      <c r="Y920" s="862" t="s">
        <v>48</v>
      </c>
      <c r="Z920" s="862">
        <f t="shared" si="19"/>
        <v>57</v>
      </c>
      <c r="AA920" s="862" t="s">
        <v>48</v>
      </c>
      <c r="AB920" s="1449" t="s">
        <v>311</v>
      </c>
      <c r="AC920" s="862" t="s">
        <v>98</v>
      </c>
      <c r="AD920" s="1449" t="s">
        <v>533</v>
      </c>
      <c r="AE920" s="858">
        <v>45806</v>
      </c>
      <c r="AF920" s="632" t="s">
        <v>161</v>
      </c>
      <c r="AG920" s="1523" t="s">
        <v>2062</v>
      </c>
      <c r="AH920" s="1524" t="s">
        <v>52</v>
      </c>
      <c r="AI920" s="1525">
        <v>45786</v>
      </c>
      <c r="AJ920" s="1467"/>
      <c r="AK920" s="1467"/>
      <c r="AL920" s="1468"/>
      <c r="AM920" s="862"/>
    </row>
    <row r="921" spans="1:39" ht="25.5" x14ac:dyDescent="0.2">
      <c r="A921" s="576">
        <v>913</v>
      </c>
      <c r="B921" s="1439" t="s">
        <v>2967</v>
      </c>
      <c r="C921" s="1408" t="s">
        <v>2096</v>
      </c>
      <c r="D921" s="1501" t="s">
        <v>2083</v>
      </c>
      <c r="E921" s="1512" t="s">
        <v>673</v>
      </c>
      <c r="F921" s="692" t="s">
        <v>2057</v>
      </c>
      <c r="G921" s="1453">
        <v>45695</v>
      </c>
      <c r="H921" s="1456" t="s">
        <v>2182</v>
      </c>
      <c r="I921" s="1455">
        <v>0</v>
      </c>
      <c r="J921" s="1455">
        <v>1</v>
      </c>
      <c r="K921" s="1456" t="s">
        <v>2192</v>
      </c>
      <c r="L921" s="1457">
        <v>1</v>
      </c>
      <c r="M921" s="1457">
        <v>0</v>
      </c>
      <c r="N921" s="1458">
        <v>45723</v>
      </c>
      <c r="O921" s="1474" t="str">
        <f>IF(G921="","",(IF(N921="","Pendiente primera actuación",IF(N921="N.A.","N.A.",IF(NETWORKDAYS((G921+1),N921,'Días No Laborales'!$A$2:$U$145)&lt;=20,"SI","NO")))))</f>
        <v>SI</v>
      </c>
      <c r="P921" s="1459"/>
      <c r="Q921" s="873" t="s">
        <v>47</v>
      </c>
      <c r="R921" s="874"/>
      <c r="S921" s="583"/>
      <c r="T921" s="583"/>
      <c r="U921" s="1070"/>
      <c r="V921" s="583"/>
      <c r="W921" s="874">
        <v>45751</v>
      </c>
      <c r="X921" s="836"/>
      <c r="Y921" s="583" t="s">
        <v>48</v>
      </c>
      <c r="Z921" s="583">
        <f t="shared" si="19"/>
        <v>57</v>
      </c>
      <c r="AA921" s="583" t="s">
        <v>48</v>
      </c>
      <c r="AB921" s="1449" t="s">
        <v>311</v>
      </c>
      <c r="AC921" s="862" t="s">
        <v>98</v>
      </c>
      <c r="AD921" s="1449" t="s">
        <v>2968</v>
      </c>
      <c r="AE921" s="858">
        <v>45751</v>
      </c>
      <c r="AF921" s="632" t="s">
        <v>161</v>
      </c>
      <c r="AG921" s="1502" t="s">
        <v>2062</v>
      </c>
      <c r="AH921" s="1459" t="s">
        <v>52</v>
      </c>
      <c r="AI921" s="872"/>
      <c r="AJ921" s="1184"/>
      <c r="AK921" s="1184"/>
      <c r="AL921" s="1185"/>
      <c r="AM921" s="583"/>
    </row>
    <row r="922" spans="1:39" ht="25.5" x14ac:dyDescent="0.2">
      <c r="A922" s="576">
        <v>914</v>
      </c>
      <c r="B922" s="1439" t="s">
        <v>2969</v>
      </c>
      <c r="C922" s="1460" t="s">
        <v>101</v>
      </c>
      <c r="D922" s="1510" t="s">
        <v>118</v>
      </c>
      <c r="E922" s="1510" t="s">
        <v>84</v>
      </c>
      <c r="F922" s="856" t="s">
        <v>2057</v>
      </c>
      <c r="G922" s="894">
        <v>45695</v>
      </c>
      <c r="H922" s="1442" t="s">
        <v>2970</v>
      </c>
      <c r="I922" s="1440">
        <v>0</v>
      </c>
      <c r="J922" s="1440">
        <v>1</v>
      </c>
      <c r="K922" s="1442" t="s">
        <v>2971</v>
      </c>
      <c r="L922" s="832">
        <v>1</v>
      </c>
      <c r="M922" s="832">
        <v>0</v>
      </c>
      <c r="N922" s="858">
        <v>45723</v>
      </c>
      <c r="O922" s="1143" t="str">
        <f>IF(G922="","",(IF(N922="","Pendiente primera actuación",IF(N922="N.A.","N.A.",IF(NETWORKDAYS((G922+1),N922,'Días No Laborales'!$A$2:$U$145)&lt;=20,"SI","NO")))))</f>
        <v>SI</v>
      </c>
      <c r="P922" s="862"/>
      <c r="Q922" s="630" t="s">
        <v>47</v>
      </c>
      <c r="R922" s="861"/>
      <c r="S922" s="862"/>
      <c r="T922" s="862"/>
      <c r="U922" s="631"/>
      <c r="V922" s="862"/>
      <c r="W922" s="861">
        <v>45723</v>
      </c>
      <c r="X922" s="832"/>
      <c r="Y922" s="570" t="s">
        <v>48</v>
      </c>
      <c r="Z922" s="862">
        <f t="shared" si="19"/>
        <v>30</v>
      </c>
      <c r="AA922" s="576" t="s">
        <v>48</v>
      </c>
      <c r="AB922" s="645" t="s">
        <v>217</v>
      </c>
      <c r="AC922" s="576" t="s">
        <v>66</v>
      </c>
      <c r="AD922" s="1449" t="s">
        <v>807</v>
      </c>
      <c r="AE922" s="858">
        <v>45723</v>
      </c>
      <c r="AF922" s="632" t="s">
        <v>161</v>
      </c>
      <c r="AG922" s="1056" t="s">
        <v>2062</v>
      </c>
      <c r="AH922" s="570" t="s">
        <v>52</v>
      </c>
      <c r="AI922" s="579">
        <v>45730</v>
      </c>
      <c r="AJ922" s="633"/>
      <c r="AK922" s="633"/>
      <c r="AL922" s="634"/>
      <c r="AM922" s="576" t="s">
        <v>2562</v>
      </c>
    </row>
    <row r="923" spans="1:39" ht="25.5" x14ac:dyDescent="0.2">
      <c r="A923" s="576">
        <v>915</v>
      </c>
      <c r="B923" s="1218" t="s">
        <v>2972</v>
      </c>
      <c r="C923" s="1526" t="s">
        <v>2082</v>
      </c>
      <c r="D923" s="1512" t="s">
        <v>2083</v>
      </c>
      <c r="E923" s="1512" t="s">
        <v>673</v>
      </c>
      <c r="F923" s="692" t="s">
        <v>2057</v>
      </c>
      <c r="G923" s="1453">
        <v>45695</v>
      </c>
      <c r="H923" s="1456" t="s">
        <v>172</v>
      </c>
      <c r="I923" s="1455">
        <v>1</v>
      </c>
      <c r="J923" s="1455">
        <v>0</v>
      </c>
      <c r="K923" s="1456" t="s">
        <v>2973</v>
      </c>
      <c r="L923" s="1457">
        <v>1</v>
      </c>
      <c r="M923" s="1457">
        <v>0</v>
      </c>
      <c r="N923" s="1458">
        <v>45723</v>
      </c>
      <c r="O923" s="1053" t="str">
        <f>IF(G923="","",(IF(N923="","Pendiente primera actuación",IF(N923="N.A.","N.A.",IF(NETWORKDAYS((G923+1),N923,'Días No Laborales'!$A$2:$U$145)&lt;=20,"SI","NO")))))</f>
        <v>SI</v>
      </c>
      <c r="P923" s="1459"/>
      <c r="Q923" s="630" t="s">
        <v>47</v>
      </c>
      <c r="R923" s="874"/>
      <c r="S923" s="583"/>
      <c r="T923" s="583"/>
      <c r="U923" s="631"/>
      <c r="V923" s="583"/>
      <c r="W923" s="874"/>
      <c r="X923" s="836"/>
      <c r="Y923" s="576"/>
      <c r="Z923" s="583" t="str">
        <f t="shared" si="19"/>
        <v>Pendiente de sentencia</v>
      </c>
      <c r="AA923" s="576"/>
      <c r="AB923" s="583"/>
      <c r="AC923" s="583"/>
      <c r="AD923" s="583" t="s">
        <v>2974</v>
      </c>
      <c r="AE923" s="872">
        <v>45749</v>
      </c>
      <c r="AF923" s="632" t="s">
        <v>161</v>
      </c>
      <c r="AG923" s="1056" t="s">
        <v>2062</v>
      </c>
      <c r="AH923" s="570" t="s">
        <v>52</v>
      </c>
      <c r="AI923" s="579"/>
      <c r="AJ923" s="633"/>
      <c r="AK923" s="633"/>
      <c r="AL923" s="634"/>
      <c r="AM923" s="576"/>
    </row>
    <row r="924" spans="1:39" ht="25.5" x14ac:dyDescent="0.2">
      <c r="A924" s="576">
        <v>916</v>
      </c>
      <c r="B924" s="1218" t="s">
        <v>2975</v>
      </c>
      <c r="C924" s="1466" t="s">
        <v>107</v>
      </c>
      <c r="D924" s="1509" t="s">
        <v>118</v>
      </c>
      <c r="E924" s="843" t="s">
        <v>84</v>
      </c>
      <c r="F924" s="622" t="s">
        <v>2057</v>
      </c>
      <c r="G924" s="623">
        <v>45695</v>
      </c>
      <c r="H924" s="1435" t="s">
        <v>2162</v>
      </c>
      <c r="I924" s="626">
        <v>1</v>
      </c>
      <c r="J924" s="626">
        <v>0</v>
      </c>
      <c r="K924" s="1435" t="s">
        <v>2976</v>
      </c>
      <c r="L924" s="1218">
        <v>1</v>
      </c>
      <c r="M924" s="626">
        <v>0</v>
      </c>
      <c r="N924" s="956">
        <v>45705</v>
      </c>
      <c r="O924" s="1070" t="str">
        <f>IF(G924="","",(IF(N924="","Pendiente primera actuación",IF(N924="N.A.","N.A.",IF(NETWORKDAYS((G924+1),N924,'Días No Laborales'!$A$2:$U$145)&lt;=20,"SI","NO")))))</f>
        <v>SI</v>
      </c>
      <c r="P924" s="570"/>
      <c r="Q924" s="630" t="s">
        <v>2875</v>
      </c>
      <c r="R924" s="595"/>
      <c r="S924" s="576"/>
      <c r="T924" s="576"/>
      <c r="U924" s="631"/>
      <c r="V924" s="576"/>
      <c r="W924" s="595"/>
      <c r="X924" s="575"/>
      <c r="Y924" s="576"/>
      <c r="Z924" s="576" t="str">
        <f t="shared" si="19"/>
        <v>Pendiente de sentencia</v>
      </c>
      <c r="AA924" s="576"/>
      <c r="AB924" s="576"/>
      <c r="AC924" s="576"/>
      <c r="AD924" s="623" t="s">
        <v>1076</v>
      </c>
      <c r="AE924" s="579">
        <v>45705</v>
      </c>
      <c r="AF924" s="576" t="s">
        <v>50</v>
      </c>
      <c r="AG924" s="1056" t="s">
        <v>2062</v>
      </c>
      <c r="AH924" s="570" t="s">
        <v>52</v>
      </c>
      <c r="AI924" s="579"/>
      <c r="AJ924" s="633"/>
      <c r="AK924" s="633"/>
      <c r="AL924" s="634"/>
      <c r="AM924" s="576"/>
    </row>
    <row r="925" spans="1:39" ht="25.5" x14ac:dyDescent="0.2">
      <c r="A925" s="576">
        <v>917</v>
      </c>
      <c r="B925" s="1439" t="s">
        <v>2977</v>
      </c>
      <c r="C925" s="1460" t="s">
        <v>101</v>
      </c>
      <c r="D925" s="702" t="s">
        <v>118</v>
      </c>
      <c r="E925" s="1509" t="s">
        <v>43</v>
      </c>
      <c r="F925" s="622" t="s">
        <v>2057</v>
      </c>
      <c r="G925" s="623">
        <v>45698</v>
      </c>
      <c r="H925" s="1435" t="s">
        <v>2978</v>
      </c>
      <c r="I925" s="626">
        <v>0</v>
      </c>
      <c r="J925" s="626">
        <v>1</v>
      </c>
      <c r="K925" s="1435" t="s">
        <v>2979</v>
      </c>
      <c r="L925" s="628">
        <v>0</v>
      </c>
      <c r="M925" s="628">
        <v>1</v>
      </c>
      <c r="N925" s="956">
        <v>45706</v>
      </c>
      <c r="O925" s="1070" t="str">
        <f>IF(G925="","",(IF(N925="","Pendiente primera actuación",IF(N925="N.A.","N.A.",IF(NETWORKDAYS((G925+1),N925,'Días No Laborales'!$A$2:$U$145)&lt;=20,"SI","NO")))))</f>
        <v>SI</v>
      </c>
      <c r="P925" s="570"/>
      <c r="Q925" s="630" t="s">
        <v>47</v>
      </c>
      <c r="R925" s="595"/>
      <c r="S925" s="576"/>
      <c r="T925" s="576"/>
      <c r="U925" s="631"/>
      <c r="V925" s="576"/>
      <c r="W925" s="595">
        <v>45775</v>
      </c>
      <c r="X925" s="575"/>
      <c r="Y925" s="576" t="s">
        <v>48</v>
      </c>
      <c r="Z925" s="576">
        <f t="shared" si="19"/>
        <v>78</v>
      </c>
      <c r="AA925" s="576" t="s">
        <v>48</v>
      </c>
      <c r="AB925" s="664" t="s">
        <v>311</v>
      </c>
      <c r="AC925" s="576" t="s">
        <v>98</v>
      </c>
      <c r="AD925" s="664" t="s">
        <v>2980</v>
      </c>
      <c r="AE925" s="579">
        <v>45775</v>
      </c>
      <c r="AF925" s="576" t="s">
        <v>68</v>
      </c>
      <c r="AG925" s="1056" t="s">
        <v>2062</v>
      </c>
      <c r="AH925" s="570" t="s">
        <v>52</v>
      </c>
      <c r="AI925" s="579"/>
      <c r="AJ925" s="633"/>
      <c r="AK925" s="633"/>
      <c r="AL925" s="634"/>
      <c r="AM925" s="576"/>
    </row>
    <row r="926" spans="1:39" ht="38.25" x14ac:dyDescent="0.2">
      <c r="A926" s="576">
        <v>918</v>
      </c>
      <c r="B926" s="1218" t="s">
        <v>2981</v>
      </c>
      <c r="C926" s="1527" t="s">
        <v>237</v>
      </c>
      <c r="D926" s="702" t="s">
        <v>72</v>
      </c>
      <c r="E926" s="1509" t="s">
        <v>73</v>
      </c>
      <c r="F926" s="622" t="s">
        <v>2057</v>
      </c>
      <c r="G926" s="623">
        <v>45698</v>
      </c>
      <c r="H926" s="1435" t="s">
        <v>2982</v>
      </c>
      <c r="I926" s="626">
        <v>0</v>
      </c>
      <c r="J926" s="626">
        <v>1</v>
      </c>
      <c r="K926" s="1435" t="s">
        <v>2983</v>
      </c>
      <c r="L926" s="628">
        <v>1</v>
      </c>
      <c r="M926" s="628">
        <v>0</v>
      </c>
      <c r="N926" s="956">
        <v>45705</v>
      </c>
      <c r="O926" s="1070" t="str">
        <f>IF(G926="","",(IF(N926="","Pendiente primera actuación",IF(N926="N.A.","N.A.",IF(NETWORKDAYS((G926+1),N926,'Días No Laborales'!$A$2:$U$145)&lt;=20,"SI","NO")))))</f>
        <v>SI</v>
      </c>
      <c r="P926" s="570"/>
      <c r="Q926" s="630" t="s">
        <v>47</v>
      </c>
      <c r="R926" s="595"/>
      <c r="S926" s="576"/>
      <c r="T926" s="576"/>
      <c r="U926" s="631"/>
      <c r="V926" s="576"/>
      <c r="W926" s="595"/>
      <c r="X926" s="575"/>
      <c r="Y926" s="576" t="s">
        <v>48</v>
      </c>
      <c r="Z926" s="576" t="str">
        <f t="shared" si="19"/>
        <v>Pendiente de sentencia</v>
      </c>
      <c r="AA926" s="576" t="s">
        <v>48</v>
      </c>
      <c r="AB926" s="576"/>
      <c r="AC926" s="576"/>
      <c r="AD926" s="576" t="s">
        <v>2984</v>
      </c>
      <c r="AE926" s="579">
        <v>45814</v>
      </c>
      <c r="AF926" s="576" t="s">
        <v>68</v>
      </c>
      <c r="AG926" s="1056" t="s">
        <v>2062</v>
      </c>
      <c r="AH926" s="570" t="s">
        <v>52</v>
      </c>
      <c r="AI926" s="579"/>
      <c r="AJ926" s="633"/>
      <c r="AK926" s="633"/>
      <c r="AL926" s="634"/>
      <c r="AM926" s="576"/>
    </row>
    <row r="927" spans="1:39" ht="25.5" x14ac:dyDescent="0.2">
      <c r="A927" s="576">
        <v>919</v>
      </c>
      <c r="B927" s="1439" t="s">
        <v>2985</v>
      </c>
      <c r="C927" s="1460" t="s">
        <v>107</v>
      </c>
      <c r="D927" s="702" t="s">
        <v>118</v>
      </c>
      <c r="E927" s="1509" t="s">
        <v>73</v>
      </c>
      <c r="F927" s="622" t="s">
        <v>2057</v>
      </c>
      <c r="G927" s="623">
        <v>45698</v>
      </c>
      <c r="H927" s="1435" t="s">
        <v>2986</v>
      </c>
      <c r="I927" s="626">
        <v>1</v>
      </c>
      <c r="J927" s="626">
        <v>0</v>
      </c>
      <c r="K927" s="1435" t="s">
        <v>2987</v>
      </c>
      <c r="L927" s="628">
        <v>1</v>
      </c>
      <c r="M927" s="628">
        <v>0</v>
      </c>
      <c r="N927" s="956">
        <v>45755</v>
      </c>
      <c r="O927" s="1874" t="str">
        <f>IF(G927="","",(IF(N927="","Pendiente primera actuación",IF(N927="N.A.","N.A.",IF(NETWORKDAYS((G927+1),N927,'Días No Laborales'!$A$2:$U$145)&lt;=20,"SI","NO")))))</f>
        <v>NO</v>
      </c>
      <c r="P927" s="570"/>
      <c r="Q927" s="630" t="s">
        <v>47</v>
      </c>
      <c r="R927" s="595"/>
      <c r="S927" s="576"/>
      <c r="T927" s="576"/>
      <c r="U927" s="631"/>
      <c r="V927" s="576"/>
      <c r="W927" s="595">
        <v>45817</v>
      </c>
      <c r="X927" s="575"/>
      <c r="Y927" s="576" t="s">
        <v>48</v>
      </c>
      <c r="Z927" s="576">
        <f t="shared" si="19"/>
        <v>119</v>
      </c>
      <c r="AA927" s="576" t="s">
        <v>48</v>
      </c>
      <c r="AB927" s="664" t="s">
        <v>110</v>
      </c>
      <c r="AC927" s="576" t="s">
        <v>98</v>
      </c>
      <c r="AD927" s="664" t="s">
        <v>2988</v>
      </c>
      <c r="AE927" s="579">
        <v>45817</v>
      </c>
      <c r="AF927" s="576" t="s">
        <v>68</v>
      </c>
      <c r="AG927" s="1056" t="s">
        <v>2062</v>
      </c>
      <c r="AH927" s="570" t="s">
        <v>52</v>
      </c>
      <c r="AI927" s="579">
        <v>45821</v>
      </c>
      <c r="AJ927" s="633"/>
      <c r="AK927" s="633"/>
      <c r="AL927" s="634"/>
      <c r="AM927" s="576"/>
    </row>
    <row r="928" spans="1:39" ht="25.5" x14ac:dyDescent="0.2">
      <c r="A928" s="576">
        <v>920</v>
      </c>
      <c r="B928" s="1443" t="s">
        <v>2989</v>
      </c>
      <c r="C928" s="1444" t="s">
        <v>107</v>
      </c>
      <c r="D928" s="1528" t="s">
        <v>118</v>
      </c>
      <c r="E928" s="843" t="s">
        <v>84</v>
      </c>
      <c r="F928" s="856" t="s">
        <v>2057</v>
      </c>
      <c r="G928" s="894">
        <v>45699</v>
      </c>
      <c r="H928" s="1442" t="s">
        <v>2435</v>
      </c>
      <c r="I928" s="1440">
        <v>0</v>
      </c>
      <c r="J928" s="1440">
        <v>1</v>
      </c>
      <c r="K928" s="1442" t="s">
        <v>2990</v>
      </c>
      <c r="L928" s="832">
        <v>0</v>
      </c>
      <c r="M928" s="832">
        <v>1</v>
      </c>
      <c r="N928" s="858">
        <v>45706</v>
      </c>
      <c r="O928" s="1877" t="str">
        <f>IF(G928="","",(IF(N928="","Pendiente primera actuación",IF(N928="N.A.","N.A.",IF(NETWORKDAYS((G928+1),N928,'Días No Laborales'!$A$2:$U$145)&lt;=20,"SI","NO")))))</f>
        <v>SI</v>
      </c>
      <c r="P928" s="862"/>
      <c r="Q928" s="860" t="s">
        <v>47</v>
      </c>
      <c r="R928" s="861"/>
      <c r="S928" s="862"/>
      <c r="T928" s="862"/>
      <c r="U928" s="1143"/>
      <c r="V928" s="862"/>
      <c r="W928" s="861">
        <v>45793</v>
      </c>
      <c r="X928" s="832"/>
      <c r="Y928" s="862"/>
      <c r="Z928" s="862">
        <f t="shared" si="19"/>
        <v>95</v>
      </c>
      <c r="AA928" s="862"/>
      <c r="AB928" s="1449" t="s">
        <v>666</v>
      </c>
      <c r="AC928" s="862" t="s">
        <v>98</v>
      </c>
      <c r="AD928" s="1449" t="s">
        <v>2991</v>
      </c>
      <c r="AE928" s="858">
        <v>45793</v>
      </c>
      <c r="AF928" s="862" t="s">
        <v>68</v>
      </c>
      <c r="AG928" s="866" t="s">
        <v>2062</v>
      </c>
      <c r="AH928" s="862" t="s">
        <v>52</v>
      </c>
      <c r="AI928" s="858">
        <v>45800</v>
      </c>
      <c r="AJ928" s="1467"/>
      <c r="AK928" s="1467"/>
      <c r="AL928" s="1468"/>
      <c r="AM928" s="576"/>
    </row>
    <row r="929" spans="1:40" ht="25.5" x14ac:dyDescent="0.2">
      <c r="A929" s="576">
        <v>921</v>
      </c>
      <c r="B929" s="1209" t="s">
        <v>2992</v>
      </c>
      <c r="C929" s="1463" t="s">
        <v>107</v>
      </c>
      <c r="D929" s="1512" t="s">
        <v>118</v>
      </c>
      <c r="E929" s="1512" t="s">
        <v>73</v>
      </c>
      <c r="F929" s="692" t="s">
        <v>2057</v>
      </c>
      <c r="G929" s="1453">
        <v>45699</v>
      </c>
      <c r="H929" s="1456" t="s">
        <v>2993</v>
      </c>
      <c r="I929" s="1455">
        <v>1</v>
      </c>
      <c r="J929" s="1455">
        <v>0</v>
      </c>
      <c r="K929" s="1456" t="s">
        <v>2994</v>
      </c>
      <c r="L929" s="1457">
        <v>1</v>
      </c>
      <c r="M929" s="1457">
        <v>0</v>
      </c>
      <c r="N929" s="1458">
        <v>45712</v>
      </c>
      <c r="O929" s="1070" t="str">
        <f>IF(G929="","",(IF(N929="","Pendiente primera actuación",IF(N929="N.A.","N.A.",IF(NETWORKDAYS((G929+1),N929,'Días No Laborales'!$A$2:$U$145)&lt;=20,"SI","NO")))))</f>
        <v>SI</v>
      </c>
      <c r="P929" s="1459"/>
      <c r="Q929" s="873" t="s">
        <v>47</v>
      </c>
      <c r="R929" s="874"/>
      <c r="S929" s="583"/>
      <c r="T929" s="583"/>
      <c r="U929" s="1070"/>
      <c r="V929" s="583"/>
      <c r="W929" s="874"/>
      <c r="X929" s="836"/>
      <c r="Y929" s="583"/>
      <c r="Z929" s="583" t="str">
        <f t="shared" si="19"/>
        <v>Pendiente de sentencia</v>
      </c>
      <c r="AA929" s="583"/>
      <c r="AB929" s="583"/>
      <c r="AC929" s="583"/>
      <c r="AD929" s="583" t="s">
        <v>2995</v>
      </c>
      <c r="AE929" s="872">
        <v>45817</v>
      </c>
      <c r="AF929" s="583" t="s">
        <v>68</v>
      </c>
      <c r="AG929" s="1502" t="s">
        <v>2062</v>
      </c>
      <c r="AH929" s="1459" t="s">
        <v>52</v>
      </c>
      <c r="AI929" s="872"/>
      <c r="AJ929" s="1184"/>
      <c r="AK929" s="1184"/>
      <c r="AL929" s="1185"/>
      <c r="AM929" s="576"/>
      <c r="AN929" s="592"/>
    </row>
    <row r="930" spans="1:40" ht="38.25" x14ac:dyDescent="0.2">
      <c r="A930" s="576">
        <v>922</v>
      </c>
      <c r="B930" s="1437" t="s">
        <v>2996</v>
      </c>
      <c r="C930" s="1506" t="s">
        <v>107</v>
      </c>
      <c r="D930" s="1509" t="s">
        <v>2997</v>
      </c>
      <c r="E930" s="843" t="s">
        <v>84</v>
      </c>
      <c r="F930" s="622" t="s">
        <v>2998</v>
      </c>
      <c r="G930" s="623">
        <v>45699</v>
      </c>
      <c r="H930" s="1435" t="s">
        <v>2999</v>
      </c>
      <c r="I930" s="626">
        <v>0</v>
      </c>
      <c r="J930" s="626">
        <v>1</v>
      </c>
      <c r="K930" s="1435" t="s">
        <v>3000</v>
      </c>
      <c r="L930" s="628">
        <v>0</v>
      </c>
      <c r="M930" s="628">
        <v>1</v>
      </c>
      <c r="N930" s="956">
        <v>45722</v>
      </c>
      <c r="O930" s="1070" t="str">
        <f>IF(G930="","",(IF(N930="","Pendiente primera actuación",IF(N930="N.A.","N.A.",IF(NETWORKDAYS((G930+1),N930,'Días No Laborales'!$A$2:$U$145)&lt;=20,"SI","NO")))))</f>
        <v>SI</v>
      </c>
      <c r="P930" s="570"/>
      <c r="Q930" s="630" t="s">
        <v>47</v>
      </c>
      <c r="R930" s="595"/>
      <c r="S930" s="576"/>
      <c r="T930" s="576"/>
      <c r="U930" s="631"/>
      <c r="V930" s="576"/>
      <c r="W930" s="595">
        <v>45817</v>
      </c>
      <c r="X930" s="575"/>
      <c r="Y930" s="576" t="s">
        <v>48</v>
      </c>
      <c r="Z930" s="576">
        <f t="shared" si="19"/>
        <v>118</v>
      </c>
      <c r="AA930" s="576" t="s">
        <v>48</v>
      </c>
      <c r="AB930" s="1028" t="s">
        <v>327</v>
      </c>
      <c r="AC930" s="576" t="s">
        <v>98</v>
      </c>
      <c r="AD930" s="575" t="s">
        <v>197</v>
      </c>
      <c r="AE930" s="579">
        <v>45817</v>
      </c>
      <c r="AF930" s="576" t="s">
        <v>68</v>
      </c>
      <c r="AG930" s="1056" t="s">
        <v>2062</v>
      </c>
      <c r="AH930" s="570" t="s">
        <v>52</v>
      </c>
      <c r="AI930" s="579"/>
      <c r="AJ930" s="633"/>
      <c r="AK930" s="633"/>
      <c r="AL930" s="634"/>
      <c r="AM930" s="576"/>
      <c r="AN930" s="592"/>
    </row>
    <row r="931" spans="1:40" ht="25.5" x14ac:dyDescent="0.2">
      <c r="A931" s="576">
        <v>923</v>
      </c>
      <c r="B931" s="1439" t="s">
        <v>3001</v>
      </c>
      <c r="C931" s="1404" t="s">
        <v>2478</v>
      </c>
      <c r="D931" s="765" t="s">
        <v>2479</v>
      </c>
      <c r="E931" s="1509" t="s">
        <v>673</v>
      </c>
      <c r="F931" s="622" t="s">
        <v>2057</v>
      </c>
      <c r="G931" s="623">
        <v>45700</v>
      </c>
      <c r="H931" s="1435" t="s">
        <v>3002</v>
      </c>
      <c r="I931" s="626">
        <v>0</v>
      </c>
      <c r="J931" s="626">
        <v>1</v>
      </c>
      <c r="K931" s="1435" t="s">
        <v>3003</v>
      </c>
      <c r="L931" s="628">
        <v>0</v>
      </c>
      <c r="M931" s="628">
        <v>1</v>
      </c>
      <c r="N931" s="956">
        <v>45755</v>
      </c>
      <c r="O931" s="1874" t="str">
        <f>IF(G931="","",(IF(N931="","Pendiente primera actuación",IF(N931="N.A.","N.A.",IF(NETWORKDAYS((G931+1),N931,'Días No Laborales'!$A$2:$U$145)&lt;=20,"SI","NO")))))</f>
        <v>NO</v>
      </c>
      <c r="P931" s="570"/>
      <c r="Q931" s="630" t="s">
        <v>47</v>
      </c>
      <c r="R931" s="595"/>
      <c r="S931" s="576"/>
      <c r="T931" s="576"/>
      <c r="U931" s="631"/>
      <c r="V931" s="576"/>
      <c r="W931" s="595">
        <v>45792</v>
      </c>
      <c r="X931" s="575"/>
      <c r="Y931" s="576" t="s">
        <v>48</v>
      </c>
      <c r="Z931" s="576">
        <f t="shared" si="19"/>
        <v>93</v>
      </c>
      <c r="AA931" s="576" t="s">
        <v>48</v>
      </c>
      <c r="AB931" s="664" t="s">
        <v>3004</v>
      </c>
      <c r="AC931" s="576" t="s">
        <v>98</v>
      </c>
      <c r="AD931" s="664" t="s">
        <v>3005</v>
      </c>
      <c r="AE931" s="579">
        <v>45842</v>
      </c>
      <c r="AF931" s="576" t="s">
        <v>68</v>
      </c>
      <c r="AG931" s="1056" t="s">
        <v>2062</v>
      </c>
      <c r="AH931" s="570" t="s">
        <v>52</v>
      </c>
      <c r="AI931" s="579">
        <v>45821</v>
      </c>
      <c r="AJ931" s="633"/>
      <c r="AK931" s="633"/>
      <c r="AL931" s="634"/>
      <c r="AM931" s="576"/>
      <c r="AN931" s="592"/>
    </row>
    <row r="932" spans="1:40" ht="25.5" x14ac:dyDescent="0.2">
      <c r="A932" s="576">
        <v>924</v>
      </c>
      <c r="B932" s="1218" t="s">
        <v>3006</v>
      </c>
      <c r="C932" s="1466" t="s">
        <v>107</v>
      </c>
      <c r="D932" s="1509" t="s">
        <v>102</v>
      </c>
      <c r="E932" s="843" t="s">
        <v>84</v>
      </c>
      <c r="F932" s="622" t="s">
        <v>2057</v>
      </c>
      <c r="G932" s="623">
        <v>45700</v>
      </c>
      <c r="H932" s="1435" t="s">
        <v>348</v>
      </c>
      <c r="I932" s="626">
        <v>0</v>
      </c>
      <c r="J932" s="626">
        <v>1</v>
      </c>
      <c r="K932" s="1435" t="s">
        <v>3007</v>
      </c>
      <c r="L932" s="628">
        <v>1</v>
      </c>
      <c r="M932" s="628">
        <v>0</v>
      </c>
      <c r="N932" s="956">
        <v>45756</v>
      </c>
      <c r="O932" s="1874" t="str">
        <f>IF(G932="","",(IF(N932="","Pendiente primera actuación",IF(N932="N.A.","N.A.",IF(NETWORKDAYS((G932+1),N932,'Días No Laborales'!$A$2:$U$145)&lt;=20,"SI","NO")))))</f>
        <v>NO</v>
      </c>
      <c r="P932" s="570"/>
      <c r="Q932" s="630" t="s">
        <v>47</v>
      </c>
      <c r="R932" s="595"/>
      <c r="S932" s="576"/>
      <c r="T932" s="576"/>
      <c r="U932" s="631"/>
      <c r="V932" s="576"/>
      <c r="W932" s="595"/>
      <c r="X932" s="575"/>
      <c r="Y932" s="576"/>
      <c r="Z932" s="576" t="str">
        <f t="shared" si="19"/>
        <v>Pendiente de sentencia</v>
      </c>
      <c r="AA932" s="576"/>
      <c r="AB932" s="576"/>
      <c r="AC932" s="576"/>
      <c r="AD932" s="576" t="s">
        <v>3008</v>
      </c>
      <c r="AE932" s="579">
        <v>45818</v>
      </c>
      <c r="AF932" s="576" t="s">
        <v>68</v>
      </c>
      <c r="AG932" s="1056" t="s">
        <v>2062</v>
      </c>
      <c r="AH932" s="570" t="s">
        <v>52</v>
      </c>
      <c r="AI932" s="579"/>
      <c r="AJ932" s="633"/>
      <c r="AK932" s="633"/>
      <c r="AL932" s="634"/>
      <c r="AM932" s="576"/>
      <c r="AN932" s="592"/>
    </row>
    <row r="933" spans="1:40" ht="25.5" x14ac:dyDescent="0.2">
      <c r="A933" s="576">
        <v>925</v>
      </c>
      <c r="B933" s="1218" t="s">
        <v>3009</v>
      </c>
      <c r="C933" s="1466" t="s">
        <v>107</v>
      </c>
      <c r="D933" s="1509" t="s">
        <v>102</v>
      </c>
      <c r="E933" s="843" t="s">
        <v>84</v>
      </c>
      <c r="F933" s="622" t="s">
        <v>2057</v>
      </c>
      <c r="G933" s="623">
        <v>45700</v>
      </c>
      <c r="H933" s="1435" t="s">
        <v>3010</v>
      </c>
      <c r="I933" s="626">
        <v>0</v>
      </c>
      <c r="J933" s="626">
        <v>1</v>
      </c>
      <c r="K933" s="1435" t="s">
        <v>3011</v>
      </c>
      <c r="L933" s="628">
        <v>1</v>
      </c>
      <c r="M933" s="628">
        <v>0</v>
      </c>
      <c r="N933" s="956">
        <v>45757</v>
      </c>
      <c r="O933" s="1874" t="str">
        <f>IF(G933="","",(IF(N933="","Pendiente primera actuación",IF(N933="N.A.","N.A.",IF(NETWORKDAYS((G933+1),N933,'Días No Laborales'!$A$2:$U$145)&lt;=20,"SI","NO")))))</f>
        <v>NO</v>
      </c>
      <c r="P933" s="570"/>
      <c r="Q933" s="630" t="s">
        <v>47</v>
      </c>
      <c r="R933" s="595"/>
      <c r="S933" s="576"/>
      <c r="T933" s="576"/>
      <c r="U933" s="631"/>
      <c r="V933" s="576"/>
      <c r="W933" s="595"/>
      <c r="X933" s="575"/>
      <c r="Y933" s="576"/>
      <c r="Z933" s="576" t="str">
        <f t="shared" si="19"/>
        <v>Pendiente de sentencia</v>
      </c>
      <c r="AA933" s="576"/>
      <c r="AB933" s="576"/>
      <c r="AC933" s="576"/>
      <c r="AD933" s="576" t="s">
        <v>116</v>
      </c>
      <c r="AE933" s="579">
        <v>45818</v>
      </c>
      <c r="AF933" s="576" t="s">
        <v>68</v>
      </c>
      <c r="AG933" s="1056" t="s">
        <v>2062</v>
      </c>
      <c r="AH933" s="570" t="s">
        <v>52</v>
      </c>
      <c r="AI933" s="579"/>
      <c r="AJ933" s="633"/>
      <c r="AK933" s="633"/>
      <c r="AL933" s="634"/>
      <c r="AM933" s="576"/>
      <c r="AN933" s="592"/>
    </row>
    <row r="934" spans="1:40" ht="38.25" x14ac:dyDescent="0.2">
      <c r="A934" s="576">
        <v>926</v>
      </c>
      <c r="B934" s="1437" t="s">
        <v>3012</v>
      </c>
      <c r="C934" s="1506" t="s">
        <v>107</v>
      </c>
      <c r="D934" s="1509" t="s">
        <v>102</v>
      </c>
      <c r="E934" s="1509" t="s">
        <v>73</v>
      </c>
      <c r="F934" s="622" t="s">
        <v>2057</v>
      </c>
      <c r="G934" s="623">
        <v>45701</v>
      </c>
      <c r="H934" s="1435" t="s">
        <v>433</v>
      </c>
      <c r="I934" s="626">
        <v>0</v>
      </c>
      <c r="J934" s="626">
        <v>1</v>
      </c>
      <c r="K934" s="1435" t="s">
        <v>3013</v>
      </c>
      <c r="L934" s="628">
        <v>1</v>
      </c>
      <c r="M934" s="628">
        <v>0</v>
      </c>
      <c r="N934" s="956">
        <v>45758</v>
      </c>
      <c r="O934" s="1874" t="str">
        <f>IF(G934="","",(IF(N934="","Pendiente primera actuación",IF(N934="N.A.","N.A.",IF(NETWORKDAYS((G934+1),N934,'Días No Laborales'!$A$2:$U$145)&lt;=20,"SI","NO")))))</f>
        <v>NO</v>
      </c>
      <c r="P934" s="570"/>
      <c r="Q934" s="630" t="s">
        <v>47</v>
      </c>
      <c r="R934" s="595"/>
      <c r="S934" s="576"/>
      <c r="T934" s="576"/>
      <c r="U934" s="631"/>
      <c r="V934" s="576"/>
      <c r="W934" s="595">
        <v>45818</v>
      </c>
      <c r="X934" s="575"/>
      <c r="Y934" s="576" t="s">
        <v>48</v>
      </c>
      <c r="Z934" s="576">
        <f t="shared" si="19"/>
        <v>117</v>
      </c>
      <c r="AA934" s="576" t="s">
        <v>48</v>
      </c>
      <c r="AB934" s="1028" t="s">
        <v>327</v>
      </c>
      <c r="AC934" s="576" t="s">
        <v>98</v>
      </c>
      <c r="AD934" s="576" t="s">
        <v>708</v>
      </c>
      <c r="AE934" s="579">
        <v>45818</v>
      </c>
      <c r="AF934" s="576" t="s">
        <v>68</v>
      </c>
      <c r="AG934" s="1056" t="s">
        <v>2062</v>
      </c>
      <c r="AH934" s="570" t="s">
        <v>52</v>
      </c>
      <c r="AI934" s="579"/>
      <c r="AJ934" s="633"/>
      <c r="AK934" s="633"/>
      <c r="AL934" s="634"/>
      <c r="AM934" s="576"/>
      <c r="AN934" s="592"/>
    </row>
    <row r="935" spans="1:40" ht="38.25" x14ac:dyDescent="0.2">
      <c r="A935" s="576">
        <v>927</v>
      </c>
      <c r="B935" s="1437" t="s">
        <v>3014</v>
      </c>
      <c r="C935" s="1506" t="s">
        <v>107</v>
      </c>
      <c r="D935" s="1509" t="s">
        <v>102</v>
      </c>
      <c r="E935" s="843" t="s">
        <v>84</v>
      </c>
      <c r="F935" s="622" t="s">
        <v>2057</v>
      </c>
      <c r="G935" s="623">
        <v>45701</v>
      </c>
      <c r="H935" s="1435" t="s">
        <v>3015</v>
      </c>
      <c r="I935" s="626">
        <v>1</v>
      </c>
      <c r="J935" s="626">
        <v>0</v>
      </c>
      <c r="K935" s="1435" t="s">
        <v>3016</v>
      </c>
      <c r="L935" s="628">
        <v>0</v>
      </c>
      <c r="M935" s="628">
        <v>1</v>
      </c>
      <c r="N935" s="956">
        <v>45785</v>
      </c>
      <c r="O935" s="1874" t="str">
        <f>IF(G935="","",(IF(N935="","Pendiente primera actuación",IF(N935="N.A.","N.A.",IF(NETWORKDAYS((G935+1),N935,'Días No Laborales'!$A$2:$U$145)&lt;=20,"SI","NO")))))</f>
        <v>NO</v>
      </c>
      <c r="P935" s="570"/>
      <c r="Q935" s="630" t="s">
        <v>47</v>
      </c>
      <c r="R935" s="595"/>
      <c r="S935" s="576"/>
      <c r="T935" s="576"/>
      <c r="U935" s="631"/>
      <c r="V935" s="576"/>
      <c r="W935" s="595">
        <v>45889</v>
      </c>
      <c r="X935" s="575"/>
      <c r="Y935" s="576" t="s">
        <v>48</v>
      </c>
      <c r="Z935" s="576">
        <f t="shared" si="19"/>
        <v>187</v>
      </c>
      <c r="AA935" s="576" t="s">
        <v>48</v>
      </c>
      <c r="AB935" s="1028" t="s">
        <v>327</v>
      </c>
      <c r="AC935" s="576" t="s">
        <v>358</v>
      </c>
      <c r="AD935" s="576" t="s">
        <v>197</v>
      </c>
      <c r="AE935" s="579">
        <v>45889</v>
      </c>
      <c r="AF935" s="632" t="s">
        <v>161</v>
      </c>
      <c r="AG935" s="1056" t="s">
        <v>2062</v>
      </c>
      <c r="AH935" s="570" t="s">
        <v>52</v>
      </c>
      <c r="AI935" s="579"/>
      <c r="AJ935" s="633"/>
      <c r="AK935" s="633"/>
      <c r="AL935" s="634"/>
      <c r="AM935" s="576"/>
      <c r="AN935" s="592"/>
    </row>
    <row r="936" spans="1:40" ht="25.5" x14ac:dyDescent="0.2">
      <c r="A936" s="576">
        <v>928</v>
      </c>
      <c r="B936" s="1439" t="s">
        <v>3017</v>
      </c>
      <c r="C936" s="1460" t="s">
        <v>107</v>
      </c>
      <c r="D936" s="1509" t="s">
        <v>102</v>
      </c>
      <c r="E936" s="843" t="s">
        <v>84</v>
      </c>
      <c r="F936" s="622" t="s">
        <v>2057</v>
      </c>
      <c r="G936" s="623">
        <v>45702</v>
      </c>
      <c r="H936" s="1435" t="s">
        <v>3018</v>
      </c>
      <c r="I936" s="626">
        <v>1</v>
      </c>
      <c r="J936" s="626">
        <v>0</v>
      </c>
      <c r="K936" s="1435" t="s">
        <v>3019</v>
      </c>
      <c r="L936" s="628">
        <v>0</v>
      </c>
      <c r="M936" s="628">
        <v>1</v>
      </c>
      <c r="N936" s="956">
        <v>45712</v>
      </c>
      <c r="O936" s="631" t="str">
        <f>IF(G936="","",(IF(N936="","Pendiente primera actuación",IF(N936="N.A.","N.A.",IF(NETWORKDAYS((G936+1),N936,'Días No Laborales'!$A$2:$U$145)&lt;=20,"SI","NO")))))</f>
        <v>SI</v>
      </c>
      <c r="P936" s="570"/>
      <c r="Q936" s="630" t="s">
        <v>47</v>
      </c>
      <c r="R936" s="595"/>
      <c r="S936" s="576"/>
      <c r="T936" s="576"/>
      <c r="U936" s="631"/>
      <c r="V936" s="576"/>
      <c r="W936" s="595">
        <v>45854</v>
      </c>
      <c r="X936" s="575"/>
      <c r="Y936" s="576" t="s">
        <v>48</v>
      </c>
      <c r="Z936" s="576">
        <f t="shared" si="19"/>
        <v>152</v>
      </c>
      <c r="AA936" s="576" t="s">
        <v>48</v>
      </c>
      <c r="AB936" s="664" t="s">
        <v>3020</v>
      </c>
      <c r="AC936" s="576" t="s">
        <v>358</v>
      </c>
      <c r="AD936" s="623" t="s">
        <v>110</v>
      </c>
      <c r="AE936" s="579">
        <v>45854</v>
      </c>
      <c r="AF936" s="576" t="s">
        <v>68</v>
      </c>
      <c r="AG936" s="1056" t="s">
        <v>2062</v>
      </c>
      <c r="AH936" s="570" t="s">
        <v>52</v>
      </c>
      <c r="AI936" s="579"/>
      <c r="AJ936" s="633"/>
      <c r="AK936" s="633"/>
      <c r="AL936" s="634"/>
      <c r="AM936" s="576"/>
      <c r="AN936" s="592"/>
    </row>
    <row r="937" spans="1:40" ht="25.5" x14ac:dyDescent="0.2">
      <c r="A937" s="576">
        <v>929</v>
      </c>
      <c r="B937" s="1218" t="s">
        <v>3021</v>
      </c>
      <c r="C937" s="1466" t="s">
        <v>107</v>
      </c>
      <c r="D937" s="1509" t="s">
        <v>102</v>
      </c>
      <c r="E937" s="843" t="s">
        <v>84</v>
      </c>
      <c r="F937" s="622" t="s">
        <v>2057</v>
      </c>
      <c r="G937" s="623">
        <v>45702</v>
      </c>
      <c r="H937" s="1435" t="s">
        <v>3022</v>
      </c>
      <c r="I937" s="626">
        <v>1</v>
      </c>
      <c r="J937" s="626">
        <v>0</v>
      </c>
      <c r="K937" s="1435" t="s">
        <v>3023</v>
      </c>
      <c r="L937" s="628">
        <v>0</v>
      </c>
      <c r="M937" s="628">
        <v>1</v>
      </c>
      <c r="N937" s="956">
        <v>45706</v>
      </c>
      <c r="O937" s="631" t="str">
        <f>IF(G937="","",(IF(N937="","Pendiente primera actuación",IF(N937="N.A.","N.A.",IF(NETWORKDAYS((G937+1),N937,'Días No Laborales'!$A$2:$U$145)&lt;=20,"SI","NO")))))</f>
        <v>SI</v>
      </c>
      <c r="P937" s="570"/>
      <c r="Q937" s="630" t="s">
        <v>47</v>
      </c>
      <c r="R937" s="595"/>
      <c r="S937" s="576"/>
      <c r="T937" s="576"/>
      <c r="U937" s="631"/>
      <c r="V937" s="576"/>
      <c r="W937" s="595"/>
      <c r="X937" s="575"/>
      <c r="Y937" s="576"/>
      <c r="Z937" s="576" t="str">
        <f t="shared" si="19"/>
        <v>Pendiente de sentencia</v>
      </c>
      <c r="AA937" s="576"/>
      <c r="AB937" s="576"/>
      <c r="AC937" s="576"/>
      <c r="AD937" s="576" t="s">
        <v>189</v>
      </c>
      <c r="AE937" s="579">
        <v>45868</v>
      </c>
      <c r="AF937" s="632" t="s">
        <v>161</v>
      </c>
      <c r="AG937" s="1056" t="s">
        <v>2062</v>
      </c>
      <c r="AH937" s="570" t="s">
        <v>52</v>
      </c>
      <c r="AI937" s="579"/>
      <c r="AJ937" s="633"/>
      <c r="AK937" s="633"/>
      <c r="AL937" s="634"/>
      <c r="AM937" s="576"/>
      <c r="AN937" s="592"/>
    </row>
    <row r="938" spans="1:40" ht="25.5" x14ac:dyDescent="0.2">
      <c r="A938" s="576">
        <v>930</v>
      </c>
      <c r="B938" s="1218" t="s">
        <v>3024</v>
      </c>
      <c r="C938" s="1342" t="s">
        <v>2127</v>
      </c>
      <c r="D938" s="668" t="s">
        <v>2173</v>
      </c>
      <c r="E938" s="1509" t="s">
        <v>673</v>
      </c>
      <c r="F938" s="622" t="s">
        <v>2057</v>
      </c>
      <c r="G938" s="623">
        <v>45702</v>
      </c>
      <c r="H938" s="1435" t="s">
        <v>3025</v>
      </c>
      <c r="I938" s="626">
        <v>1</v>
      </c>
      <c r="J938" s="626">
        <v>0</v>
      </c>
      <c r="K938" s="1435" t="s">
        <v>3026</v>
      </c>
      <c r="L938" s="628">
        <v>0</v>
      </c>
      <c r="M938" s="628">
        <v>1</v>
      </c>
      <c r="N938" s="956">
        <v>45708</v>
      </c>
      <c r="O938" s="1053" t="str">
        <f>IF(G938="","",(IF(N938="","Pendiente primera actuación",IF(N938="N.A.","N.A.",IF(NETWORKDAYS((G938+1),N938,'Días No Laborales'!$A$2:$U$145)&lt;=20,"SI","NO")))))</f>
        <v>SI</v>
      </c>
      <c r="P938" s="570"/>
      <c r="Q938" s="630" t="s">
        <v>47</v>
      </c>
      <c r="R938" s="595"/>
      <c r="S938" s="576"/>
      <c r="T938" s="576"/>
      <c r="U938" s="631"/>
      <c r="V938" s="576"/>
      <c r="W938" s="595"/>
      <c r="X938" s="575"/>
      <c r="Y938" s="576"/>
      <c r="Z938" s="576" t="str">
        <f t="shared" si="19"/>
        <v>Pendiente de sentencia</v>
      </c>
      <c r="AA938" s="576"/>
      <c r="AB938" s="576"/>
      <c r="AC938" s="576"/>
      <c r="AD938" s="576" t="s">
        <v>116</v>
      </c>
      <c r="AE938" s="579">
        <v>45819</v>
      </c>
      <c r="AF938" s="576" t="s">
        <v>68</v>
      </c>
      <c r="AG938" s="1056" t="s">
        <v>2062</v>
      </c>
      <c r="AH938" s="570" t="s">
        <v>52</v>
      </c>
      <c r="AI938" s="579"/>
      <c r="AJ938" s="633"/>
      <c r="AK938" s="633"/>
      <c r="AL938" s="634"/>
      <c r="AM938" s="576"/>
      <c r="AN938" s="592"/>
    </row>
    <row r="939" spans="1:40" ht="25.5" x14ac:dyDescent="0.2">
      <c r="A939" s="576">
        <v>931</v>
      </c>
      <c r="B939" s="1439" t="s">
        <v>3027</v>
      </c>
      <c r="C939" s="1460" t="s">
        <v>107</v>
      </c>
      <c r="D939" s="1509" t="s">
        <v>102</v>
      </c>
      <c r="E939" s="1509" t="s">
        <v>43</v>
      </c>
      <c r="F939" s="622" t="s">
        <v>2057</v>
      </c>
      <c r="G939" s="623">
        <v>45702</v>
      </c>
      <c r="H939" s="1435" t="s">
        <v>3028</v>
      </c>
      <c r="I939" s="626">
        <v>0</v>
      </c>
      <c r="J939" s="626">
        <v>1</v>
      </c>
      <c r="K939" s="1435" t="s">
        <v>3029</v>
      </c>
      <c r="L939" s="628">
        <v>1</v>
      </c>
      <c r="M939" s="628">
        <v>0</v>
      </c>
      <c r="N939" s="956">
        <v>45708</v>
      </c>
      <c r="O939" s="631" t="str">
        <f>IF(G939="","",(IF(N939="","Pendiente primera actuación",IF(N939="N.A.","N.A.",IF(NETWORKDAYS((G939+1),N939,'Días No Laborales'!$A$2:$U$145)&lt;=20,"SI","NO")))))</f>
        <v>SI</v>
      </c>
      <c r="P939" s="570"/>
      <c r="Q939" s="630" t="s">
        <v>47</v>
      </c>
      <c r="R939" s="595"/>
      <c r="S939" s="576"/>
      <c r="T939" s="576"/>
      <c r="U939" s="631"/>
      <c r="V939" s="576"/>
      <c r="W939" s="595">
        <v>45736</v>
      </c>
      <c r="X939" s="575"/>
      <c r="Y939" s="570" t="s">
        <v>48</v>
      </c>
      <c r="Z939" s="576">
        <f t="shared" si="19"/>
        <v>36</v>
      </c>
      <c r="AA939" s="576" t="s">
        <v>48</v>
      </c>
      <c r="AB939" s="645" t="s">
        <v>217</v>
      </c>
      <c r="AC939" s="576" t="s">
        <v>66</v>
      </c>
      <c r="AD939" s="1449" t="s">
        <v>807</v>
      </c>
      <c r="AE939" s="579">
        <v>45736</v>
      </c>
      <c r="AF939" s="576" t="s">
        <v>2061</v>
      </c>
      <c r="AG939" s="1056" t="s">
        <v>2062</v>
      </c>
      <c r="AH939" s="570" t="s">
        <v>52</v>
      </c>
      <c r="AI939" s="579">
        <v>45744</v>
      </c>
      <c r="AJ939" s="633"/>
      <c r="AK939" s="633"/>
      <c r="AL939" s="634"/>
      <c r="AM939" s="576" t="s">
        <v>2367</v>
      </c>
      <c r="AN939" s="592"/>
    </row>
    <row r="940" spans="1:40" ht="38.25" x14ac:dyDescent="0.2">
      <c r="A940" s="576">
        <v>932</v>
      </c>
      <c r="B940" s="1439" t="s">
        <v>3030</v>
      </c>
      <c r="C940" s="644" t="s">
        <v>78</v>
      </c>
      <c r="D940" s="1509" t="s">
        <v>62</v>
      </c>
      <c r="E940" s="1509" t="s">
        <v>43</v>
      </c>
      <c r="F940" s="622" t="s">
        <v>2057</v>
      </c>
      <c r="G940" s="623">
        <v>45702</v>
      </c>
      <c r="H940" s="1435" t="s">
        <v>3031</v>
      </c>
      <c r="I940" s="570">
        <v>0</v>
      </c>
      <c r="J940" s="626">
        <v>1</v>
      </c>
      <c r="K940" s="1435" t="s">
        <v>3032</v>
      </c>
      <c r="L940" s="628">
        <v>1</v>
      </c>
      <c r="M940" s="628">
        <v>0</v>
      </c>
      <c r="N940" s="956">
        <v>45714</v>
      </c>
      <c r="O940" s="631" t="str">
        <f>IF(G940="","",(IF(N940="","Pendiente primera actuación",IF(N940="N.A.","N.A.",IF(NETWORKDAYS((G940+1),N940,'Días No Laborales'!$A$2:$U$145)&lt;=20,"SI","NO")))))</f>
        <v>SI</v>
      </c>
      <c r="P940" s="570"/>
      <c r="Q940" s="630" t="s">
        <v>47</v>
      </c>
      <c r="R940" s="595"/>
      <c r="S940" s="576"/>
      <c r="T940" s="576"/>
      <c r="U940" s="631"/>
      <c r="V940" s="576"/>
      <c r="W940" s="595">
        <v>45772</v>
      </c>
      <c r="X940" s="575"/>
      <c r="Y940" s="576" t="s">
        <v>48</v>
      </c>
      <c r="Z940" s="576">
        <f t="shared" si="19"/>
        <v>71</v>
      </c>
      <c r="AA940" s="576" t="s">
        <v>48</v>
      </c>
      <c r="AB940" s="477" t="s">
        <v>3033</v>
      </c>
      <c r="AC940" s="576" t="s">
        <v>98</v>
      </c>
      <c r="AD940" s="664" t="s">
        <v>3034</v>
      </c>
      <c r="AE940" s="579">
        <v>45772</v>
      </c>
      <c r="AF940" s="576" t="s">
        <v>68</v>
      </c>
      <c r="AG940" s="1056" t="s">
        <v>2062</v>
      </c>
      <c r="AH940" s="570" t="s">
        <v>52</v>
      </c>
      <c r="AI940" s="579"/>
      <c r="AJ940" s="633"/>
      <c r="AK940" s="633"/>
      <c r="AL940" s="634"/>
      <c r="AM940" s="576"/>
      <c r="AN940" s="592"/>
    </row>
    <row r="941" spans="1:40" ht="25.5" x14ac:dyDescent="0.2">
      <c r="A941" s="576">
        <v>933</v>
      </c>
      <c r="B941" s="1218" t="s">
        <v>3035</v>
      </c>
      <c r="C941" s="1466" t="s">
        <v>107</v>
      </c>
      <c r="D941" s="1509" t="s">
        <v>102</v>
      </c>
      <c r="E941" s="843" t="s">
        <v>84</v>
      </c>
      <c r="F941" s="622" t="s">
        <v>2057</v>
      </c>
      <c r="G941" s="623">
        <v>45702</v>
      </c>
      <c r="H941" s="1435" t="s">
        <v>3036</v>
      </c>
      <c r="I941" s="626">
        <v>0</v>
      </c>
      <c r="J941" s="626">
        <v>1</v>
      </c>
      <c r="K941" s="1435" t="s">
        <v>3037</v>
      </c>
      <c r="L941" s="628">
        <v>1</v>
      </c>
      <c r="M941" s="628">
        <v>0</v>
      </c>
      <c r="N941" s="956">
        <v>45708</v>
      </c>
      <c r="O941" s="631" t="str">
        <f>IF(G941="","",(IF(N941="","Pendiente primera actuación",IF(N941="N.A.","N.A.",IF(NETWORKDAYS((G941+1),N941,'Días No Laborales'!$A$2:$U$145)&lt;=20,"SI","NO")))))</f>
        <v>SI</v>
      </c>
      <c r="P941" s="570"/>
      <c r="Q941" s="630" t="s">
        <v>47</v>
      </c>
      <c r="R941" s="595"/>
      <c r="S941" s="576"/>
      <c r="T941" s="576"/>
      <c r="U941" s="631"/>
      <c r="V941" s="576"/>
      <c r="W941" s="595"/>
      <c r="X941" s="575"/>
      <c r="Y941" s="576"/>
      <c r="Z941" s="576" t="str">
        <f t="shared" si="19"/>
        <v>Pendiente de sentencia</v>
      </c>
      <c r="AA941" s="576"/>
      <c r="AB941" s="576"/>
      <c r="AC941" s="576"/>
      <c r="AD941" s="623" t="s">
        <v>1076</v>
      </c>
      <c r="AE941" s="579">
        <v>45708</v>
      </c>
      <c r="AF941" s="632" t="s">
        <v>156</v>
      </c>
      <c r="AG941" s="1056" t="s">
        <v>2062</v>
      </c>
      <c r="AH941" s="570" t="s">
        <v>52</v>
      </c>
      <c r="AI941" s="579"/>
      <c r="AJ941" s="633"/>
      <c r="AK941" s="633"/>
      <c r="AL941" s="634"/>
      <c r="AM941" s="576"/>
      <c r="AN941" s="592"/>
    </row>
    <row r="942" spans="1:40" ht="38.25" x14ac:dyDescent="0.2">
      <c r="A942" s="576">
        <v>934</v>
      </c>
      <c r="B942" s="1437" t="s">
        <v>3038</v>
      </c>
      <c r="C942" s="1506" t="s">
        <v>107</v>
      </c>
      <c r="D942" s="1509" t="s">
        <v>102</v>
      </c>
      <c r="E942" s="843" t="s">
        <v>84</v>
      </c>
      <c r="F942" s="622" t="s">
        <v>2057</v>
      </c>
      <c r="G942" s="623">
        <v>45705</v>
      </c>
      <c r="H942" s="1435" t="s">
        <v>3039</v>
      </c>
      <c r="I942" s="626">
        <v>1</v>
      </c>
      <c r="J942" s="626">
        <v>0</v>
      </c>
      <c r="K942" s="1435" t="s">
        <v>3040</v>
      </c>
      <c r="L942" s="628">
        <v>1</v>
      </c>
      <c r="M942" s="628">
        <v>0</v>
      </c>
      <c r="N942" s="956">
        <v>45775</v>
      </c>
      <c r="O942" s="1875" t="str">
        <f>IF(G942="","",(IF(N942="","Pendiente primera actuación",IF(N942="N.A.","N.A.",IF(NETWORKDAYS((G942+1),N942,'Días No Laborales'!$A$2:$U$145)&lt;=20,"SI","NO")))))</f>
        <v>NO</v>
      </c>
      <c r="P942" s="570"/>
      <c r="Q942" s="630" t="s">
        <v>47</v>
      </c>
      <c r="R942" s="595"/>
      <c r="S942" s="576"/>
      <c r="T942" s="576"/>
      <c r="U942" s="631"/>
      <c r="V942" s="576"/>
      <c r="W942" s="595">
        <v>45861</v>
      </c>
      <c r="X942" s="575"/>
      <c r="Y942" s="576" t="s">
        <v>48</v>
      </c>
      <c r="Z942" s="576">
        <f t="shared" si="19"/>
        <v>156</v>
      </c>
      <c r="AA942" s="576" t="s">
        <v>48</v>
      </c>
      <c r="AB942" s="1028" t="s">
        <v>121</v>
      </c>
      <c r="AC942" s="576" t="s">
        <v>358</v>
      </c>
      <c r="AD942" s="576" t="s">
        <v>197</v>
      </c>
      <c r="AE942" s="579">
        <v>45861</v>
      </c>
      <c r="AF942" s="632" t="s">
        <v>161</v>
      </c>
      <c r="AG942" s="1056" t="s">
        <v>2062</v>
      </c>
      <c r="AH942" s="570" t="s">
        <v>52</v>
      </c>
      <c r="AI942" s="579"/>
      <c r="AJ942" s="633"/>
      <c r="AK942" s="633"/>
      <c r="AL942" s="634"/>
      <c r="AM942" s="576"/>
      <c r="AN942" s="592"/>
    </row>
    <row r="943" spans="1:40" ht="25.5" x14ac:dyDescent="0.2">
      <c r="A943" s="576">
        <v>935</v>
      </c>
      <c r="B943" s="1218" t="s">
        <v>3041</v>
      </c>
      <c r="C943" s="1529" t="s">
        <v>2082</v>
      </c>
      <c r="D943" s="856" t="s">
        <v>2173</v>
      </c>
      <c r="E943" s="1510" t="s">
        <v>673</v>
      </c>
      <c r="F943" s="856" t="s">
        <v>3042</v>
      </c>
      <c r="G943" s="894">
        <v>45705</v>
      </c>
      <c r="H943" s="1442" t="s">
        <v>3043</v>
      </c>
      <c r="I943" s="1440">
        <v>1</v>
      </c>
      <c r="J943" s="1440">
        <v>0</v>
      </c>
      <c r="K943" s="1442" t="s">
        <v>3044</v>
      </c>
      <c r="L943" s="832">
        <v>1</v>
      </c>
      <c r="M943" s="832">
        <v>0</v>
      </c>
      <c r="N943" s="858">
        <v>45768</v>
      </c>
      <c r="O943" s="1878" t="str">
        <f>IF(G943="","",(IF(N943="","Pendiente primera actuación",IF(N943="N.A.","N.A.",IF(NETWORKDAYS((G943+1),N943,'Días No Laborales'!$A$2:$U$145)&lt;=20,"SI","NO")))))</f>
        <v>NO</v>
      </c>
      <c r="P943" s="862"/>
      <c r="Q943" s="860" t="s">
        <v>47</v>
      </c>
      <c r="R943" s="861"/>
      <c r="S943" s="862"/>
      <c r="T943" s="862"/>
      <c r="U943" s="1143"/>
      <c r="V943" s="862"/>
      <c r="W943" s="861"/>
      <c r="X943" s="832"/>
      <c r="Y943" s="862"/>
      <c r="Z943" s="862" t="str">
        <f t="shared" si="19"/>
        <v>Pendiente de sentencia</v>
      </c>
      <c r="AA943" s="862"/>
      <c r="AB943" s="862"/>
      <c r="AC943" s="862"/>
      <c r="AD943" s="862" t="s">
        <v>3045</v>
      </c>
      <c r="AE943" s="858">
        <v>45768</v>
      </c>
      <c r="AF943" s="862" t="s">
        <v>68</v>
      </c>
      <c r="AG943" s="866" t="s">
        <v>2062</v>
      </c>
      <c r="AH943" s="862" t="s">
        <v>52</v>
      </c>
      <c r="AI943" s="579"/>
      <c r="AJ943" s="633"/>
      <c r="AK943" s="633"/>
      <c r="AL943" s="634"/>
      <c r="AM943" s="576" t="s">
        <v>3046</v>
      </c>
      <c r="AN943" s="592"/>
    </row>
    <row r="944" spans="1:40" ht="25.5" x14ac:dyDescent="0.2">
      <c r="A944" s="576">
        <v>936</v>
      </c>
      <c r="B944" s="1439" t="s">
        <v>3047</v>
      </c>
      <c r="C944" s="1465" t="s">
        <v>107</v>
      </c>
      <c r="D944" s="1512" t="s">
        <v>102</v>
      </c>
      <c r="E944" s="1795" t="s">
        <v>84</v>
      </c>
      <c r="F944" s="692" t="s">
        <v>2057</v>
      </c>
      <c r="G944" s="1453">
        <v>45705</v>
      </c>
      <c r="H944" s="1456" t="s">
        <v>797</v>
      </c>
      <c r="I944" s="1455">
        <v>0</v>
      </c>
      <c r="J944" s="1455">
        <v>1</v>
      </c>
      <c r="K944" s="1456" t="s">
        <v>3048</v>
      </c>
      <c r="L944" s="1457">
        <v>0</v>
      </c>
      <c r="M944" s="1457">
        <v>1</v>
      </c>
      <c r="N944" s="1458">
        <v>45709</v>
      </c>
      <c r="O944" s="1070" t="str">
        <f>IF(G944="","",(IF(N944="","Pendiente primera actuación",IF(N944="N.A.","N.A.",IF(NETWORKDAYS((G944+1),N944,'Días No Laborales'!$A$2:$U$145)&lt;=20,"SI","NO")))))</f>
        <v>SI</v>
      </c>
      <c r="P944" s="1459"/>
      <c r="Q944" s="873" t="s">
        <v>47</v>
      </c>
      <c r="R944" s="874"/>
      <c r="S944" s="583"/>
      <c r="T944" s="583"/>
      <c r="U944" s="1070"/>
      <c r="V944" s="583"/>
      <c r="W944" s="874">
        <v>45813</v>
      </c>
      <c r="X944" s="836"/>
      <c r="Y944" s="576" t="s">
        <v>48</v>
      </c>
      <c r="Z944" s="583">
        <f t="shared" si="19"/>
        <v>108</v>
      </c>
      <c r="AA944" s="576" t="s">
        <v>48</v>
      </c>
      <c r="AB944" s="664" t="s">
        <v>311</v>
      </c>
      <c r="AC944" s="583" t="s">
        <v>98</v>
      </c>
      <c r="AD944" s="839" t="s">
        <v>440</v>
      </c>
      <c r="AE944" s="872">
        <v>45813</v>
      </c>
      <c r="AF944" s="632" t="s">
        <v>156</v>
      </c>
      <c r="AG944" s="1502" t="s">
        <v>2062</v>
      </c>
      <c r="AH944" s="1459" t="s">
        <v>52</v>
      </c>
      <c r="AI944" s="579"/>
      <c r="AJ944" s="633"/>
      <c r="AK944" s="633"/>
      <c r="AL944" s="634"/>
      <c r="AM944" s="576"/>
      <c r="AN944" s="592"/>
    </row>
    <row r="945" spans="1:40" ht="38.25" x14ac:dyDescent="0.2">
      <c r="A945" s="576">
        <v>937</v>
      </c>
      <c r="B945" s="1218" t="s">
        <v>3049</v>
      </c>
      <c r="C945" s="1466" t="s">
        <v>107</v>
      </c>
      <c r="D945" s="1509" t="s">
        <v>102</v>
      </c>
      <c r="E945" s="843" t="s">
        <v>84</v>
      </c>
      <c r="F945" s="622" t="s">
        <v>2057</v>
      </c>
      <c r="G945" s="623">
        <v>45702</v>
      </c>
      <c r="H945" s="1435" t="s">
        <v>3050</v>
      </c>
      <c r="I945" s="626">
        <v>0</v>
      </c>
      <c r="J945" s="626">
        <v>1</v>
      </c>
      <c r="K945" s="1435" t="s">
        <v>3051</v>
      </c>
      <c r="L945" s="628">
        <v>1</v>
      </c>
      <c r="M945" s="628">
        <v>0</v>
      </c>
      <c r="N945" s="956">
        <v>45775</v>
      </c>
      <c r="O945" s="1875" t="str">
        <f>IF(G945="","",(IF(N945="","Pendiente primera actuación",IF(N945="N.A.","N.A.",IF(NETWORKDAYS((G945+1),N945,'Días No Laborales'!$A$2:$U$145)&lt;=20,"SI","NO")))))</f>
        <v>NO</v>
      </c>
      <c r="P945" s="570"/>
      <c r="Q945" s="630" t="s">
        <v>47</v>
      </c>
      <c r="R945" s="595"/>
      <c r="S945" s="576"/>
      <c r="T945" s="576"/>
      <c r="U945" s="631"/>
      <c r="V945" s="576"/>
      <c r="W945" s="595"/>
      <c r="X945" s="575"/>
      <c r="Y945" s="576"/>
      <c r="Z945" s="576" t="str">
        <f t="shared" si="19"/>
        <v>Pendiente de sentencia</v>
      </c>
      <c r="AA945" s="576"/>
      <c r="AB945" s="576"/>
      <c r="AC945" s="576"/>
      <c r="AD945" s="576" t="s">
        <v>189</v>
      </c>
      <c r="AE945" s="579">
        <v>45868</v>
      </c>
      <c r="AF945" s="632" t="s">
        <v>161</v>
      </c>
      <c r="AG945" s="1056" t="s">
        <v>2062</v>
      </c>
      <c r="AH945" s="570" t="s">
        <v>52</v>
      </c>
      <c r="AI945" s="579"/>
      <c r="AJ945" s="633"/>
      <c r="AK945" s="633"/>
      <c r="AL945" s="634"/>
      <c r="AM945" s="576"/>
      <c r="AN945" s="592"/>
    </row>
    <row r="946" spans="1:40" ht="38.25" x14ac:dyDescent="0.2">
      <c r="A946" s="576">
        <v>938</v>
      </c>
      <c r="B946" s="1218" t="s">
        <v>3052</v>
      </c>
      <c r="C946" s="1466" t="s">
        <v>107</v>
      </c>
      <c r="D946" s="1509" t="s">
        <v>102</v>
      </c>
      <c r="E946" s="1509" t="s">
        <v>73</v>
      </c>
      <c r="F946" s="622" t="s">
        <v>2057</v>
      </c>
      <c r="G946" s="623">
        <v>45706</v>
      </c>
      <c r="H946" s="1435" t="s">
        <v>384</v>
      </c>
      <c r="I946" s="626">
        <v>1</v>
      </c>
      <c r="J946" s="626">
        <v>0</v>
      </c>
      <c r="K946" s="1435" t="s">
        <v>3053</v>
      </c>
      <c r="L946" s="628">
        <v>0</v>
      </c>
      <c r="M946" s="628">
        <v>1</v>
      </c>
      <c r="N946" s="956">
        <v>45709</v>
      </c>
      <c r="O946" s="631" t="str">
        <f>IF(G946="","",(IF(N946="","Pendiente primera actuación",IF(N946="N.A.","N.A.",IF(NETWORKDAYS((G946+1),N946,'Días No Laborales'!$A$2:$U$145)&lt;=20,"SI","NO")))))</f>
        <v>SI</v>
      </c>
      <c r="P946" s="570"/>
      <c r="Q946" s="630" t="s">
        <v>47</v>
      </c>
      <c r="R946" s="595"/>
      <c r="S946" s="576"/>
      <c r="T946" s="576"/>
      <c r="U946" s="631"/>
      <c r="V946" s="576"/>
      <c r="W946" s="595"/>
      <c r="X946" s="575"/>
      <c r="Y946" s="576"/>
      <c r="Z946" s="576" t="str">
        <f t="shared" si="19"/>
        <v>Pendiente de sentencia</v>
      </c>
      <c r="AA946" s="576"/>
      <c r="AB946" s="576"/>
      <c r="AC946" s="576"/>
      <c r="AD946" s="576" t="s">
        <v>944</v>
      </c>
      <c r="AE946" s="579">
        <v>45708</v>
      </c>
      <c r="AF946" s="632" t="s">
        <v>156</v>
      </c>
      <c r="AG946" s="1056" t="s">
        <v>2062</v>
      </c>
      <c r="AH946" s="570" t="s">
        <v>52</v>
      </c>
      <c r="AI946" s="579"/>
      <c r="AJ946" s="633"/>
      <c r="AK946" s="633"/>
      <c r="AL946" s="634"/>
      <c r="AM946" s="576"/>
      <c r="AN946" s="592"/>
    </row>
    <row r="947" spans="1:40" ht="51" x14ac:dyDescent="0.2">
      <c r="A947" s="576">
        <v>939</v>
      </c>
      <c r="B947" s="1218" t="s">
        <v>3054</v>
      </c>
      <c r="C947" s="1466" t="s">
        <v>107</v>
      </c>
      <c r="D947" s="668" t="s">
        <v>102</v>
      </c>
      <c r="E947" s="843" t="s">
        <v>84</v>
      </c>
      <c r="F947" s="622" t="s">
        <v>2057</v>
      </c>
      <c r="G947" s="623">
        <v>45706</v>
      </c>
      <c r="H947" s="1435" t="s">
        <v>3055</v>
      </c>
      <c r="I947" s="626">
        <v>1</v>
      </c>
      <c r="J947" s="626">
        <v>0</v>
      </c>
      <c r="K947" s="1435" t="s">
        <v>3056</v>
      </c>
      <c r="L947" s="628">
        <v>0</v>
      </c>
      <c r="M947" s="628">
        <v>1</v>
      </c>
      <c r="N947" s="956">
        <v>45776</v>
      </c>
      <c r="O947" s="1875" t="str">
        <f>IF(G947="","",(IF(N947="","Pendiente primera actuación",IF(N947="N.A.","N.A.",IF(NETWORKDAYS((G947+1),N947,'Días No Laborales'!$A$2:$U$145)&lt;=20,"SI","NO")))))</f>
        <v>NO</v>
      </c>
      <c r="P947" s="570"/>
      <c r="Q947" s="630" t="s">
        <v>47</v>
      </c>
      <c r="R947" s="595"/>
      <c r="S947" s="576"/>
      <c r="T947" s="576"/>
      <c r="U947" s="631"/>
      <c r="V947" s="576"/>
      <c r="W947" s="595"/>
      <c r="X947" s="575"/>
      <c r="Y947" s="576"/>
      <c r="Z947" s="576" t="str">
        <f t="shared" si="19"/>
        <v>Pendiente de sentencia</v>
      </c>
      <c r="AA947" s="576"/>
      <c r="AB947" s="576"/>
      <c r="AC947" s="576"/>
      <c r="AD947" s="576" t="s">
        <v>3057</v>
      </c>
      <c r="AE947" s="579">
        <v>45776</v>
      </c>
      <c r="AF947" s="632" t="s">
        <v>161</v>
      </c>
      <c r="AG947" s="1056" t="s">
        <v>2062</v>
      </c>
      <c r="AH947" s="570" t="s">
        <v>52</v>
      </c>
      <c r="AI947" s="579"/>
      <c r="AJ947" s="633"/>
      <c r="AK947" s="633"/>
      <c r="AL947" s="634"/>
      <c r="AM947" s="576"/>
      <c r="AN947" s="592"/>
    </row>
    <row r="948" spans="1:40" ht="51" x14ac:dyDescent="0.2">
      <c r="A948" s="576">
        <v>940</v>
      </c>
      <c r="B948" s="1218" t="s">
        <v>3058</v>
      </c>
      <c r="C948" s="486" t="s">
        <v>41</v>
      </c>
      <c r="D948" s="479" t="s">
        <v>42</v>
      </c>
      <c r="E948" s="1509" t="s">
        <v>43</v>
      </c>
      <c r="F948" s="622" t="s">
        <v>2057</v>
      </c>
      <c r="G948" s="623">
        <v>45706</v>
      </c>
      <c r="H948" s="1435" t="s">
        <v>3055</v>
      </c>
      <c r="I948" s="626">
        <v>1</v>
      </c>
      <c r="J948" s="626">
        <v>0</v>
      </c>
      <c r="K948" s="1435" t="s">
        <v>3056</v>
      </c>
      <c r="L948" s="628">
        <v>0</v>
      </c>
      <c r="M948" s="628">
        <v>1</v>
      </c>
      <c r="N948" s="956">
        <v>45779</v>
      </c>
      <c r="O948" s="1875" t="str">
        <f>IF(G948="","",(IF(N948="","Pendiente primera actuación",IF(N948="N.A.","N.A.",IF(NETWORKDAYS((G948+1),N948,'Días No Laborales'!$A$2:$U$145)&lt;=20,"SI","NO")))))</f>
        <v>NO</v>
      </c>
      <c r="P948" s="570"/>
      <c r="Q948" s="630" t="s">
        <v>47</v>
      </c>
      <c r="R948" s="595"/>
      <c r="S948" s="576"/>
      <c r="T948" s="576"/>
      <c r="U948" s="631"/>
      <c r="V948" s="576"/>
      <c r="W948" s="595"/>
      <c r="X948" s="575"/>
      <c r="Y948" s="576"/>
      <c r="Z948" s="576" t="str">
        <f t="shared" si="19"/>
        <v>Pendiente de sentencia</v>
      </c>
      <c r="AA948" s="576"/>
      <c r="AB948" s="576"/>
      <c r="AC948" s="576"/>
      <c r="AD948" s="576" t="s">
        <v>1402</v>
      </c>
      <c r="AE948" s="579">
        <v>45779</v>
      </c>
      <c r="AF948" s="632" t="s">
        <v>161</v>
      </c>
      <c r="AG948" s="1056" t="s">
        <v>2062</v>
      </c>
      <c r="AH948" s="570" t="s">
        <v>52</v>
      </c>
      <c r="AI948" s="579"/>
      <c r="AJ948" s="633"/>
      <c r="AK948" s="633"/>
      <c r="AL948" s="634"/>
      <c r="AM948" s="576"/>
      <c r="AN948" s="592"/>
    </row>
    <row r="949" spans="1:40" ht="25.5" x14ac:dyDescent="0.2">
      <c r="A949" s="576">
        <v>941</v>
      </c>
      <c r="B949" s="1218" t="s">
        <v>3059</v>
      </c>
      <c r="C949" s="1466" t="s">
        <v>107</v>
      </c>
      <c r="D949" s="479" t="s">
        <v>102</v>
      </c>
      <c r="E949" s="1509" t="s">
        <v>113</v>
      </c>
      <c r="F949" s="622" t="s">
        <v>2057</v>
      </c>
      <c r="G949" s="623">
        <v>45707</v>
      </c>
      <c r="H949" s="1435" t="s">
        <v>433</v>
      </c>
      <c r="I949" s="626">
        <v>1</v>
      </c>
      <c r="J949" s="626">
        <v>0</v>
      </c>
      <c r="K949" s="1435" t="s">
        <v>3060</v>
      </c>
      <c r="L949" s="628">
        <v>1</v>
      </c>
      <c r="M949" s="628">
        <v>0</v>
      </c>
      <c r="N949" s="956">
        <v>45776</v>
      </c>
      <c r="O949" s="1875" t="str">
        <f>IF(G949="","",(IF(N949="","Pendiente primera actuación",IF(N949="N.A.","N.A.",IF(NETWORKDAYS((G949+1),N949,'Días No Laborales'!$A$2:$U$145)&lt;=20,"SI","NO")))))</f>
        <v>NO</v>
      </c>
      <c r="P949" s="570"/>
      <c r="Q949" s="630" t="s">
        <v>47</v>
      </c>
      <c r="R949" s="595"/>
      <c r="S949" s="576"/>
      <c r="T949" s="576"/>
      <c r="U949" s="631"/>
      <c r="V949" s="576"/>
      <c r="W949" s="595"/>
      <c r="X949" s="575"/>
      <c r="Y949" s="576"/>
      <c r="Z949" s="576" t="str">
        <f t="shared" si="19"/>
        <v>Pendiente de sentencia</v>
      </c>
      <c r="AA949" s="576"/>
      <c r="AB949" s="576"/>
      <c r="AC949" s="576"/>
      <c r="AD949" s="576" t="s">
        <v>1489</v>
      </c>
      <c r="AE949" s="579">
        <v>45890</v>
      </c>
      <c r="AF949" s="632" t="s">
        <v>161</v>
      </c>
      <c r="AG949" s="1056" t="s">
        <v>2062</v>
      </c>
      <c r="AH949" s="570" t="s">
        <v>52</v>
      </c>
      <c r="AI949" s="579"/>
      <c r="AJ949" s="633"/>
      <c r="AK949" s="633"/>
      <c r="AL949" s="634"/>
      <c r="AM949" s="576"/>
      <c r="AN949" s="592"/>
    </row>
    <row r="950" spans="1:40" ht="25.5" x14ac:dyDescent="0.2">
      <c r="A950" s="576">
        <v>942</v>
      </c>
      <c r="B950" s="1218" t="s">
        <v>3061</v>
      </c>
      <c r="C950" s="1526" t="s">
        <v>2082</v>
      </c>
      <c r="D950" s="479" t="s">
        <v>2173</v>
      </c>
      <c r="E950" s="1509" t="s">
        <v>673</v>
      </c>
      <c r="F950" s="622" t="s">
        <v>2057</v>
      </c>
      <c r="G950" s="623">
        <v>45707</v>
      </c>
      <c r="H950" s="1435" t="s">
        <v>3062</v>
      </c>
      <c r="I950" s="626">
        <v>1</v>
      </c>
      <c r="J950" s="626">
        <v>0</v>
      </c>
      <c r="K950" s="1435" t="s">
        <v>3063</v>
      </c>
      <c r="L950" s="628">
        <v>1</v>
      </c>
      <c r="M950" s="628">
        <v>0</v>
      </c>
      <c r="N950" s="956">
        <v>45771</v>
      </c>
      <c r="O950" s="1875" t="str">
        <f>IF(G950="","",(IF(N950="","Pendiente primera actuación",IF(N950="N.A.","N.A.",IF(NETWORKDAYS((G950+1),N950,'Días No Laborales'!$A$2:$U$145)&lt;=20,"SI","NO")))))</f>
        <v>NO</v>
      </c>
      <c r="P950" s="570"/>
      <c r="Q950" s="630" t="s">
        <v>47</v>
      </c>
      <c r="R950" s="595"/>
      <c r="S950" s="576"/>
      <c r="T950" s="576"/>
      <c r="U950" s="631"/>
      <c r="V950" s="576"/>
      <c r="W950" s="595"/>
      <c r="X950" s="575"/>
      <c r="Y950" s="576"/>
      <c r="Z950" s="576" t="str">
        <f t="shared" si="19"/>
        <v>Pendiente de sentencia</v>
      </c>
      <c r="AA950" s="576"/>
      <c r="AB950" s="576"/>
      <c r="AC950" s="576"/>
      <c r="AD950" s="576" t="s">
        <v>3064</v>
      </c>
      <c r="AE950" s="579">
        <v>45891</v>
      </c>
      <c r="AF950" s="727" t="s">
        <v>50</v>
      </c>
      <c r="AG950" s="1056" t="s">
        <v>2062</v>
      </c>
      <c r="AH950" s="570" t="s">
        <v>52</v>
      </c>
      <c r="AI950" s="579"/>
      <c r="AJ950" s="633"/>
      <c r="AK950" s="633"/>
      <c r="AL950" s="634"/>
      <c r="AM950" s="576"/>
      <c r="AN950" s="592"/>
    </row>
    <row r="951" spans="1:40" ht="38.25" x14ac:dyDescent="0.2">
      <c r="A951" s="576">
        <v>943</v>
      </c>
      <c r="B951" s="1530" t="s">
        <v>3065</v>
      </c>
      <c r="C951" s="1506" t="s">
        <v>383</v>
      </c>
      <c r="D951" s="1491" t="s">
        <v>102</v>
      </c>
      <c r="E951" s="1491" t="s">
        <v>73</v>
      </c>
      <c r="F951" s="622" t="s">
        <v>2057</v>
      </c>
      <c r="G951" s="1496">
        <v>45707</v>
      </c>
      <c r="H951" s="1435" t="s">
        <v>433</v>
      </c>
      <c r="I951" s="626">
        <v>1</v>
      </c>
      <c r="J951" s="626">
        <v>0</v>
      </c>
      <c r="K951" s="1435" t="s">
        <v>3066</v>
      </c>
      <c r="L951" s="628">
        <v>1</v>
      </c>
      <c r="M951" s="628">
        <v>0</v>
      </c>
      <c r="N951" s="956">
        <v>45772</v>
      </c>
      <c r="O951" s="1875" t="str">
        <f>IF(G951="","",(IF(N951="","Pendiente primera actuación",IF(N951="N.A.","N.A.",IF(NETWORKDAYS((G951+1),N951,'Días No Laborales'!$A$2:$U$145)&lt;=20,"SI","NO")))))</f>
        <v>NO</v>
      </c>
      <c r="P951" s="570"/>
      <c r="Q951" s="630" t="s">
        <v>47</v>
      </c>
      <c r="R951" s="595"/>
      <c r="S951" s="576"/>
      <c r="T951" s="576"/>
      <c r="U951" s="631"/>
      <c r="V951" s="576"/>
      <c r="W951" s="595">
        <v>45806</v>
      </c>
      <c r="X951" s="575"/>
      <c r="Y951" s="576" t="s">
        <v>48</v>
      </c>
      <c r="Z951" s="576">
        <f t="shared" si="19"/>
        <v>100</v>
      </c>
      <c r="AA951" s="576" t="s">
        <v>48</v>
      </c>
      <c r="AB951" s="1028" t="s">
        <v>193</v>
      </c>
      <c r="AC951" s="576" t="s">
        <v>98</v>
      </c>
      <c r="AD951" s="576" t="s">
        <v>3067</v>
      </c>
      <c r="AE951" s="579">
        <v>45806</v>
      </c>
      <c r="AF951" s="576" t="s">
        <v>50</v>
      </c>
      <c r="AG951" s="1056" t="s">
        <v>2062</v>
      </c>
      <c r="AH951" s="570" t="s">
        <v>52</v>
      </c>
      <c r="AI951" s="579"/>
      <c r="AJ951" s="633"/>
      <c r="AK951" s="633"/>
      <c r="AL951" s="634"/>
      <c r="AM951" s="576"/>
      <c r="AN951" s="592"/>
    </row>
    <row r="952" spans="1:40" ht="25.5" x14ac:dyDescent="0.2">
      <c r="A952" s="752">
        <v>944</v>
      </c>
      <c r="B952" s="1531" t="s">
        <v>3068</v>
      </c>
      <c r="C952" s="1532" t="s">
        <v>383</v>
      </c>
      <c r="D952" s="765" t="s">
        <v>383</v>
      </c>
      <c r="E952" s="716" t="s">
        <v>73</v>
      </c>
      <c r="F952" s="482" t="s">
        <v>2057</v>
      </c>
      <c r="G952" s="1476">
        <v>45707</v>
      </c>
      <c r="H952" s="621" t="s">
        <v>3069</v>
      </c>
      <c r="I952" s="632">
        <v>0</v>
      </c>
      <c r="J952" s="1533">
        <v>1</v>
      </c>
      <c r="K952" s="1435" t="s">
        <v>3070</v>
      </c>
      <c r="L952" s="628">
        <v>0</v>
      </c>
      <c r="M952" s="628">
        <v>1</v>
      </c>
      <c r="N952" s="956">
        <v>45723</v>
      </c>
      <c r="O952" s="631" t="str">
        <f>IF(G952="","",(IF(N952="","Pendiente primera actuación",IF(N952="N.A.","N.A.",IF(NETWORKDAYS((G952+1),N952,'Días No Laborales'!$A$2:$U$145)&lt;=20,"SI","NO")))))</f>
        <v>SI</v>
      </c>
      <c r="P952" s="570"/>
      <c r="Q952" s="630" t="s">
        <v>47</v>
      </c>
      <c r="R952" s="595"/>
      <c r="S952" s="576"/>
      <c r="T952" s="576"/>
      <c r="U952" s="631"/>
      <c r="V952" s="576"/>
      <c r="W952" s="595"/>
      <c r="X952" s="575"/>
      <c r="Y952" s="576" t="s">
        <v>48</v>
      </c>
      <c r="Z952" s="576" t="str">
        <f t="shared" si="19"/>
        <v>Pendiente de sentencia</v>
      </c>
      <c r="AA952" s="576" t="s">
        <v>48</v>
      </c>
      <c r="AB952" s="576"/>
      <c r="AC952" s="576"/>
      <c r="AD952" s="578" t="s">
        <v>3071</v>
      </c>
      <c r="AE952" s="579">
        <v>45817</v>
      </c>
      <c r="AF952" s="576" t="s">
        <v>68</v>
      </c>
      <c r="AG952" s="1056" t="s">
        <v>2062</v>
      </c>
      <c r="AH952" s="570" t="s">
        <v>52</v>
      </c>
      <c r="AI952" s="579"/>
      <c r="AJ952" s="633"/>
      <c r="AK952" s="633"/>
      <c r="AL952" s="634"/>
      <c r="AM952" s="576" t="s">
        <v>3072</v>
      </c>
      <c r="AN952" s="592"/>
    </row>
    <row r="953" spans="1:40" ht="25.5" x14ac:dyDescent="0.2">
      <c r="A953" s="576">
        <v>945</v>
      </c>
      <c r="B953" s="1450" t="s">
        <v>3073</v>
      </c>
      <c r="C953" s="1465" t="s">
        <v>107</v>
      </c>
      <c r="D953" s="1534" t="s">
        <v>118</v>
      </c>
      <c r="E953" s="1795" t="s">
        <v>84</v>
      </c>
      <c r="F953" s="692" t="s">
        <v>2057</v>
      </c>
      <c r="G953" s="1453">
        <v>45708</v>
      </c>
      <c r="H953" s="1459" t="s">
        <v>2435</v>
      </c>
      <c r="I953" s="1459">
        <v>1</v>
      </c>
      <c r="J953" s="626">
        <v>0</v>
      </c>
      <c r="K953" s="1435" t="s">
        <v>3074</v>
      </c>
      <c r="L953" s="628">
        <v>0</v>
      </c>
      <c r="M953" s="628">
        <v>1</v>
      </c>
      <c r="N953" s="956">
        <v>45712</v>
      </c>
      <c r="O953" s="631" t="str">
        <f>IF(G953="","",(IF(N953="","Pendiente primera actuación",IF(N953="N.A.","N.A.",IF(NETWORKDAYS((G953+1),N953,'Días No Laborales'!$A$2:$U$145)&lt;=20,"SI","NO")))))</f>
        <v>SI</v>
      </c>
      <c r="P953" s="570"/>
      <c r="Q953" s="630" t="s">
        <v>2875</v>
      </c>
      <c r="R953" s="595"/>
      <c r="S953" s="576"/>
      <c r="T953" s="576"/>
      <c r="U953" s="631"/>
      <c r="V953" s="576"/>
      <c r="W953" s="595">
        <v>45813</v>
      </c>
      <c r="X953" s="575"/>
      <c r="Y953" s="576"/>
      <c r="Z953" s="576">
        <f t="shared" si="19"/>
        <v>105</v>
      </c>
      <c r="AA953" s="576"/>
      <c r="AB953" s="664" t="s">
        <v>516</v>
      </c>
      <c r="AC953" s="576" t="s">
        <v>98</v>
      </c>
      <c r="AD953" s="623" t="s">
        <v>516</v>
      </c>
      <c r="AE953" s="579">
        <v>45813</v>
      </c>
      <c r="AF953" s="576" t="s">
        <v>235</v>
      </c>
      <c r="AG953" s="1056" t="s">
        <v>2062</v>
      </c>
      <c r="AH953" s="570" t="s">
        <v>52</v>
      </c>
      <c r="AI953" s="579"/>
      <c r="AJ953" s="633"/>
      <c r="AK953" s="633"/>
      <c r="AL953" s="634"/>
      <c r="AM953" s="576"/>
      <c r="AN953" s="592"/>
    </row>
    <row r="954" spans="1:40" ht="25.5" x14ac:dyDescent="0.2">
      <c r="A954" s="576">
        <v>946</v>
      </c>
      <c r="B954" s="1218" t="s">
        <v>3075</v>
      </c>
      <c r="C954" s="1466" t="s">
        <v>107</v>
      </c>
      <c r="D954" s="1491" t="s">
        <v>118</v>
      </c>
      <c r="E954" s="843" t="s">
        <v>84</v>
      </c>
      <c r="F954" s="622" t="s">
        <v>2057</v>
      </c>
      <c r="G954" s="623">
        <v>45708</v>
      </c>
      <c r="H954" s="570" t="s">
        <v>2182</v>
      </c>
      <c r="I954" s="626">
        <v>1</v>
      </c>
      <c r="J954" s="626">
        <v>0</v>
      </c>
      <c r="K954" s="1435" t="s">
        <v>3076</v>
      </c>
      <c r="L954" s="628">
        <v>0</v>
      </c>
      <c r="M954" s="628">
        <v>1</v>
      </c>
      <c r="N954" s="956">
        <v>45775</v>
      </c>
      <c r="O954" s="1875" t="str">
        <f>IF(G954="","",(IF(N954="","Pendiente primera actuación",IF(N954="N.A.","N.A.",IF(NETWORKDAYS((G954+1),N954,'Días No Laborales'!$A$2:$U$145)&lt;=20,"SI","NO")))))</f>
        <v>NO</v>
      </c>
      <c r="P954" s="570"/>
      <c r="Q954" s="630" t="s">
        <v>47</v>
      </c>
      <c r="R954" s="595"/>
      <c r="S954" s="576"/>
      <c r="T954" s="576"/>
      <c r="U954" s="631"/>
      <c r="V954" s="576"/>
      <c r="W954" s="595"/>
      <c r="X954" s="575"/>
      <c r="Y954" s="576"/>
      <c r="Z954" s="576" t="str">
        <f t="shared" si="19"/>
        <v>Pendiente de sentencia</v>
      </c>
      <c r="AA954" s="576"/>
      <c r="AB954" s="576"/>
      <c r="AC954" s="576"/>
      <c r="AD954" s="576" t="s">
        <v>3077</v>
      </c>
      <c r="AE954" s="579">
        <v>45891</v>
      </c>
      <c r="AF954" s="576" t="s">
        <v>50</v>
      </c>
      <c r="AG954" s="1056" t="s">
        <v>2062</v>
      </c>
      <c r="AH954" s="570" t="s">
        <v>52</v>
      </c>
      <c r="AI954" s="579"/>
      <c r="AJ954" s="633"/>
      <c r="AK954" s="633"/>
      <c r="AL954" s="634"/>
      <c r="AM954" s="576"/>
      <c r="AN954" s="592"/>
    </row>
    <row r="955" spans="1:40" ht="25.5" x14ac:dyDescent="0.2">
      <c r="A955" s="570">
        <v>947</v>
      </c>
      <c r="B955" s="1494" t="s">
        <v>3078</v>
      </c>
      <c r="C955" s="1466" t="s">
        <v>107</v>
      </c>
      <c r="D955" s="1491" t="s">
        <v>118</v>
      </c>
      <c r="E955" s="1752" t="s">
        <v>84</v>
      </c>
      <c r="F955" s="622" t="s">
        <v>2057</v>
      </c>
      <c r="G955" s="1496">
        <v>45708</v>
      </c>
      <c r="H955" s="570" t="s">
        <v>2237</v>
      </c>
      <c r="I955" s="626">
        <v>1</v>
      </c>
      <c r="J955" s="626">
        <v>0</v>
      </c>
      <c r="K955" s="1435" t="s">
        <v>3079</v>
      </c>
      <c r="L955" s="628">
        <v>1</v>
      </c>
      <c r="M955" s="628">
        <v>0</v>
      </c>
      <c r="N955" s="956">
        <v>45776</v>
      </c>
      <c r="O955" s="1879" t="str">
        <f>IF(G955="","",(IF(N955="","Pendiente primera actuación",IF(N955="N.A.","N.A.",IF(NETWORKDAYS((G955+1),N955,'Días No Laborales'!$A$2:$U$145)&lt;=20,"SI","NO")))))</f>
        <v>NO</v>
      </c>
      <c r="P955" s="570"/>
      <c r="Q955" s="1051" t="s">
        <v>47</v>
      </c>
      <c r="R955" s="1052"/>
      <c r="S955" s="570"/>
      <c r="T955" s="570"/>
      <c r="U955" s="1053"/>
      <c r="V955" s="570"/>
      <c r="W955" s="1052"/>
      <c r="X955" s="628"/>
      <c r="Y955" s="570"/>
      <c r="Z955" s="570" t="str">
        <f t="shared" si="19"/>
        <v>Pendiente de sentencia</v>
      </c>
      <c r="AA955" s="570"/>
      <c r="AB955" s="570"/>
      <c r="AC955" s="570"/>
      <c r="AD955" s="570" t="s">
        <v>369</v>
      </c>
      <c r="AE955" s="956">
        <v>45790</v>
      </c>
      <c r="AF955" s="570" t="s">
        <v>50</v>
      </c>
      <c r="AG955" s="1056" t="s">
        <v>2062</v>
      </c>
      <c r="AH955" s="570" t="s">
        <v>52</v>
      </c>
      <c r="AI955" s="956"/>
      <c r="AJ955" s="1167"/>
      <c r="AK955" s="1167"/>
      <c r="AL955" s="1168"/>
      <c r="AM955" s="570"/>
      <c r="AN955" s="1535"/>
    </row>
    <row r="956" spans="1:40" s="480" customFormat="1" ht="25.5" x14ac:dyDescent="0.2">
      <c r="A956" s="476">
        <v>948</v>
      </c>
      <c r="B956" s="1285" t="s">
        <v>3080</v>
      </c>
      <c r="C956" s="1701" t="s">
        <v>107</v>
      </c>
      <c r="D956" s="716" t="s">
        <v>118</v>
      </c>
      <c r="E956" s="843" t="s">
        <v>84</v>
      </c>
      <c r="F956" s="482" t="s">
        <v>2057</v>
      </c>
      <c r="G956" s="1476">
        <v>45709</v>
      </c>
      <c r="H956" s="476" t="s">
        <v>3081</v>
      </c>
      <c r="I956" s="632">
        <v>0</v>
      </c>
      <c r="J956" s="632">
        <v>1</v>
      </c>
      <c r="K956" s="621" t="s">
        <v>3082</v>
      </c>
      <c r="L956" s="1061">
        <v>1</v>
      </c>
      <c r="M956" s="1061">
        <v>0</v>
      </c>
      <c r="N956" s="991">
        <v>45712</v>
      </c>
      <c r="O956" s="1064" t="str">
        <f>IF(G956="","",(IF(N956="","Pendiente primera actuación",IF(N956="N.A.","N.A.",IF(NETWORKDAYS((G956+1),N956,'Días No Laborales'!$A$2:$U$145)&lt;=20,"SI","NO")))))</f>
        <v>SI</v>
      </c>
      <c r="P956" s="476"/>
      <c r="Q956" s="1062" t="s">
        <v>47</v>
      </c>
      <c r="R956" s="1063"/>
      <c r="S956" s="476"/>
      <c r="T956" s="476"/>
      <c r="U956" s="1064"/>
      <c r="V956" s="476"/>
      <c r="W956" s="1063"/>
      <c r="X956" s="1061"/>
      <c r="Y956" s="476"/>
      <c r="Z956" s="476" t="str">
        <f t="shared" si="19"/>
        <v>Pendiente de sentencia</v>
      </c>
      <c r="AA956" s="476"/>
      <c r="AB956" s="476"/>
      <c r="AC956" s="476"/>
      <c r="AD956" s="476" t="s">
        <v>1505</v>
      </c>
      <c r="AE956" s="991">
        <v>45813</v>
      </c>
      <c r="AF956" s="632" t="s">
        <v>156</v>
      </c>
      <c r="AG956" s="484" t="s">
        <v>2062</v>
      </c>
      <c r="AH956" s="476" t="s">
        <v>52</v>
      </c>
      <c r="AI956" s="991"/>
      <c r="AJ956" s="1172"/>
      <c r="AK956" s="1172"/>
      <c r="AL956" s="1173"/>
      <c r="AM956" s="476"/>
      <c r="AN956" s="1536"/>
    </row>
    <row r="957" spans="1:40" ht="38.25" x14ac:dyDescent="0.2">
      <c r="A957" s="1581">
        <v>949</v>
      </c>
      <c r="B957" s="476" t="s">
        <v>3083</v>
      </c>
      <c r="C957" s="1059" t="s">
        <v>107</v>
      </c>
      <c r="D957" s="1698" t="s">
        <v>118</v>
      </c>
      <c r="E957" s="1795" t="s">
        <v>84</v>
      </c>
      <c r="F957" s="692" t="s">
        <v>2057</v>
      </c>
      <c r="G957" s="1471">
        <v>45709</v>
      </c>
      <c r="H957" s="1459" t="s">
        <v>336</v>
      </c>
      <c r="I957" s="1455">
        <v>1</v>
      </c>
      <c r="J957" s="1455">
        <v>0</v>
      </c>
      <c r="K957" s="1456" t="s">
        <v>3084</v>
      </c>
      <c r="L957" s="1457">
        <v>0</v>
      </c>
      <c r="M957" s="1457">
        <v>1</v>
      </c>
      <c r="N957" s="1458">
        <v>45713</v>
      </c>
      <c r="O957" s="1541" t="str">
        <f>IF(G957="","",(IF(N957="","Pendiente primera actuación",IF(N957="N.A.","N.A.",IF(NETWORKDAYS((G957+1),N957,'Días No Laborales'!$A$2:$U$145)&lt;=20,"SI","NO")))))</f>
        <v>SI</v>
      </c>
      <c r="P957" s="1459"/>
      <c r="Q957" s="1472" t="s">
        <v>47</v>
      </c>
      <c r="R957" s="1473"/>
      <c r="S957" s="1459"/>
      <c r="T957" s="1459"/>
      <c r="U957" s="1474"/>
      <c r="V957" s="1459"/>
      <c r="W957" s="1473"/>
      <c r="X957" s="1457"/>
      <c r="Y957" s="1459"/>
      <c r="Z957" s="1459" t="str">
        <f t="shared" si="19"/>
        <v>Pendiente de sentencia</v>
      </c>
      <c r="AA957" s="1459"/>
      <c r="AB957" s="1459"/>
      <c r="AC957" s="1459"/>
      <c r="AD957" s="1453" t="s">
        <v>1076</v>
      </c>
      <c r="AE957" s="1458">
        <v>45713</v>
      </c>
      <c r="AF957" s="671" t="s">
        <v>156</v>
      </c>
      <c r="AG957" s="1502" t="s">
        <v>2062</v>
      </c>
      <c r="AH957" s="1459" t="s">
        <v>52</v>
      </c>
      <c r="AI957" s="1458"/>
      <c r="AJ957" s="1537"/>
      <c r="AK957" s="1537"/>
      <c r="AL957" s="1538"/>
      <c r="AM957" s="1459"/>
      <c r="AN957" s="1539"/>
    </row>
    <row r="958" spans="1:40" ht="38.25" x14ac:dyDescent="0.2">
      <c r="A958" s="752">
        <v>950</v>
      </c>
      <c r="B958" s="1703" t="s">
        <v>3085</v>
      </c>
      <c r="C958" s="1704" t="s">
        <v>107</v>
      </c>
      <c r="D958" s="716" t="s">
        <v>118</v>
      </c>
      <c r="E958" s="843" t="s">
        <v>84</v>
      </c>
      <c r="F958" s="482" t="s">
        <v>2057</v>
      </c>
      <c r="G958" s="1476">
        <v>45709</v>
      </c>
      <c r="H958" s="1561" t="s">
        <v>332</v>
      </c>
      <c r="I958" s="632">
        <v>1</v>
      </c>
      <c r="J958" s="632">
        <v>0</v>
      </c>
      <c r="K958" s="621" t="s">
        <v>3086</v>
      </c>
      <c r="L958" s="1061">
        <v>0</v>
      </c>
      <c r="M958" s="1061">
        <v>1</v>
      </c>
      <c r="N958" s="991">
        <v>45713</v>
      </c>
      <c r="O958" s="1064" t="str">
        <f>IF(G958="","",(IF(N958="","Pendiente primera actuación",IF(N958="N.A.","N.A.",IF(NETWORKDAYS((G958+1),N958,'Días No Laborales'!$A$2:$U$145)&lt;=20,"SI","NO")))))</f>
        <v>SI</v>
      </c>
      <c r="P958" s="476"/>
      <c r="Q958" s="1062" t="s">
        <v>47</v>
      </c>
      <c r="R958" s="1063"/>
      <c r="S958" s="476"/>
      <c r="T958" s="476"/>
      <c r="U958" s="1064"/>
      <c r="V958" s="476"/>
      <c r="W958" s="1540">
        <v>45813</v>
      </c>
      <c r="X958" s="1061"/>
      <c r="Y958" s="476" t="s">
        <v>48</v>
      </c>
      <c r="Z958" s="476">
        <f t="shared" si="19"/>
        <v>104</v>
      </c>
      <c r="AA958" s="476" t="s">
        <v>48</v>
      </c>
      <c r="AB958" s="656" t="s">
        <v>121</v>
      </c>
      <c r="AC958" s="476" t="s">
        <v>98</v>
      </c>
      <c r="AD958" s="623" t="s">
        <v>3087</v>
      </c>
      <c r="AE958" s="991">
        <v>45847</v>
      </c>
      <c r="AF958" s="476" t="s">
        <v>235</v>
      </c>
      <c r="AG958" s="484" t="s">
        <v>2062</v>
      </c>
      <c r="AH958" s="476" t="s">
        <v>52</v>
      </c>
      <c r="AI958" s="991"/>
      <c r="AJ958" s="1172"/>
      <c r="AK958" s="1172"/>
      <c r="AL958" s="1173"/>
      <c r="AM958" s="476"/>
      <c r="AN958" s="1497"/>
    </row>
    <row r="959" spans="1:40" ht="25.5" x14ac:dyDescent="0.2">
      <c r="A959" s="576">
        <v>951</v>
      </c>
      <c r="B959" s="1479" t="s">
        <v>3088</v>
      </c>
      <c r="C959" s="1480" t="s">
        <v>107</v>
      </c>
      <c r="D959" s="719" t="s">
        <v>118</v>
      </c>
      <c r="E959" s="843" t="s">
        <v>84</v>
      </c>
      <c r="F959" s="1178" t="s">
        <v>2057</v>
      </c>
      <c r="G959" s="1481">
        <v>45712</v>
      </c>
      <c r="H959" s="1605" t="s">
        <v>3089</v>
      </c>
      <c r="I959" s="671">
        <v>1</v>
      </c>
      <c r="J959" s="671">
        <v>0</v>
      </c>
      <c r="K959" s="1177" t="s">
        <v>3090</v>
      </c>
      <c r="L959" s="1482">
        <v>1</v>
      </c>
      <c r="M959" s="1482">
        <v>0</v>
      </c>
      <c r="N959" s="1483">
        <v>45714</v>
      </c>
      <c r="O959" s="1070" t="str">
        <f>IF(G959="","",(IF(N959="","Pendiente primera actuación",IF(N959="N.A.","N.A.",IF(NETWORKDAYS((G959+1),N959,'Días No Laborales'!$A$2:$U$145)&lt;=20,"SI","NO")))))</f>
        <v>SI</v>
      </c>
      <c r="P959" s="1479"/>
      <c r="Q959" s="873" t="s">
        <v>47</v>
      </c>
      <c r="R959" s="1484"/>
      <c r="S959" s="1479"/>
      <c r="T959" s="1479"/>
      <c r="U959" s="1541"/>
      <c r="V959" s="1479"/>
      <c r="W959" s="1484"/>
      <c r="X959" s="1482"/>
      <c r="Y959" s="1479"/>
      <c r="Z959" s="1479" t="str">
        <f t="shared" si="19"/>
        <v>Pendiente de sentencia</v>
      </c>
      <c r="AA959" s="1479"/>
      <c r="AB959" s="1479"/>
      <c r="AC959" s="1479"/>
      <c r="AD959" s="623" t="s">
        <v>304</v>
      </c>
      <c r="AE959" s="1483">
        <v>45889</v>
      </c>
      <c r="AF959" s="1479" t="s">
        <v>235</v>
      </c>
      <c r="AG959" s="1542" t="s">
        <v>2062</v>
      </c>
      <c r="AH959" s="1479" t="s">
        <v>52</v>
      </c>
      <c r="AI959" s="1483"/>
      <c r="AJ959" s="1543"/>
      <c r="AK959" s="1543"/>
      <c r="AL959" s="1544"/>
      <c r="AM959" s="1479"/>
      <c r="AN959" s="1497"/>
    </row>
    <row r="960" spans="1:40" ht="25.5" x14ac:dyDescent="0.2">
      <c r="A960" s="576">
        <v>952</v>
      </c>
      <c r="B960" s="476" t="s">
        <v>3091</v>
      </c>
      <c r="C960" s="1288" t="s">
        <v>2096</v>
      </c>
      <c r="D960" s="716" t="s">
        <v>2083</v>
      </c>
      <c r="E960" s="716" t="s">
        <v>673</v>
      </c>
      <c r="F960" s="482" t="s">
        <v>2057</v>
      </c>
      <c r="G960" s="1476">
        <v>45712</v>
      </c>
      <c r="H960" s="476" t="s">
        <v>348</v>
      </c>
      <c r="I960" s="632">
        <v>0</v>
      </c>
      <c r="J960" s="632">
        <v>1</v>
      </c>
      <c r="K960" s="476" t="s">
        <v>3092</v>
      </c>
      <c r="L960" s="1061">
        <v>1</v>
      </c>
      <c r="M960" s="1061">
        <v>0</v>
      </c>
      <c r="N960" s="991">
        <v>45714</v>
      </c>
      <c r="O960" s="1070" t="str">
        <f>IF(G960="","",(IF(N960="","Pendiente primera actuación",IF(N960="N.A.","N.A.",IF(NETWORKDAYS((G960+1),N960,'Días No Laborales'!$A$2:$U$145)&lt;=20,"SI","NO")))))</f>
        <v>SI</v>
      </c>
      <c r="P960" s="476"/>
      <c r="Q960" s="630" t="s">
        <v>47</v>
      </c>
      <c r="R960" s="1063"/>
      <c r="S960" s="476"/>
      <c r="T960" s="476"/>
      <c r="U960" s="1064"/>
      <c r="V960" s="476"/>
      <c r="W960" s="1063"/>
      <c r="X960" s="1061"/>
      <c r="Y960" s="476"/>
      <c r="Z960" s="476" t="str">
        <f t="shared" si="19"/>
        <v>Pendiente de sentencia</v>
      </c>
      <c r="AA960" s="476"/>
      <c r="AB960" s="476"/>
      <c r="AC960" s="476"/>
      <c r="AD960" s="476" t="s">
        <v>189</v>
      </c>
      <c r="AE960" s="991">
        <v>45890</v>
      </c>
      <c r="AF960" s="476" t="s">
        <v>235</v>
      </c>
      <c r="AG960" s="484" t="s">
        <v>2062</v>
      </c>
      <c r="AH960" s="476" t="s">
        <v>52</v>
      </c>
      <c r="AI960" s="991"/>
      <c r="AJ960" s="1172"/>
      <c r="AK960" s="1172"/>
      <c r="AL960" s="1173"/>
      <c r="AM960" s="476"/>
      <c r="AN960" s="1497"/>
    </row>
    <row r="961" spans="1:40" ht="25.5" x14ac:dyDescent="0.2">
      <c r="A961" s="576">
        <v>953</v>
      </c>
      <c r="B961" s="476" t="s">
        <v>3093</v>
      </c>
      <c r="C961" s="1059" t="s">
        <v>107</v>
      </c>
      <c r="D961" s="716" t="s">
        <v>118</v>
      </c>
      <c r="E961" s="843" t="s">
        <v>84</v>
      </c>
      <c r="F961" s="482" t="s">
        <v>2057</v>
      </c>
      <c r="G961" s="1476">
        <v>45713</v>
      </c>
      <c r="H961" s="476" t="s">
        <v>191</v>
      </c>
      <c r="I961" s="632">
        <v>1</v>
      </c>
      <c r="J961" s="632">
        <v>0</v>
      </c>
      <c r="K961" s="476" t="s">
        <v>3094</v>
      </c>
      <c r="L961" s="1061">
        <v>0</v>
      </c>
      <c r="M961" s="1061">
        <v>1</v>
      </c>
      <c r="N961" s="991">
        <v>45719</v>
      </c>
      <c r="O961" s="1070" t="str">
        <f>IF(G961="","",(IF(N961="","Pendiente primera actuación",IF(N961="N.A.","N.A.",IF(NETWORKDAYS((G961+1),N961,'Días No Laborales'!$A$2:$U$145)&lt;=20,"SI","NO")))))</f>
        <v>SI</v>
      </c>
      <c r="P961" s="476"/>
      <c r="Q961" s="630" t="s">
        <v>47</v>
      </c>
      <c r="R961" s="1063"/>
      <c r="S961" s="476"/>
      <c r="T961" s="476"/>
      <c r="U961" s="1064"/>
      <c r="V961" s="476"/>
      <c r="W961" s="1063"/>
      <c r="X961" s="1061"/>
      <c r="Y961" s="476"/>
      <c r="Z961" s="476" t="str">
        <f t="shared" si="19"/>
        <v>Pendiente de sentencia</v>
      </c>
      <c r="AA961" s="476"/>
      <c r="AB961" s="476"/>
      <c r="AC961" s="476"/>
      <c r="AD961" s="623" t="s">
        <v>317</v>
      </c>
      <c r="AE961" s="991">
        <v>45813</v>
      </c>
      <c r="AF961" s="476" t="s">
        <v>235</v>
      </c>
      <c r="AG961" s="484" t="s">
        <v>2062</v>
      </c>
      <c r="AH961" s="476" t="s">
        <v>52</v>
      </c>
      <c r="AI961" s="991"/>
      <c r="AJ961" s="1172"/>
      <c r="AK961" s="1172"/>
      <c r="AL961" s="1173"/>
      <c r="AM961" s="476"/>
      <c r="AN961" s="1497"/>
    </row>
    <row r="962" spans="1:40" ht="38.25" x14ac:dyDescent="0.2">
      <c r="A962" s="576">
        <v>954</v>
      </c>
      <c r="B962" s="477" t="s">
        <v>3095</v>
      </c>
      <c r="C962" s="930" t="s">
        <v>446</v>
      </c>
      <c r="D962" s="716" t="s">
        <v>3096</v>
      </c>
      <c r="E962" s="716" t="s">
        <v>43</v>
      </c>
      <c r="F962" s="482" t="s">
        <v>2057</v>
      </c>
      <c r="G962" s="1476">
        <v>45713</v>
      </c>
      <c r="H962" s="476" t="s">
        <v>3097</v>
      </c>
      <c r="I962" s="632">
        <v>1</v>
      </c>
      <c r="J962" s="632">
        <v>0</v>
      </c>
      <c r="K962" s="621" t="s">
        <v>3098</v>
      </c>
      <c r="L962" s="1061">
        <v>0</v>
      </c>
      <c r="M962" s="1061">
        <v>1</v>
      </c>
      <c r="N962" s="991">
        <v>45721</v>
      </c>
      <c r="O962" s="1070" t="str">
        <f>IF(G962="","",(IF(N962="","Pendiente primera actuación",IF(N962="N.A.","N.A.",IF(NETWORKDAYS((G962+1),N962,'Días No Laborales'!$A$2:$U$145)&lt;=20,"SI","NO")))))</f>
        <v>SI</v>
      </c>
      <c r="P962" s="476"/>
      <c r="Q962" s="630" t="s">
        <v>47</v>
      </c>
      <c r="R962" s="1063"/>
      <c r="S962" s="476"/>
      <c r="T962" s="476"/>
      <c r="U962" s="1064"/>
      <c r="V962" s="476"/>
      <c r="W962" s="1063">
        <v>45812</v>
      </c>
      <c r="X962" s="1061"/>
      <c r="Y962" s="576" t="s">
        <v>48</v>
      </c>
      <c r="Z962" s="476">
        <f t="shared" si="19"/>
        <v>99</v>
      </c>
      <c r="AA962" s="576" t="s">
        <v>48</v>
      </c>
      <c r="AB962" s="664" t="s">
        <v>311</v>
      </c>
      <c r="AC962" s="476" t="s">
        <v>98</v>
      </c>
      <c r="AD962" s="477" t="s">
        <v>3099</v>
      </c>
      <c r="AE962" s="991">
        <v>45812</v>
      </c>
      <c r="AF962" s="476" t="s">
        <v>235</v>
      </c>
      <c r="AG962" s="484" t="s">
        <v>2062</v>
      </c>
      <c r="AH962" s="476" t="s">
        <v>52</v>
      </c>
      <c r="AI962" s="991"/>
      <c r="AJ962" s="1172"/>
      <c r="AK962" s="1172"/>
      <c r="AL962" s="1173"/>
      <c r="AM962" s="476"/>
      <c r="AN962" s="1497"/>
    </row>
    <row r="963" spans="1:40" ht="38.25" x14ac:dyDescent="0.2">
      <c r="A963" s="576">
        <v>955</v>
      </c>
      <c r="B963" s="1171" t="s">
        <v>3100</v>
      </c>
      <c r="C963" s="1277" t="s">
        <v>107</v>
      </c>
      <c r="D963" s="716" t="s">
        <v>118</v>
      </c>
      <c r="E963" s="716" t="s">
        <v>73</v>
      </c>
      <c r="F963" s="482" t="s">
        <v>2057</v>
      </c>
      <c r="G963" s="1476">
        <v>45713</v>
      </c>
      <c r="H963" s="476" t="s">
        <v>384</v>
      </c>
      <c r="I963" s="632">
        <v>0</v>
      </c>
      <c r="J963" s="632">
        <v>1</v>
      </c>
      <c r="K963" s="621" t="s">
        <v>3101</v>
      </c>
      <c r="L963" s="1061">
        <v>0</v>
      </c>
      <c r="M963" s="1061">
        <v>1</v>
      </c>
      <c r="N963" s="991">
        <v>45776</v>
      </c>
      <c r="O963" s="1875" t="str">
        <f>IF(G963="","",(IF(N963="","Pendiente primera actuación",IF(N963="N.A.","N.A.",IF(NETWORKDAYS((G963+1),N963,'Días No Laborales'!$A$2:$U$145)&lt;=20,"SI","NO")))))</f>
        <v>NO</v>
      </c>
      <c r="P963" s="476"/>
      <c r="Q963" s="630" t="s">
        <v>47</v>
      </c>
      <c r="R963" s="1063"/>
      <c r="S963" s="476"/>
      <c r="T963" s="476"/>
      <c r="U963" s="1064"/>
      <c r="V963" s="476"/>
      <c r="W963" s="1063">
        <v>45890</v>
      </c>
      <c r="X963" s="1061"/>
      <c r="Y963" s="476" t="s">
        <v>48</v>
      </c>
      <c r="Z963" s="476">
        <f t="shared" si="19"/>
        <v>176</v>
      </c>
      <c r="AA963" s="476" t="s">
        <v>3102</v>
      </c>
      <c r="AB963" s="1171" t="s">
        <v>377</v>
      </c>
      <c r="AC963" s="476" t="s">
        <v>358</v>
      </c>
      <c r="AD963" s="476" t="s">
        <v>708</v>
      </c>
      <c r="AE963" s="991">
        <v>45890</v>
      </c>
      <c r="AF963" s="576" t="s">
        <v>50</v>
      </c>
      <c r="AG963" s="484" t="s">
        <v>2062</v>
      </c>
      <c r="AH963" s="476" t="s">
        <v>52</v>
      </c>
      <c r="AI963" s="991"/>
      <c r="AJ963" s="1172"/>
      <c r="AK963" s="1172"/>
      <c r="AL963" s="1173"/>
      <c r="AM963" s="476"/>
      <c r="AN963" s="1497"/>
    </row>
    <row r="964" spans="1:40" ht="25.5" x14ac:dyDescent="0.2">
      <c r="A964" s="576">
        <v>956</v>
      </c>
      <c r="B964" s="477" t="s">
        <v>3103</v>
      </c>
      <c r="C964" s="930" t="s">
        <v>107</v>
      </c>
      <c r="D964" s="716" t="s">
        <v>118</v>
      </c>
      <c r="E964" s="716" t="s">
        <v>84</v>
      </c>
      <c r="F964" s="482" t="s">
        <v>2057</v>
      </c>
      <c r="G964" s="1476">
        <v>45714</v>
      </c>
      <c r="H964" s="476" t="s">
        <v>3104</v>
      </c>
      <c r="I964" s="632">
        <v>1</v>
      </c>
      <c r="J964" s="632">
        <v>0</v>
      </c>
      <c r="K964" s="621" t="s">
        <v>3105</v>
      </c>
      <c r="L964" s="1061">
        <v>1</v>
      </c>
      <c r="M964" s="1061">
        <v>0</v>
      </c>
      <c r="N964" s="991">
        <v>45719</v>
      </c>
      <c r="O964" s="631" t="str">
        <f>IF(G964="","",(IF(N964="","Pendiente primera actuación",IF(N964="N.A.","N.A.",IF(NETWORKDAYS((G964+1),N964,'Días No Laborales'!$A$2:$U$145)&lt;=20,"SI","NO")))))</f>
        <v>SI</v>
      </c>
      <c r="P964" s="476"/>
      <c r="Q964" s="630" t="s">
        <v>47</v>
      </c>
      <c r="R964" s="1063"/>
      <c r="S964" s="476"/>
      <c r="T964" s="476"/>
      <c r="U964" s="1064"/>
      <c r="V964" s="476"/>
      <c r="W964" s="1063">
        <v>45719</v>
      </c>
      <c r="X964" s="1061"/>
      <c r="Y964" s="570" t="s">
        <v>48</v>
      </c>
      <c r="Z964" s="476">
        <f t="shared" ref="Z964:Z1027" si="20">IF(B964="","",IF(W964="","Pendiente de sentencia",IF(W964="N.A.","N.A.",DAYS360(G964,W964))))</f>
        <v>7</v>
      </c>
      <c r="AA964" s="576" t="s">
        <v>48</v>
      </c>
      <c r="AB964" s="645" t="s">
        <v>217</v>
      </c>
      <c r="AC964" s="576" t="s">
        <v>66</v>
      </c>
      <c r="AD964" s="477" t="s">
        <v>1143</v>
      </c>
      <c r="AE964" s="991">
        <v>45719</v>
      </c>
      <c r="AF964" s="476" t="s">
        <v>2061</v>
      </c>
      <c r="AG964" s="484" t="s">
        <v>2062</v>
      </c>
      <c r="AH964" s="476" t="s">
        <v>52</v>
      </c>
      <c r="AI964" s="991">
        <v>45730</v>
      </c>
      <c r="AJ964" s="1172"/>
      <c r="AK964" s="1172"/>
      <c r="AL964" s="1173"/>
      <c r="AM964" s="476" t="s">
        <v>3106</v>
      </c>
      <c r="AN964" s="1497"/>
    </row>
    <row r="965" spans="1:40" ht="25.5" x14ac:dyDescent="0.2">
      <c r="A965" s="576">
        <v>957</v>
      </c>
      <c r="B965" s="477" t="s">
        <v>3107</v>
      </c>
      <c r="C965" s="930" t="s">
        <v>107</v>
      </c>
      <c r="D965" s="716" t="s">
        <v>118</v>
      </c>
      <c r="E965" s="716" t="s">
        <v>84</v>
      </c>
      <c r="F965" s="482" t="s">
        <v>2057</v>
      </c>
      <c r="G965" s="1476">
        <v>45714</v>
      </c>
      <c r="H965" s="476" t="s">
        <v>797</v>
      </c>
      <c r="I965" s="632">
        <v>1</v>
      </c>
      <c r="J965" s="632">
        <v>0</v>
      </c>
      <c r="K965" s="632" t="s">
        <v>3108</v>
      </c>
      <c r="L965" s="1061">
        <v>1</v>
      </c>
      <c r="M965" s="1061">
        <v>0</v>
      </c>
      <c r="N965" s="991">
        <v>45720</v>
      </c>
      <c r="O965" s="631" t="str">
        <f>IF(G965="","",(IF(N965="","Pendiente primera actuación",IF(N965="N.A.","N.A.",IF(NETWORKDAYS((G965+1),N965,'Días No Laborales'!$A$2:$U$145)&lt;=20,"SI","NO")))))</f>
        <v>SI</v>
      </c>
      <c r="P965" s="476"/>
      <c r="Q965" s="630" t="s">
        <v>47</v>
      </c>
      <c r="R965" s="1063"/>
      <c r="S965" s="476"/>
      <c r="T965" s="476"/>
      <c r="U965" s="1064"/>
      <c r="V965" s="476"/>
      <c r="W965" s="1063">
        <v>45720</v>
      </c>
      <c r="X965" s="1061"/>
      <c r="Y965" s="570" t="s">
        <v>48</v>
      </c>
      <c r="Z965" s="476">
        <f t="shared" si="20"/>
        <v>8</v>
      </c>
      <c r="AA965" s="576" t="s">
        <v>48</v>
      </c>
      <c r="AB965" s="645" t="s">
        <v>217</v>
      </c>
      <c r="AC965" s="576" t="s">
        <v>66</v>
      </c>
      <c r="AD965" s="477" t="s">
        <v>1143</v>
      </c>
      <c r="AE965" s="991">
        <v>45720</v>
      </c>
      <c r="AF965" s="476" t="s">
        <v>2061</v>
      </c>
      <c r="AG965" s="484" t="s">
        <v>2062</v>
      </c>
      <c r="AH965" s="476" t="s">
        <v>52</v>
      </c>
      <c r="AI965" s="991">
        <v>45730</v>
      </c>
      <c r="AJ965" s="1172"/>
      <c r="AK965" s="1172"/>
      <c r="AL965" s="1173"/>
      <c r="AM965" s="476" t="s">
        <v>3109</v>
      </c>
      <c r="AN965" s="1497"/>
    </row>
    <row r="966" spans="1:40" ht="25.5" x14ac:dyDescent="0.2">
      <c r="A966" s="576">
        <v>958</v>
      </c>
      <c r="B966" s="476" t="s">
        <v>3110</v>
      </c>
      <c r="C966" s="1519" t="s">
        <v>2082</v>
      </c>
      <c r="D966" s="716" t="s">
        <v>2083</v>
      </c>
      <c r="E966" s="716" t="s">
        <v>673</v>
      </c>
      <c r="F966" s="482" t="s">
        <v>2057</v>
      </c>
      <c r="G966" s="1476">
        <v>45714</v>
      </c>
      <c r="H966" s="476" t="s">
        <v>3111</v>
      </c>
      <c r="I966" s="632">
        <v>1</v>
      </c>
      <c r="J966" s="632">
        <v>0</v>
      </c>
      <c r="K966" s="632" t="s">
        <v>3112</v>
      </c>
      <c r="L966" s="1061">
        <v>0</v>
      </c>
      <c r="M966" s="1061">
        <v>1</v>
      </c>
      <c r="N966" s="991">
        <v>45786</v>
      </c>
      <c r="O966" s="1875" t="str">
        <f>IF(G966="","",(IF(N966="","Pendiente primera actuación",IF(N966="N.A.","N.A.",IF(NETWORKDAYS((G966+1),N966,'Días No Laborales'!$A$2:$U$145)&lt;=20,"SI","NO")))))</f>
        <v>NO</v>
      </c>
      <c r="P966" s="476"/>
      <c r="Q966" s="630" t="s">
        <v>47</v>
      </c>
      <c r="R966" s="1063"/>
      <c r="S966" s="476"/>
      <c r="T966" s="476"/>
      <c r="U966" s="1064"/>
      <c r="V966" s="476"/>
      <c r="W966" s="1063"/>
      <c r="X966" s="1061"/>
      <c r="Y966" s="476"/>
      <c r="Z966" s="476" t="str">
        <f t="shared" si="20"/>
        <v>Pendiente de sentencia</v>
      </c>
      <c r="AA966" s="476"/>
      <c r="AB966" s="476"/>
      <c r="AC966" s="476"/>
      <c r="AD966" s="476"/>
      <c r="AE966" s="991" t="s">
        <v>3113</v>
      </c>
      <c r="AF966" s="632" t="s">
        <v>161</v>
      </c>
      <c r="AG966" s="484" t="s">
        <v>2062</v>
      </c>
      <c r="AH966" s="476" t="s">
        <v>52</v>
      </c>
      <c r="AI966" s="991"/>
      <c r="AJ966" s="1172"/>
      <c r="AK966" s="1172"/>
      <c r="AL966" s="1173"/>
      <c r="AM966" s="476"/>
      <c r="AN966" s="1497"/>
    </row>
    <row r="967" spans="1:40" ht="25.5" x14ac:dyDescent="0.2">
      <c r="A967" s="576">
        <v>959</v>
      </c>
      <c r="B967" s="476" t="s">
        <v>3114</v>
      </c>
      <c r="C967" s="1545" t="s">
        <v>383</v>
      </c>
      <c r="D967" s="761" t="s">
        <v>383</v>
      </c>
      <c r="E967" s="716" t="s">
        <v>73</v>
      </c>
      <c r="F967" s="482" t="s">
        <v>2057</v>
      </c>
      <c r="G967" s="1476">
        <v>45715</v>
      </c>
      <c r="H967" s="476" t="s">
        <v>3115</v>
      </c>
      <c r="I967" s="632">
        <v>0</v>
      </c>
      <c r="J967" s="632">
        <v>1</v>
      </c>
      <c r="K967" s="632" t="s">
        <v>3116</v>
      </c>
      <c r="L967" s="1061">
        <v>0</v>
      </c>
      <c r="M967" s="1061">
        <v>1</v>
      </c>
      <c r="N967" s="991">
        <v>45779</v>
      </c>
      <c r="O967" s="1875" t="str">
        <f>IF(G967="","",(IF(N967="","Pendiente primera actuación",IF(N967="N.A.","N.A.",IF(NETWORKDAYS((G967+1),N967,'Días No Laborales'!$A$2:$U$145)&lt;=20,"SI","NO")))))</f>
        <v>NO</v>
      </c>
      <c r="P967" s="476"/>
      <c r="Q967" s="630" t="s">
        <v>47</v>
      </c>
      <c r="R967" s="1063"/>
      <c r="S967" s="476"/>
      <c r="T967" s="476"/>
      <c r="U967" s="1064"/>
      <c r="V967" s="476"/>
      <c r="W967" s="1063"/>
      <c r="X967" s="1061"/>
      <c r="Y967" s="476"/>
      <c r="Z967" s="476" t="str">
        <f t="shared" si="20"/>
        <v>Pendiente de sentencia</v>
      </c>
      <c r="AA967" s="476"/>
      <c r="AB967" s="476"/>
      <c r="AC967" s="476"/>
      <c r="AD967" s="476" t="s">
        <v>3117</v>
      </c>
      <c r="AE967" s="991">
        <v>45779</v>
      </c>
      <c r="AF967" s="476" t="s">
        <v>50</v>
      </c>
      <c r="AG967" s="484" t="s">
        <v>2062</v>
      </c>
      <c r="AH967" s="476" t="s">
        <v>52</v>
      </c>
      <c r="AI967" s="991"/>
      <c r="AJ967" s="1172"/>
      <c r="AK967" s="1172"/>
      <c r="AL967" s="1173"/>
      <c r="AM967" s="476"/>
      <c r="AN967" s="1497"/>
    </row>
    <row r="968" spans="1:40" ht="38.25" x14ac:dyDescent="0.2">
      <c r="A968" s="576">
        <v>960</v>
      </c>
      <c r="B968" s="477" t="s">
        <v>3118</v>
      </c>
      <c r="C968" s="930" t="s">
        <v>107</v>
      </c>
      <c r="D968" s="716" t="s">
        <v>118</v>
      </c>
      <c r="E968" s="843" t="s">
        <v>84</v>
      </c>
      <c r="F968" s="482" t="s">
        <v>2057</v>
      </c>
      <c r="G968" s="1476">
        <v>45715</v>
      </c>
      <c r="H968" s="476" t="s">
        <v>3119</v>
      </c>
      <c r="I968" s="632">
        <v>0</v>
      </c>
      <c r="J968" s="632">
        <v>1</v>
      </c>
      <c r="K968" s="632" t="s">
        <v>3120</v>
      </c>
      <c r="L968" s="1061">
        <v>0</v>
      </c>
      <c r="M968" s="1061">
        <v>1</v>
      </c>
      <c r="N968" s="991">
        <v>45720</v>
      </c>
      <c r="O968" s="631" t="str">
        <f>IF(G968="","",(IF(N968="","Pendiente primera actuación",IF(N968="N.A.","N.A.",IF(NETWORKDAYS((G968+1),N968,'Días No Laborales'!$A$2:$U$145)&lt;=20,"SI","NO")))))</f>
        <v>SI</v>
      </c>
      <c r="P968" s="476"/>
      <c r="Q968" s="630" t="s">
        <v>47</v>
      </c>
      <c r="R968" s="1063"/>
      <c r="S968" s="476"/>
      <c r="T968" s="476"/>
      <c r="U968" s="1064"/>
      <c r="V968" s="476"/>
      <c r="W968" s="1063">
        <v>45860</v>
      </c>
      <c r="X968" s="1061"/>
      <c r="Y968" s="476" t="s">
        <v>48</v>
      </c>
      <c r="Z968" s="476">
        <f t="shared" si="20"/>
        <v>145</v>
      </c>
      <c r="AA968" s="476" t="s">
        <v>48</v>
      </c>
      <c r="AB968" s="477" t="s">
        <v>3020</v>
      </c>
      <c r="AC968" s="476" t="s">
        <v>358</v>
      </c>
      <c r="AD968" s="623" t="s">
        <v>516</v>
      </c>
      <c r="AE968" s="991">
        <v>45860</v>
      </c>
      <c r="AF968" s="476" t="s">
        <v>235</v>
      </c>
      <c r="AG968" s="484" t="s">
        <v>2062</v>
      </c>
      <c r="AH968" s="476" t="s">
        <v>52</v>
      </c>
      <c r="AI968" s="991"/>
      <c r="AJ968" s="1172"/>
      <c r="AK968" s="1172"/>
      <c r="AL968" s="1173"/>
      <c r="AM968" s="476"/>
      <c r="AN968" s="1497"/>
    </row>
    <row r="969" spans="1:40" ht="25.5" x14ac:dyDescent="0.2">
      <c r="A969" s="576">
        <v>961</v>
      </c>
      <c r="B969" s="477" t="s">
        <v>3121</v>
      </c>
      <c r="C969" s="841" t="s">
        <v>41</v>
      </c>
      <c r="D969" s="716" t="s">
        <v>42</v>
      </c>
      <c r="E969" s="716" t="s">
        <v>84</v>
      </c>
      <c r="F969" s="482" t="s">
        <v>2057</v>
      </c>
      <c r="G969" s="1476">
        <v>45716</v>
      </c>
      <c r="H969" s="476" t="s">
        <v>3122</v>
      </c>
      <c r="I969" s="632">
        <v>1</v>
      </c>
      <c r="J969" s="632">
        <v>0</v>
      </c>
      <c r="K969" s="632" t="s">
        <v>3123</v>
      </c>
      <c r="L969" s="1061">
        <v>1</v>
      </c>
      <c r="M969" s="1061">
        <v>0</v>
      </c>
      <c r="N969" s="991">
        <v>45720</v>
      </c>
      <c r="O969" s="631" t="str">
        <f>IF(G969="","",(IF(N969="","Pendiente primera actuación",IF(N969="N.A.","N.A.",IF(NETWORKDAYS((G969+1),N969,'Días No Laborales'!$A$2:$U$145)&lt;=20,"SI","NO")))))</f>
        <v>SI</v>
      </c>
      <c r="P969" s="476"/>
      <c r="Q969" s="630" t="s">
        <v>47</v>
      </c>
      <c r="R969" s="1063"/>
      <c r="S969" s="476"/>
      <c r="T969" s="476"/>
      <c r="U969" s="1064"/>
      <c r="V969" s="476"/>
      <c r="W969" s="1063">
        <v>45720</v>
      </c>
      <c r="X969" s="1061"/>
      <c r="Y969" s="570" t="s">
        <v>48</v>
      </c>
      <c r="Z969" s="476">
        <f t="shared" si="20"/>
        <v>4</v>
      </c>
      <c r="AA969" s="576" t="s">
        <v>48</v>
      </c>
      <c r="AB969" s="645" t="s">
        <v>217</v>
      </c>
      <c r="AC969" s="576" t="s">
        <v>66</v>
      </c>
      <c r="AD969" s="477" t="s">
        <v>1143</v>
      </c>
      <c r="AE969" s="991">
        <v>45720</v>
      </c>
      <c r="AF969" s="476" t="s">
        <v>2061</v>
      </c>
      <c r="AG969" s="484" t="s">
        <v>2062</v>
      </c>
      <c r="AH969" s="476" t="s">
        <v>52</v>
      </c>
      <c r="AI969" s="991">
        <v>45730</v>
      </c>
      <c r="AJ969" s="1172"/>
      <c r="AK969" s="1172"/>
      <c r="AL969" s="1173"/>
      <c r="AM969" s="476" t="s">
        <v>2562</v>
      </c>
      <c r="AN969" s="1497"/>
    </row>
    <row r="970" spans="1:40" ht="38.25" x14ac:dyDescent="0.2">
      <c r="A970" s="576">
        <v>962</v>
      </c>
      <c r="B970" s="1171" t="s">
        <v>3124</v>
      </c>
      <c r="C970" s="1277" t="s">
        <v>107</v>
      </c>
      <c r="D970" s="716" t="s">
        <v>118</v>
      </c>
      <c r="E970" s="843" t="s">
        <v>84</v>
      </c>
      <c r="F970" s="482" t="s">
        <v>2057</v>
      </c>
      <c r="G970" s="1476">
        <v>45716</v>
      </c>
      <c r="H970" s="476" t="s">
        <v>3125</v>
      </c>
      <c r="I970" s="632">
        <v>1</v>
      </c>
      <c r="J970" s="632">
        <v>0</v>
      </c>
      <c r="K970" s="632" t="s">
        <v>3126</v>
      </c>
      <c r="L970" s="1061">
        <v>1</v>
      </c>
      <c r="M970" s="1061">
        <v>0</v>
      </c>
      <c r="N970" s="991">
        <v>45721</v>
      </c>
      <c r="O970" s="631" t="str">
        <f>IF(G970="","",(IF(N970="","Pendiente primera actuación",IF(N970="N.A.","N.A.",IF(NETWORKDAYS((G970+1),N970,'Días No Laborales'!$A$2:$U$145)&lt;=20,"SI","NO")))))</f>
        <v>SI</v>
      </c>
      <c r="P970" s="476"/>
      <c r="Q970" s="630" t="s">
        <v>47</v>
      </c>
      <c r="R970" s="1063"/>
      <c r="S970" s="476"/>
      <c r="T970" s="476"/>
      <c r="U970" s="1064"/>
      <c r="V970" s="476"/>
      <c r="W970" s="1063">
        <v>45861</v>
      </c>
      <c r="X970" s="1061"/>
      <c r="Y970" s="476" t="s">
        <v>48</v>
      </c>
      <c r="Z970" s="476">
        <f t="shared" si="20"/>
        <v>143</v>
      </c>
      <c r="AA970" s="476" t="s">
        <v>48</v>
      </c>
      <c r="AB970" s="1171" t="s">
        <v>377</v>
      </c>
      <c r="AC970" s="476" t="s">
        <v>358</v>
      </c>
      <c r="AD970" s="623" t="s">
        <v>708</v>
      </c>
      <c r="AE970" s="991">
        <v>45861</v>
      </c>
      <c r="AF970" s="632" t="s">
        <v>161</v>
      </c>
      <c r="AG970" s="484" t="s">
        <v>2062</v>
      </c>
      <c r="AH970" s="476" t="s">
        <v>52</v>
      </c>
      <c r="AI970" s="991"/>
      <c r="AJ970" s="1172"/>
      <c r="AK970" s="1172"/>
      <c r="AL970" s="1173"/>
      <c r="AM970" s="476"/>
      <c r="AN970" s="1497"/>
    </row>
    <row r="971" spans="1:40" ht="25.5" x14ac:dyDescent="0.2">
      <c r="A971" s="576">
        <v>963</v>
      </c>
      <c r="B971" s="477" t="s">
        <v>3127</v>
      </c>
      <c r="C971" s="930" t="s">
        <v>107</v>
      </c>
      <c r="D971" s="716" t="s">
        <v>118</v>
      </c>
      <c r="E971" s="716" t="s">
        <v>84</v>
      </c>
      <c r="F971" s="482" t="s">
        <v>2057</v>
      </c>
      <c r="G971" s="1476">
        <v>45716</v>
      </c>
      <c r="H971" s="476" t="s">
        <v>3128</v>
      </c>
      <c r="I971" s="632">
        <v>0</v>
      </c>
      <c r="J971" s="632">
        <v>1</v>
      </c>
      <c r="K971" s="632" t="s">
        <v>3129</v>
      </c>
      <c r="L971" s="1061">
        <v>1</v>
      </c>
      <c r="M971" s="1061">
        <v>0</v>
      </c>
      <c r="N971" s="991">
        <v>45721</v>
      </c>
      <c r="O971" s="631" t="str">
        <f>IF(G971="","",(IF(N971="","Pendiente primera actuación",IF(N971="N.A.","N.A.",IF(NETWORKDAYS((G971+1),N971,'Días No Laborales'!$A$2:$U$145)&lt;=20,"SI","NO")))))</f>
        <v>SI</v>
      </c>
      <c r="P971" s="476"/>
      <c r="Q971" s="630" t="s">
        <v>47</v>
      </c>
      <c r="R971" s="1063"/>
      <c r="S971" s="476"/>
      <c r="T971" s="476"/>
      <c r="U971" s="1064"/>
      <c r="V971" s="476"/>
      <c r="W971" s="1063">
        <v>45722</v>
      </c>
      <c r="X971" s="1061"/>
      <c r="Y971" s="570" t="s">
        <v>48</v>
      </c>
      <c r="Z971" s="476">
        <f t="shared" si="20"/>
        <v>6</v>
      </c>
      <c r="AA971" s="576" t="s">
        <v>48</v>
      </c>
      <c r="AB971" s="645" t="s">
        <v>217</v>
      </c>
      <c r="AC971" s="576" t="s">
        <v>66</v>
      </c>
      <c r="AD971" s="477" t="s">
        <v>1143</v>
      </c>
      <c r="AE971" s="991">
        <v>45722</v>
      </c>
      <c r="AF971" s="476" t="s">
        <v>2061</v>
      </c>
      <c r="AG971" s="484" t="s">
        <v>2062</v>
      </c>
      <c r="AH971" s="476" t="s">
        <v>52</v>
      </c>
      <c r="AI971" s="991">
        <v>45730</v>
      </c>
      <c r="AJ971" s="1172"/>
      <c r="AK971" s="1172"/>
      <c r="AL971" s="1173"/>
      <c r="AM971" s="476" t="s">
        <v>3109</v>
      </c>
      <c r="AN971" s="1497"/>
    </row>
    <row r="972" spans="1:40" ht="25.5" x14ac:dyDescent="0.2">
      <c r="A972" s="576">
        <v>964</v>
      </c>
      <c r="B972" s="476" t="s">
        <v>3130</v>
      </c>
      <c r="C972" s="1059" t="s">
        <v>107</v>
      </c>
      <c r="D972" s="716" t="s">
        <v>118</v>
      </c>
      <c r="E972" s="716" t="s">
        <v>73</v>
      </c>
      <c r="F972" s="482" t="s">
        <v>2057</v>
      </c>
      <c r="G972" s="1476">
        <v>45719</v>
      </c>
      <c r="H972" s="476" t="s">
        <v>332</v>
      </c>
      <c r="I972" s="632">
        <v>1</v>
      </c>
      <c r="J972" s="632">
        <v>0</v>
      </c>
      <c r="K972" s="632" t="s">
        <v>3131</v>
      </c>
      <c r="L972" s="1061">
        <v>1</v>
      </c>
      <c r="M972" s="1061">
        <v>0</v>
      </c>
      <c r="N972" s="991">
        <v>45721</v>
      </c>
      <c r="O972" s="631" t="str">
        <f>IF(G972="","",(IF(N972="","Pendiente primera actuación",IF(N972="N.A.","N.A.",IF(NETWORKDAYS((G972+1),N972,'Días No Laborales'!$A$2:$U$145)&lt;=20,"SI","NO")))))</f>
        <v>SI</v>
      </c>
      <c r="P972" s="476"/>
      <c r="Q972" s="630" t="s">
        <v>47</v>
      </c>
      <c r="R972" s="1063"/>
      <c r="S972" s="476"/>
      <c r="T972" s="476"/>
      <c r="U972" s="1064"/>
      <c r="V972" s="476"/>
      <c r="W972" s="1063"/>
      <c r="X972" s="1061"/>
      <c r="Y972" s="476"/>
      <c r="Z972" s="476" t="str">
        <f t="shared" si="20"/>
        <v>Pendiente de sentencia</v>
      </c>
      <c r="AA972" s="476"/>
      <c r="AB972" s="476"/>
      <c r="AC972" s="476"/>
      <c r="AD972" s="476" t="s">
        <v>3132</v>
      </c>
      <c r="AE972" s="991">
        <v>45721</v>
      </c>
      <c r="AF972" s="632" t="s">
        <v>161</v>
      </c>
      <c r="AG972" s="484" t="s">
        <v>2062</v>
      </c>
      <c r="AH972" s="476" t="s">
        <v>52</v>
      </c>
      <c r="AI972" s="991"/>
      <c r="AJ972" s="1172"/>
      <c r="AK972" s="1172"/>
      <c r="AL972" s="1173"/>
      <c r="AM972" s="476"/>
      <c r="AN972" s="1497"/>
    </row>
    <row r="973" spans="1:40" ht="25.5" x14ac:dyDescent="0.2">
      <c r="A973" s="576">
        <v>965</v>
      </c>
      <c r="B973" s="476" t="s">
        <v>3133</v>
      </c>
      <c r="C973" s="1059" t="s">
        <v>107</v>
      </c>
      <c r="D973" s="716" t="s">
        <v>118</v>
      </c>
      <c r="E973" s="843" t="s">
        <v>84</v>
      </c>
      <c r="F973" s="482" t="s">
        <v>2057</v>
      </c>
      <c r="G973" s="1476">
        <v>45720</v>
      </c>
      <c r="H973" s="476" t="s">
        <v>3015</v>
      </c>
      <c r="I973" s="632">
        <v>1</v>
      </c>
      <c r="J973" s="632">
        <v>0</v>
      </c>
      <c r="K973" s="632" t="s">
        <v>3134</v>
      </c>
      <c r="L973" s="1061">
        <v>1</v>
      </c>
      <c r="M973" s="1061">
        <v>0</v>
      </c>
      <c r="N973" s="991">
        <v>45723</v>
      </c>
      <c r="O973" s="631" t="str">
        <f>IF(G973="","",(IF(N973="","Pendiente primera actuación",IF(N973="N.A.","N.A.",IF(NETWORKDAYS((G973+1),N973,'Días No Laborales'!$A$2:$U$145)&lt;=20,"SI","NO")))))</f>
        <v>SI</v>
      </c>
      <c r="P973" s="476"/>
      <c r="Q973" s="630" t="s">
        <v>47</v>
      </c>
      <c r="R973" s="1063"/>
      <c r="S973" s="476"/>
      <c r="T973" s="476"/>
      <c r="U973" s="1064"/>
      <c r="V973" s="476"/>
      <c r="W973" s="1063"/>
      <c r="X973" s="1061"/>
      <c r="Y973" s="476"/>
      <c r="Z973" s="476" t="str">
        <f t="shared" si="20"/>
        <v>Pendiente de sentencia</v>
      </c>
      <c r="AA973" s="476"/>
      <c r="AB973" s="476"/>
      <c r="AC973" s="476"/>
      <c r="AD973" s="623" t="s">
        <v>1076</v>
      </c>
      <c r="AE973" s="991">
        <v>45723</v>
      </c>
      <c r="AF973" s="632" t="s">
        <v>161</v>
      </c>
      <c r="AG973" s="484" t="s">
        <v>2062</v>
      </c>
      <c r="AH973" s="476" t="s">
        <v>52</v>
      </c>
      <c r="AI973" s="991"/>
      <c r="AJ973" s="1172"/>
      <c r="AK973" s="1172"/>
      <c r="AL973" s="1173"/>
      <c r="AM973" s="476"/>
      <c r="AN973" s="1497"/>
    </row>
    <row r="974" spans="1:40" ht="25.5" x14ac:dyDescent="0.2">
      <c r="A974" s="576">
        <v>966</v>
      </c>
      <c r="B974" s="476" t="s">
        <v>3135</v>
      </c>
      <c r="C974" s="1059" t="s">
        <v>107</v>
      </c>
      <c r="D974" s="716" t="s">
        <v>118</v>
      </c>
      <c r="E974" s="843" t="s">
        <v>84</v>
      </c>
      <c r="F974" s="482" t="s">
        <v>2057</v>
      </c>
      <c r="G974" s="1476">
        <v>45721</v>
      </c>
      <c r="H974" s="476" t="s">
        <v>3136</v>
      </c>
      <c r="I974" s="632">
        <v>1</v>
      </c>
      <c r="J974" s="632">
        <v>0</v>
      </c>
      <c r="K974" s="632" t="s">
        <v>2678</v>
      </c>
      <c r="L974" s="1061">
        <v>0</v>
      </c>
      <c r="M974" s="1061">
        <v>1</v>
      </c>
      <c r="N974" s="991">
        <v>45722</v>
      </c>
      <c r="O974" s="631" t="str">
        <f>IF(G974="","",(IF(N974="","Pendiente primera actuación",IF(N974="N.A.","N.A.",IF(NETWORKDAYS((G974+1),N974,'Días No Laborales'!$A$2:$U$145)&lt;=20,"SI","NO")))))</f>
        <v>SI</v>
      </c>
      <c r="P974" s="476"/>
      <c r="Q974" s="630" t="s">
        <v>47</v>
      </c>
      <c r="R974" s="1063"/>
      <c r="S974" s="476"/>
      <c r="T974" s="476"/>
      <c r="U974" s="1064"/>
      <c r="V974" s="476"/>
      <c r="W974" s="1063"/>
      <c r="X974" s="1061"/>
      <c r="Y974" s="476"/>
      <c r="Z974" s="476" t="str">
        <f t="shared" si="20"/>
        <v>Pendiente de sentencia</v>
      </c>
      <c r="AA974" s="476"/>
      <c r="AB974" s="476"/>
      <c r="AC974" s="476"/>
      <c r="AD974" s="623" t="s">
        <v>1076</v>
      </c>
      <c r="AE974" s="991">
        <v>45722</v>
      </c>
      <c r="AF974" s="632" t="s">
        <v>161</v>
      </c>
      <c r="AG974" s="484" t="s">
        <v>2062</v>
      </c>
      <c r="AH974" s="476" t="s">
        <v>52</v>
      </c>
      <c r="AI974" s="991"/>
      <c r="AJ974" s="1172"/>
      <c r="AK974" s="1172"/>
      <c r="AL974" s="1173"/>
      <c r="AM974" s="476"/>
      <c r="AN974" s="1497"/>
    </row>
    <row r="975" spans="1:40" ht="25.5" x14ac:dyDescent="0.2">
      <c r="A975" s="576">
        <v>967</v>
      </c>
      <c r="B975" s="476" t="s">
        <v>3137</v>
      </c>
      <c r="C975" s="1059" t="s">
        <v>107</v>
      </c>
      <c r="D975" s="716" t="s">
        <v>118</v>
      </c>
      <c r="E975" s="843" t="s">
        <v>84</v>
      </c>
      <c r="F975" s="482" t="s">
        <v>2057</v>
      </c>
      <c r="G975" s="1476">
        <v>45721</v>
      </c>
      <c r="H975" s="476" t="s">
        <v>2530</v>
      </c>
      <c r="I975" s="632">
        <v>1</v>
      </c>
      <c r="J975" s="632">
        <v>0</v>
      </c>
      <c r="K975" s="632" t="s">
        <v>3138</v>
      </c>
      <c r="L975" s="1061">
        <v>0</v>
      </c>
      <c r="M975" s="1061">
        <v>1</v>
      </c>
      <c r="N975" s="991">
        <v>45722</v>
      </c>
      <c r="O975" s="631" t="str">
        <f>IF(G975="","",(IF(N975="","Pendiente primera actuación",IF(N975="N.A.","N.A.",IF(NETWORKDAYS((G975+1),N975,'Días No Laborales'!$A$2:$U$145)&lt;=20,"SI","NO")))))</f>
        <v>SI</v>
      </c>
      <c r="P975" s="476"/>
      <c r="Q975" s="630" t="s">
        <v>47</v>
      </c>
      <c r="R975" s="1063"/>
      <c r="S975" s="476"/>
      <c r="T975" s="476"/>
      <c r="U975" s="1064"/>
      <c r="V975" s="476"/>
      <c r="W975" s="1063"/>
      <c r="X975" s="1061"/>
      <c r="Y975" s="476"/>
      <c r="Z975" s="476" t="str">
        <f t="shared" si="20"/>
        <v>Pendiente de sentencia</v>
      </c>
      <c r="AA975" s="476"/>
      <c r="AB975" s="476"/>
      <c r="AC975" s="476"/>
      <c r="AD975" s="623" t="s">
        <v>116</v>
      </c>
      <c r="AE975" s="991">
        <v>45890</v>
      </c>
      <c r="AF975" s="632" t="s">
        <v>161</v>
      </c>
      <c r="AG975" s="484" t="s">
        <v>2062</v>
      </c>
      <c r="AH975" s="476" t="s">
        <v>52</v>
      </c>
      <c r="AI975" s="991"/>
      <c r="AJ975" s="1172"/>
      <c r="AK975" s="1172"/>
      <c r="AL975" s="1173"/>
      <c r="AM975" s="476"/>
      <c r="AN975" s="1497"/>
    </row>
    <row r="976" spans="1:40" ht="25.5" x14ac:dyDescent="0.2">
      <c r="A976" s="576">
        <v>968</v>
      </c>
      <c r="B976" s="476" t="s">
        <v>3139</v>
      </c>
      <c r="C976" s="1059" t="s">
        <v>107</v>
      </c>
      <c r="D976" s="716" t="s">
        <v>118</v>
      </c>
      <c r="E976" s="843" t="s">
        <v>84</v>
      </c>
      <c r="F976" s="482" t="s">
        <v>2057</v>
      </c>
      <c r="G976" s="1476">
        <v>45722</v>
      </c>
      <c r="H976" s="476" t="s">
        <v>3140</v>
      </c>
      <c r="I976" s="632">
        <v>1</v>
      </c>
      <c r="J976" s="632">
        <v>0</v>
      </c>
      <c r="K976" s="632" t="s">
        <v>3141</v>
      </c>
      <c r="L976" s="1061">
        <v>1</v>
      </c>
      <c r="M976" s="1061">
        <v>0</v>
      </c>
      <c r="N976" s="991">
        <v>45779</v>
      </c>
      <c r="O976" s="1875" t="str">
        <f>IF(G976="","",(IF(N976="","Pendiente primera actuación",IF(N976="N.A.","N.A.",IF(NETWORKDAYS((G976+1),N976,'Días No Laborales'!$A$2:$U$145)&lt;=20,"SI","NO")))))</f>
        <v>NO</v>
      </c>
      <c r="P976" s="476"/>
      <c r="Q976" s="630" t="s">
        <v>47</v>
      </c>
      <c r="R976" s="1063"/>
      <c r="S976" s="476"/>
      <c r="T976" s="476"/>
      <c r="U976" s="1064"/>
      <c r="V976" s="476"/>
      <c r="W976" s="1063"/>
      <c r="X976" s="1061"/>
      <c r="Y976" s="476"/>
      <c r="Z976" s="476" t="str">
        <f t="shared" si="20"/>
        <v>Pendiente de sentencia</v>
      </c>
      <c r="AA976" s="476"/>
      <c r="AB976" s="476"/>
      <c r="AC976" s="476"/>
      <c r="AD976" s="476" t="s">
        <v>3142</v>
      </c>
      <c r="AE976" s="991">
        <v>45890</v>
      </c>
      <c r="AF976" s="476" t="s">
        <v>50</v>
      </c>
      <c r="AG976" s="484" t="s">
        <v>2062</v>
      </c>
      <c r="AH976" s="476" t="s">
        <v>52</v>
      </c>
      <c r="AI976" s="991"/>
      <c r="AJ976" s="1172"/>
      <c r="AK976" s="1172"/>
      <c r="AL976" s="1173"/>
      <c r="AM976" s="476"/>
      <c r="AN976" s="1497"/>
    </row>
    <row r="977" spans="1:40" ht="25.5" x14ac:dyDescent="0.2">
      <c r="A977" s="576">
        <v>969</v>
      </c>
      <c r="B977" s="477" t="s">
        <v>3143</v>
      </c>
      <c r="C977" s="791" t="s">
        <v>2096</v>
      </c>
      <c r="D977" s="716" t="s">
        <v>2083</v>
      </c>
      <c r="E977" s="716" t="s">
        <v>673</v>
      </c>
      <c r="F977" s="482" t="s">
        <v>2057</v>
      </c>
      <c r="G977" s="1476">
        <v>45722</v>
      </c>
      <c r="H977" s="476" t="s">
        <v>332</v>
      </c>
      <c r="I977" s="632">
        <v>1</v>
      </c>
      <c r="J977" s="632">
        <v>0</v>
      </c>
      <c r="K977" s="632" t="s">
        <v>3144</v>
      </c>
      <c r="L977" s="1061">
        <v>0</v>
      </c>
      <c r="M977" s="1061">
        <v>1</v>
      </c>
      <c r="N977" s="991">
        <v>45726</v>
      </c>
      <c r="O977" s="631" t="str">
        <f>IF(G977="","",(IF(N977="","Pendiente primera actuación",IF(N977="N.A.","N.A.",IF(NETWORKDAYS((G977+1),N977,'Días No Laborales'!$A$2:$U$145)&lt;=20,"SI","NO")))))</f>
        <v>SI</v>
      </c>
      <c r="P977" s="476"/>
      <c r="Q977" s="630" t="s">
        <v>47</v>
      </c>
      <c r="R977" s="1063"/>
      <c r="S977" s="476"/>
      <c r="T977" s="476"/>
      <c r="U977" s="1064"/>
      <c r="V977" s="476"/>
      <c r="W977" s="1063">
        <v>45799</v>
      </c>
      <c r="X977" s="1061"/>
      <c r="Y977" s="576" t="s">
        <v>48</v>
      </c>
      <c r="Z977" s="476">
        <f t="shared" si="20"/>
        <v>76</v>
      </c>
      <c r="AA977" s="576" t="s">
        <v>48</v>
      </c>
      <c r="AB977" s="745" t="s">
        <v>311</v>
      </c>
      <c r="AC977" s="476" t="s">
        <v>98</v>
      </c>
      <c r="AD977" s="839" t="s">
        <v>440</v>
      </c>
      <c r="AE977" s="991">
        <v>45726</v>
      </c>
      <c r="AF977" s="632" t="s">
        <v>161</v>
      </c>
      <c r="AG977" s="484" t="s">
        <v>2062</v>
      </c>
      <c r="AH977" s="476" t="s">
        <v>52</v>
      </c>
      <c r="AI977" s="991"/>
      <c r="AJ977" s="1172"/>
      <c r="AK977" s="1172"/>
      <c r="AL977" s="1173"/>
      <c r="AM977" s="476"/>
      <c r="AN977" s="1497"/>
    </row>
    <row r="978" spans="1:40" ht="38.25" x14ac:dyDescent="0.2">
      <c r="A978" s="576">
        <v>970</v>
      </c>
      <c r="B978" s="1171" t="s">
        <v>3145</v>
      </c>
      <c r="C978" s="1277" t="s">
        <v>107</v>
      </c>
      <c r="D978" s="716" t="s">
        <v>118</v>
      </c>
      <c r="E978" s="716" t="s">
        <v>73</v>
      </c>
      <c r="F978" s="482" t="s">
        <v>2057</v>
      </c>
      <c r="G978" s="1476">
        <v>45722</v>
      </c>
      <c r="H978" s="476" t="s">
        <v>332</v>
      </c>
      <c r="I978" s="632">
        <v>1</v>
      </c>
      <c r="J978" s="632">
        <v>0</v>
      </c>
      <c r="K978" s="632" t="s">
        <v>3146</v>
      </c>
      <c r="L978" s="1061">
        <v>1</v>
      </c>
      <c r="M978" s="1061">
        <v>0</v>
      </c>
      <c r="N978" s="991">
        <v>45726</v>
      </c>
      <c r="O978" s="631" t="str">
        <f>IF(G978="","",(IF(N978="","Pendiente primera actuación",IF(N978="N.A.","N.A.",IF(NETWORKDAYS((G978+1),N978,'Días No Laborales'!$A$2:$U$145)&lt;=20,"SI","NO")))))</f>
        <v>SI</v>
      </c>
      <c r="P978" s="476"/>
      <c r="Q978" s="630" t="s">
        <v>47</v>
      </c>
      <c r="R978" s="1063"/>
      <c r="S978" s="476"/>
      <c r="T978" s="476"/>
      <c r="U978" s="1064"/>
      <c r="V978" s="476"/>
      <c r="W978" s="1063">
        <v>45891</v>
      </c>
      <c r="X978" s="1061"/>
      <c r="Y978" s="476" t="s">
        <v>48</v>
      </c>
      <c r="Z978" s="476">
        <f t="shared" si="20"/>
        <v>166</v>
      </c>
      <c r="AA978" s="476" t="s">
        <v>48</v>
      </c>
      <c r="AB978" s="1171" t="s">
        <v>377</v>
      </c>
      <c r="AC978" s="476" t="s">
        <v>358</v>
      </c>
      <c r="AD978" s="623" t="s">
        <v>708</v>
      </c>
      <c r="AE978" s="991">
        <v>45891</v>
      </c>
      <c r="AF978" s="632" t="s">
        <v>161</v>
      </c>
      <c r="AG978" s="484" t="s">
        <v>2062</v>
      </c>
      <c r="AH978" s="476" t="s">
        <v>52</v>
      </c>
      <c r="AI978" s="991"/>
      <c r="AJ978" s="1172"/>
      <c r="AK978" s="1172"/>
      <c r="AL978" s="1173"/>
      <c r="AM978" s="476"/>
      <c r="AN978" s="1497"/>
    </row>
    <row r="979" spans="1:40" ht="25.5" x14ac:dyDescent="0.2">
      <c r="A979" s="576">
        <v>971</v>
      </c>
      <c r="B979" s="476" t="s">
        <v>3147</v>
      </c>
      <c r="C979" s="1519" t="s">
        <v>2082</v>
      </c>
      <c r="D979" s="716" t="s">
        <v>2083</v>
      </c>
      <c r="E979" s="716" t="s">
        <v>673</v>
      </c>
      <c r="F979" s="482" t="s">
        <v>2057</v>
      </c>
      <c r="G979" s="1476">
        <v>45723</v>
      </c>
      <c r="H979" s="476" t="s">
        <v>706</v>
      </c>
      <c r="I979" s="632">
        <v>1</v>
      </c>
      <c r="J979" s="632">
        <v>0</v>
      </c>
      <c r="K979" s="632" t="s">
        <v>3148</v>
      </c>
      <c r="L979" s="1061">
        <v>0</v>
      </c>
      <c r="M979" s="1061">
        <v>1</v>
      </c>
      <c r="N979" s="991">
        <v>45730</v>
      </c>
      <c r="O979" s="631" t="str">
        <f>IF(G979="","",(IF(N979="","Pendiente primera actuación",IF(N979="N.A.","N.A.",IF(NETWORKDAYS((G979+1),N979,'Días No Laborales'!$A$2:$U$145)&lt;=20,"SI","NO")))))</f>
        <v>SI</v>
      </c>
      <c r="P979" s="476"/>
      <c r="Q979" s="630" t="s">
        <v>47</v>
      </c>
      <c r="R979" s="1063"/>
      <c r="S979" s="476"/>
      <c r="T979" s="476"/>
      <c r="U979" s="1064"/>
      <c r="V979" s="476"/>
      <c r="W979" s="1063"/>
      <c r="X979" s="1061"/>
      <c r="Y979" s="476"/>
      <c r="Z979" s="476" t="str">
        <f t="shared" si="20"/>
        <v>Pendiente de sentencia</v>
      </c>
      <c r="AA979" s="476"/>
      <c r="AB979" s="476"/>
      <c r="AC979" s="476"/>
      <c r="AD979" s="476" t="s">
        <v>3142</v>
      </c>
      <c r="AE979" s="991">
        <v>45730</v>
      </c>
      <c r="AF979" s="727" t="s">
        <v>59</v>
      </c>
      <c r="AG979" s="484" t="s">
        <v>2062</v>
      </c>
      <c r="AH979" s="476" t="s">
        <v>52</v>
      </c>
      <c r="AI979" s="991"/>
      <c r="AJ979" s="1172"/>
      <c r="AK979" s="1172"/>
      <c r="AL979" s="1173"/>
      <c r="AM979" s="476"/>
      <c r="AN979" s="1497"/>
    </row>
    <row r="980" spans="1:40" ht="25.5" x14ac:dyDescent="0.2">
      <c r="A980" s="576">
        <v>972</v>
      </c>
      <c r="B980" s="476" t="s">
        <v>3149</v>
      </c>
      <c r="C980" s="1288" t="s">
        <v>2096</v>
      </c>
      <c r="D980" s="716" t="s">
        <v>2083</v>
      </c>
      <c r="E980" s="716" t="s">
        <v>673</v>
      </c>
      <c r="F980" s="482" t="s">
        <v>2057</v>
      </c>
      <c r="G980" s="1476">
        <v>45723</v>
      </c>
      <c r="H980" s="476" t="s">
        <v>3150</v>
      </c>
      <c r="I980" s="632">
        <v>0</v>
      </c>
      <c r="J980" s="632">
        <v>1</v>
      </c>
      <c r="K980" s="632" t="s">
        <v>3151</v>
      </c>
      <c r="L980" s="1061">
        <v>1</v>
      </c>
      <c r="M980" s="1061">
        <v>0</v>
      </c>
      <c r="N980" s="991">
        <v>45727</v>
      </c>
      <c r="O980" s="631" t="str">
        <f>IF(G980="","",(IF(N980="","Pendiente primera actuación",IF(N980="N.A.","N.A.",IF(NETWORKDAYS((G980+1),N980,'Días No Laborales'!$A$2:$U$145)&lt;=20,"SI","NO")))))</f>
        <v>SI</v>
      </c>
      <c r="P980" s="476"/>
      <c r="Q980" s="630" t="s">
        <v>47</v>
      </c>
      <c r="R980" s="1063"/>
      <c r="S980" s="476"/>
      <c r="T980" s="476"/>
      <c r="U980" s="1064"/>
      <c r="V980" s="476"/>
      <c r="W980" s="1063"/>
      <c r="X980" s="1061"/>
      <c r="Y980" s="476"/>
      <c r="Z980" s="476" t="str">
        <f t="shared" si="20"/>
        <v>Pendiente de sentencia</v>
      </c>
      <c r="AA980" s="476"/>
      <c r="AB980" s="476"/>
      <c r="AC980" s="476"/>
      <c r="AD980" s="575" t="s">
        <v>2429</v>
      </c>
      <c r="AE980" s="991">
        <v>45727</v>
      </c>
      <c r="AF980" s="476" t="s">
        <v>50</v>
      </c>
      <c r="AG980" s="484" t="s">
        <v>2062</v>
      </c>
      <c r="AH980" s="476" t="s">
        <v>52</v>
      </c>
      <c r="AI980" s="991"/>
      <c r="AJ980" s="1172"/>
      <c r="AK980" s="1172"/>
      <c r="AL980" s="1173"/>
      <c r="AM980" s="476"/>
      <c r="AN980" s="1497"/>
    </row>
    <row r="981" spans="1:40" ht="38.25" x14ac:dyDescent="0.2">
      <c r="A981" s="576">
        <v>973</v>
      </c>
      <c r="B981" s="477" t="s">
        <v>3152</v>
      </c>
      <c r="C981" s="930" t="s">
        <v>107</v>
      </c>
      <c r="D981" s="716" t="s">
        <v>118</v>
      </c>
      <c r="E981" s="716" t="s">
        <v>84</v>
      </c>
      <c r="F981" s="482" t="s">
        <v>2057</v>
      </c>
      <c r="G981" s="1476">
        <v>45723</v>
      </c>
      <c r="H981" s="476" t="s">
        <v>3153</v>
      </c>
      <c r="I981" s="632">
        <v>1</v>
      </c>
      <c r="J981" s="632">
        <v>0</v>
      </c>
      <c r="K981" s="632" t="s">
        <v>3154</v>
      </c>
      <c r="L981" s="1061">
        <v>1</v>
      </c>
      <c r="M981" s="1061">
        <v>0</v>
      </c>
      <c r="N981" s="991">
        <v>45728</v>
      </c>
      <c r="O981" s="631" t="str">
        <f>IF(G981="","",(IF(N981="","Pendiente primera actuación",IF(N981="N.A.","N.A.",IF(NETWORKDAYS((G981+1),N981,'Días No Laborales'!$A$2:$U$145)&lt;=20,"SI","NO")))))</f>
        <v>SI</v>
      </c>
      <c r="P981" s="476"/>
      <c r="Q981" s="630" t="s">
        <v>47</v>
      </c>
      <c r="R981" s="1063"/>
      <c r="S981" s="476"/>
      <c r="T981" s="476"/>
      <c r="U981" s="1064"/>
      <c r="V981" s="476"/>
      <c r="W981" s="1063">
        <v>45728</v>
      </c>
      <c r="X981" s="1061"/>
      <c r="Y981" s="570" t="s">
        <v>48</v>
      </c>
      <c r="Z981" s="476">
        <f t="shared" si="20"/>
        <v>5</v>
      </c>
      <c r="AA981" s="576" t="s">
        <v>48</v>
      </c>
      <c r="AB981" s="645" t="s">
        <v>571</v>
      </c>
      <c r="AC981" s="576" t="s">
        <v>66</v>
      </c>
      <c r="AD981" s="645" t="s">
        <v>3155</v>
      </c>
      <c r="AE981" s="991">
        <v>45728</v>
      </c>
      <c r="AF981" s="476" t="s">
        <v>68</v>
      </c>
      <c r="AG981" s="484" t="s">
        <v>2062</v>
      </c>
      <c r="AH981" s="476" t="s">
        <v>52</v>
      </c>
      <c r="AI981" s="991">
        <v>45737</v>
      </c>
      <c r="AJ981" s="1172"/>
      <c r="AK981" s="1172"/>
      <c r="AL981" s="1173"/>
      <c r="AM981" s="476" t="s">
        <v>3156</v>
      </c>
      <c r="AN981" s="1497"/>
    </row>
    <row r="982" spans="1:40" ht="38.25" x14ac:dyDescent="0.2">
      <c r="A982" s="576">
        <v>974</v>
      </c>
      <c r="B982" s="476" t="s">
        <v>3157</v>
      </c>
      <c r="C982" s="1527" t="s">
        <v>237</v>
      </c>
      <c r="D982" s="702" t="s">
        <v>72</v>
      </c>
      <c r="E982" s="1548" t="s">
        <v>73</v>
      </c>
      <c r="F982" s="482" t="s">
        <v>2057</v>
      </c>
      <c r="G982" s="1547">
        <v>45723</v>
      </c>
      <c r="H982" s="1546" t="s">
        <v>3158</v>
      </c>
      <c r="I982" s="632">
        <v>1</v>
      </c>
      <c r="J982" s="632">
        <v>0</v>
      </c>
      <c r="K982" s="632" t="s">
        <v>3159</v>
      </c>
      <c r="L982" s="1061">
        <v>1</v>
      </c>
      <c r="M982" s="1061">
        <v>0</v>
      </c>
      <c r="N982" s="991">
        <v>45727</v>
      </c>
      <c r="O982" s="631" t="str">
        <f>IF(G982="","",(IF(N982="","Pendiente primera actuación",IF(N982="N.A.","N.A.",IF(NETWORKDAYS((G982+1),N982,'Días No Laborales'!$A$2:$U$145)&lt;=20,"SI","NO")))))</f>
        <v>SI</v>
      </c>
      <c r="P982" s="476"/>
      <c r="Q982" s="630" t="s">
        <v>47</v>
      </c>
      <c r="R982" s="1063"/>
      <c r="S982" s="476"/>
      <c r="T982" s="476"/>
      <c r="U982" s="1064"/>
      <c r="V982" s="476"/>
      <c r="W982" s="1063"/>
      <c r="X982" s="1061"/>
      <c r="Y982" s="576" t="s">
        <v>48</v>
      </c>
      <c r="Z982" s="576" t="str">
        <f t="shared" si="20"/>
        <v>Pendiente de sentencia</v>
      </c>
      <c r="AA982" s="576" t="s">
        <v>48</v>
      </c>
      <c r="AB982" s="476"/>
      <c r="AC982" s="476"/>
      <c r="AD982" s="476" t="s">
        <v>2433</v>
      </c>
      <c r="AE982" s="991">
        <v>45819</v>
      </c>
      <c r="AF982" s="476" t="s">
        <v>235</v>
      </c>
      <c r="AG982" s="484" t="s">
        <v>2062</v>
      </c>
      <c r="AH982" s="476" t="s">
        <v>52</v>
      </c>
      <c r="AI982" s="991"/>
      <c r="AJ982" s="1172"/>
      <c r="AK982" s="1172"/>
      <c r="AL982" s="1173"/>
      <c r="AM982" s="476"/>
      <c r="AN982" s="1497"/>
    </row>
    <row r="983" spans="1:40" ht="25.5" x14ac:dyDescent="0.2">
      <c r="A983" s="576">
        <v>975</v>
      </c>
      <c r="B983" s="476" t="s">
        <v>3160</v>
      </c>
      <c r="C983" s="1198" t="s">
        <v>442</v>
      </c>
      <c r="D983" s="765" t="s">
        <v>55</v>
      </c>
      <c r="E983" s="1548" t="s">
        <v>113</v>
      </c>
      <c r="F983" s="482" t="s">
        <v>2057</v>
      </c>
      <c r="G983" s="1547">
        <v>45726</v>
      </c>
      <c r="H983" s="1546" t="s">
        <v>3161</v>
      </c>
      <c r="I983" s="632">
        <v>0</v>
      </c>
      <c r="J983" s="632">
        <v>1</v>
      </c>
      <c r="K983" s="1546" t="s">
        <v>3162</v>
      </c>
      <c r="L983" s="1061">
        <v>1</v>
      </c>
      <c r="M983" s="1061">
        <v>0</v>
      </c>
      <c r="N983" s="991">
        <v>45728</v>
      </c>
      <c r="O983" s="631" t="str">
        <f>IF(G983="","",(IF(N983="","Pendiente primera actuación",IF(N983="N.A.","N.A.",IF(NETWORKDAYS((G983+1),N983,'Días No Laborales'!$A$2:$U$145)&lt;=20,"SI","NO")))))</f>
        <v>SI</v>
      </c>
      <c r="P983" s="476"/>
      <c r="Q983" s="630" t="s">
        <v>47</v>
      </c>
      <c r="R983" s="1063"/>
      <c r="S983" s="476"/>
      <c r="T983" s="476"/>
      <c r="U983" s="1064"/>
      <c r="V983" s="476"/>
      <c r="W983" s="1063"/>
      <c r="X983" s="1061"/>
      <c r="Y983" s="476"/>
      <c r="Z983" s="476" t="str">
        <f t="shared" si="20"/>
        <v>Pendiente de sentencia</v>
      </c>
      <c r="AA983" s="476"/>
      <c r="AB983" s="476"/>
      <c r="AC983" s="476"/>
      <c r="AD983" s="476" t="s">
        <v>304</v>
      </c>
      <c r="AE983" s="991">
        <v>45891</v>
      </c>
      <c r="AF983" s="476" t="s">
        <v>59</v>
      </c>
      <c r="AG983" s="484" t="s">
        <v>2062</v>
      </c>
      <c r="AH983" s="476" t="s">
        <v>52</v>
      </c>
      <c r="AI983" s="991"/>
      <c r="AJ983" s="1172"/>
      <c r="AK983" s="1172"/>
      <c r="AL983" s="1173"/>
      <c r="AM983" s="476"/>
      <c r="AN983" s="1497"/>
    </row>
    <row r="984" spans="1:40" ht="25.5" x14ac:dyDescent="0.2">
      <c r="A984" s="576">
        <v>976</v>
      </c>
      <c r="B984" s="477" t="s">
        <v>3163</v>
      </c>
      <c r="C984" s="930" t="s">
        <v>107</v>
      </c>
      <c r="D984" s="1548" t="s">
        <v>102</v>
      </c>
      <c r="E984" s="1548" t="s">
        <v>113</v>
      </c>
      <c r="F984" s="1548" t="s">
        <v>2529</v>
      </c>
      <c r="G984" s="1547">
        <v>45726</v>
      </c>
      <c r="H984" s="1546" t="s">
        <v>3164</v>
      </c>
      <c r="I984" s="632">
        <v>0</v>
      </c>
      <c r="J984" s="632">
        <v>1</v>
      </c>
      <c r="K984" s="632" t="s">
        <v>3165</v>
      </c>
      <c r="L984" s="1061">
        <v>1</v>
      </c>
      <c r="M984" s="1061">
        <v>0</v>
      </c>
      <c r="N984" s="991">
        <v>45728</v>
      </c>
      <c r="O984" s="631" t="str">
        <f>IF(G984="","",(IF(N984="","Pendiente primera actuación",IF(N984="N.A.","N.A.",IF(NETWORKDAYS((G984+1),N984,'Días No Laborales'!$A$2:$U$145)&lt;=20,"SI","NO")))))</f>
        <v>SI</v>
      </c>
      <c r="P984" s="476"/>
      <c r="Q984" s="630" t="s">
        <v>47</v>
      </c>
      <c r="R984" s="1063"/>
      <c r="S984" s="476"/>
      <c r="T984" s="476"/>
      <c r="U984" s="1064"/>
      <c r="V984" s="476"/>
      <c r="W984" s="1063">
        <v>45797</v>
      </c>
      <c r="X984" s="1061"/>
      <c r="Y984" s="476" t="s">
        <v>48</v>
      </c>
      <c r="Z984" s="476">
        <f t="shared" si="20"/>
        <v>70</v>
      </c>
      <c r="AA984" s="476" t="s">
        <v>48</v>
      </c>
      <c r="AB984" s="477" t="s">
        <v>1120</v>
      </c>
      <c r="AC984" s="476" t="s">
        <v>98</v>
      </c>
      <c r="AD984" s="477" t="s">
        <v>1143</v>
      </c>
      <c r="AE984" s="991">
        <v>45797</v>
      </c>
      <c r="AF984" s="476" t="s">
        <v>50</v>
      </c>
      <c r="AG984" s="484" t="s">
        <v>2062</v>
      </c>
      <c r="AH984" s="476" t="s">
        <v>52</v>
      </c>
      <c r="AI984" s="991"/>
      <c r="AJ984" s="1172"/>
      <c r="AK984" s="1172"/>
      <c r="AL984" s="1173"/>
      <c r="AM984" s="476"/>
      <c r="AN984" s="1497"/>
    </row>
    <row r="985" spans="1:40" ht="25.5" x14ac:dyDescent="0.2">
      <c r="A985" s="576">
        <v>977</v>
      </c>
      <c r="B985" s="477" t="s">
        <v>3166</v>
      </c>
      <c r="C985" s="1432" t="s">
        <v>672</v>
      </c>
      <c r="D985" s="1548" t="s">
        <v>293</v>
      </c>
      <c r="E985" s="1548" t="s">
        <v>673</v>
      </c>
      <c r="F985" s="1548" t="s">
        <v>2057</v>
      </c>
      <c r="G985" s="1547">
        <v>45726</v>
      </c>
      <c r="H985" s="1546" t="s">
        <v>3167</v>
      </c>
      <c r="I985" s="632">
        <v>1</v>
      </c>
      <c r="J985" s="632">
        <v>0</v>
      </c>
      <c r="K985" s="1546" t="s">
        <v>3167</v>
      </c>
      <c r="L985" s="1061">
        <v>0</v>
      </c>
      <c r="M985" s="1061">
        <v>1</v>
      </c>
      <c r="N985" s="991">
        <v>45733</v>
      </c>
      <c r="O985" s="631" t="str">
        <f>IF(G985="","",(IF(N985="","Pendiente primera actuación",IF(N985="N.A.","N.A.",IF(NETWORKDAYS((G985+1),N985,'Días No Laborales'!$A$2:$U$145)&lt;=20,"SI","NO")))))</f>
        <v>SI</v>
      </c>
      <c r="P985" s="476"/>
      <c r="Q985" s="630" t="s">
        <v>47</v>
      </c>
      <c r="R985" s="1063"/>
      <c r="S985" s="476"/>
      <c r="T985" s="476"/>
      <c r="U985" s="1064"/>
      <c r="V985" s="476"/>
      <c r="W985" s="1063">
        <v>45828</v>
      </c>
      <c r="X985" s="1061"/>
      <c r="Y985" s="576" t="s">
        <v>48</v>
      </c>
      <c r="Z985" s="476">
        <f t="shared" si="20"/>
        <v>100</v>
      </c>
      <c r="AA985" s="576" t="s">
        <v>48</v>
      </c>
      <c r="AB985" s="664" t="s">
        <v>3168</v>
      </c>
      <c r="AC985" s="476" t="s">
        <v>98</v>
      </c>
      <c r="AD985" s="477" t="s">
        <v>1143</v>
      </c>
      <c r="AE985" s="991">
        <v>45828</v>
      </c>
      <c r="AF985" s="476" t="s">
        <v>68</v>
      </c>
      <c r="AG985" s="484" t="s">
        <v>2062</v>
      </c>
      <c r="AH985" s="476" t="s">
        <v>52</v>
      </c>
      <c r="AI985" s="991">
        <v>45841</v>
      </c>
      <c r="AJ985" s="1172"/>
      <c r="AK985" s="1172"/>
      <c r="AL985" s="1173"/>
      <c r="AM985" s="476" t="s">
        <v>3169</v>
      </c>
      <c r="AN985" s="1497"/>
    </row>
    <row r="986" spans="1:40" ht="25.5" x14ac:dyDescent="0.2">
      <c r="A986" s="576">
        <v>978</v>
      </c>
      <c r="B986" s="477" t="s">
        <v>3170</v>
      </c>
      <c r="C986" s="930" t="s">
        <v>107</v>
      </c>
      <c r="D986" s="1548" t="s">
        <v>102</v>
      </c>
      <c r="E986" s="1548" t="s">
        <v>113</v>
      </c>
      <c r="F986" s="1548" t="s">
        <v>2529</v>
      </c>
      <c r="G986" s="1547">
        <v>45727</v>
      </c>
      <c r="H986" s="1546" t="s">
        <v>3171</v>
      </c>
      <c r="I986" s="632">
        <v>1</v>
      </c>
      <c r="J986" s="632">
        <v>0</v>
      </c>
      <c r="K986" s="632" t="s">
        <v>3172</v>
      </c>
      <c r="L986" s="1061">
        <v>1</v>
      </c>
      <c r="M986" s="1061">
        <v>0</v>
      </c>
      <c r="N986" s="991">
        <v>45729</v>
      </c>
      <c r="O986" s="631" t="str">
        <f>IF(G986="","",(IF(N986="","Pendiente primera actuación",IF(N986="N.A.","N.A.",IF(NETWORKDAYS((G986+1),N986,'Días No Laborales'!$A$2:$U$145)&lt;=20,"SI","NO")))))</f>
        <v>SI</v>
      </c>
      <c r="P986" s="476"/>
      <c r="Q986" s="630" t="s">
        <v>47</v>
      </c>
      <c r="R986" s="1063"/>
      <c r="S986" s="476"/>
      <c r="T986" s="476"/>
      <c r="U986" s="1064"/>
      <c r="V986" s="476"/>
      <c r="W986" s="1063">
        <v>45729</v>
      </c>
      <c r="X986" s="1061"/>
      <c r="Y986" s="570" t="s">
        <v>48</v>
      </c>
      <c r="Z986" s="476">
        <f t="shared" si="20"/>
        <v>2</v>
      </c>
      <c r="AA986" s="576" t="s">
        <v>48</v>
      </c>
      <c r="AB986" s="645" t="s">
        <v>217</v>
      </c>
      <c r="AC986" s="576" t="s">
        <v>66</v>
      </c>
      <c r="AD986" s="477" t="s">
        <v>807</v>
      </c>
      <c r="AE986" s="991">
        <v>45729</v>
      </c>
      <c r="AF986" s="476" t="s">
        <v>2061</v>
      </c>
      <c r="AG986" s="484" t="s">
        <v>2062</v>
      </c>
      <c r="AH986" s="476" t="s">
        <v>52</v>
      </c>
      <c r="AI986" s="991">
        <v>45744</v>
      </c>
      <c r="AJ986" s="1172"/>
      <c r="AK986" s="1172"/>
      <c r="AL986" s="1173"/>
      <c r="AM986" s="476" t="s">
        <v>3173</v>
      </c>
      <c r="AN986" s="1497"/>
    </row>
    <row r="987" spans="1:40" ht="25.5" x14ac:dyDescent="0.2">
      <c r="A987" s="576">
        <v>979</v>
      </c>
      <c r="B987" s="477" t="s">
        <v>3174</v>
      </c>
      <c r="C987" s="930" t="s">
        <v>107</v>
      </c>
      <c r="D987" s="1548" t="s">
        <v>102</v>
      </c>
      <c r="E987" s="1548" t="s">
        <v>43</v>
      </c>
      <c r="F987" s="1548" t="s">
        <v>2057</v>
      </c>
      <c r="G987" s="1547">
        <v>45727</v>
      </c>
      <c r="H987" s="1546" t="s">
        <v>3175</v>
      </c>
      <c r="I987" s="632">
        <v>1</v>
      </c>
      <c r="J987" s="632">
        <v>0</v>
      </c>
      <c r="K987" s="632" t="s">
        <v>3176</v>
      </c>
      <c r="L987" s="1061">
        <v>0</v>
      </c>
      <c r="M987" s="1061">
        <v>1</v>
      </c>
      <c r="N987" s="991">
        <v>45729</v>
      </c>
      <c r="O987" s="631" t="str">
        <f>IF(G987="","",(IF(N987="","Pendiente primera actuación",IF(N987="N.A.","N.A.",IF(NETWORKDAYS((G987+1),N987,'Días No Laborales'!$A$2:$U$145)&lt;=20,"SI","NO")))))</f>
        <v>SI</v>
      </c>
      <c r="P987" s="476"/>
      <c r="Q987" s="1062" t="s">
        <v>47</v>
      </c>
      <c r="R987" s="1063"/>
      <c r="S987" s="476"/>
      <c r="T987" s="476"/>
      <c r="U987" s="1064"/>
      <c r="V987" s="476"/>
      <c r="W987" s="1063">
        <v>45729</v>
      </c>
      <c r="X987" s="1061"/>
      <c r="Y987" s="570" t="s">
        <v>48</v>
      </c>
      <c r="Z987" s="476">
        <f t="shared" si="20"/>
        <v>2</v>
      </c>
      <c r="AA987" s="576" t="s">
        <v>48</v>
      </c>
      <c r="AB987" s="645" t="s">
        <v>217</v>
      </c>
      <c r="AC987" s="576" t="s">
        <v>66</v>
      </c>
      <c r="AD987" s="477" t="s">
        <v>1143</v>
      </c>
      <c r="AE987" s="991">
        <v>45733</v>
      </c>
      <c r="AF987" s="476" t="s">
        <v>2061</v>
      </c>
      <c r="AG987" s="484" t="s">
        <v>2062</v>
      </c>
      <c r="AH987" s="476" t="s">
        <v>52</v>
      </c>
      <c r="AI987" s="991">
        <v>45733</v>
      </c>
      <c r="AJ987" s="1172"/>
      <c r="AK987" s="1172"/>
      <c r="AL987" s="1173"/>
      <c r="AM987" s="476" t="s">
        <v>3109</v>
      </c>
      <c r="AN987" s="1497"/>
    </row>
    <row r="988" spans="1:40" ht="25.5" x14ac:dyDescent="0.2">
      <c r="A988" s="576">
        <v>980</v>
      </c>
      <c r="B988" s="477" t="s">
        <v>3177</v>
      </c>
      <c r="C988" s="930" t="s">
        <v>2096</v>
      </c>
      <c r="D988" s="1548" t="s">
        <v>2083</v>
      </c>
      <c r="E988" s="1548" t="s">
        <v>673</v>
      </c>
      <c r="F988" s="1548" t="s">
        <v>3178</v>
      </c>
      <c r="G988" s="1547">
        <v>45727</v>
      </c>
      <c r="H988" s="1546" t="s">
        <v>384</v>
      </c>
      <c r="I988" s="632">
        <v>1</v>
      </c>
      <c r="J988" s="632">
        <v>0</v>
      </c>
      <c r="K988" s="632" t="s">
        <v>3179</v>
      </c>
      <c r="L988" s="1061">
        <v>1</v>
      </c>
      <c r="M988" s="1061">
        <v>0</v>
      </c>
      <c r="N988" s="991">
        <v>45779</v>
      </c>
      <c r="O988" s="1875" t="str">
        <f>IF(G988="","",(IF(N988="","Pendiente primera actuación",IF(N988="N.A.","N.A.",IF(NETWORKDAYS((G988+1),N988,'Días No Laborales'!$A$2:$U$145)&lt;=20,"SI","NO")))))</f>
        <v>NO</v>
      </c>
      <c r="P988" s="476"/>
      <c r="Q988" s="1062" t="s">
        <v>47</v>
      </c>
      <c r="R988" s="1063"/>
      <c r="S988" s="476"/>
      <c r="T988" s="476"/>
      <c r="U988" s="1064"/>
      <c r="V988" s="476"/>
      <c r="W988" s="1063">
        <v>45790</v>
      </c>
      <c r="X988" s="1061"/>
      <c r="Y988" s="476" t="s">
        <v>48</v>
      </c>
      <c r="Z988" s="476">
        <f t="shared" si="20"/>
        <v>62</v>
      </c>
      <c r="AA988" s="576" t="s">
        <v>48</v>
      </c>
      <c r="AB988" s="477" t="s">
        <v>3033</v>
      </c>
      <c r="AC988" s="476" t="s">
        <v>98</v>
      </c>
      <c r="AD988" s="477" t="s">
        <v>1427</v>
      </c>
      <c r="AE988" s="991">
        <v>45790</v>
      </c>
      <c r="AF988" s="476" t="s">
        <v>235</v>
      </c>
      <c r="AG988" s="484" t="s">
        <v>2062</v>
      </c>
      <c r="AH988" s="476" t="s">
        <v>52</v>
      </c>
      <c r="AI988" s="991">
        <v>45796</v>
      </c>
      <c r="AJ988" s="1172"/>
      <c r="AK988" s="1172"/>
      <c r="AL988" s="1173"/>
      <c r="AM988" s="476"/>
      <c r="AN988" s="1497"/>
    </row>
    <row r="989" spans="1:40" ht="25.5" x14ac:dyDescent="0.2">
      <c r="A989" s="576">
        <v>981</v>
      </c>
      <c r="B989" s="477" t="s">
        <v>3180</v>
      </c>
      <c r="C989" s="930" t="s">
        <v>107</v>
      </c>
      <c r="D989" s="1548" t="s">
        <v>118</v>
      </c>
      <c r="E989" s="843" t="s">
        <v>84</v>
      </c>
      <c r="F989" s="1548" t="s">
        <v>2057</v>
      </c>
      <c r="G989" s="1547">
        <v>45727</v>
      </c>
      <c r="H989" s="1546" t="s">
        <v>3181</v>
      </c>
      <c r="I989" s="632">
        <v>1</v>
      </c>
      <c r="J989" s="632">
        <v>0</v>
      </c>
      <c r="K989" s="632" t="s">
        <v>3182</v>
      </c>
      <c r="L989" s="1061">
        <v>1</v>
      </c>
      <c r="M989" s="1061">
        <v>0</v>
      </c>
      <c r="N989" s="991">
        <v>45756</v>
      </c>
      <c r="O989" s="1875" t="str">
        <f>IF(G989="","",(IF(N989="","Pendiente primera actuación",IF(N989="N.A.","N.A.",IF(NETWORKDAYS((G989+1),N989,'Días No Laborales'!$A$2:$U$145)&lt;=20,"SI","NO")))))</f>
        <v>SI</v>
      </c>
      <c r="P989" s="476"/>
      <c r="Q989" s="1062" t="s">
        <v>47</v>
      </c>
      <c r="R989" s="1063"/>
      <c r="S989" s="476"/>
      <c r="T989" s="476"/>
      <c r="U989" s="1064"/>
      <c r="V989" s="476"/>
      <c r="W989" s="1063">
        <v>45805</v>
      </c>
      <c r="X989" s="1061"/>
      <c r="Y989" s="476" t="s">
        <v>48</v>
      </c>
      <c r="Z989" s="476">
        <f t="shared" si="20"/>
        <v>77</v>
      </c>
      <c r="AA989" s="576" t="s">
        <v>48</v>
      </c>
      <c r="AB989" s="477" t="s">
        <v>3033</v>
      </c>
      <c r="AC989" s="476" t="s">
        <v>98</v>
      </c>
      <c r="AD989" s="477" t="s">
        <v>1427</v>
      </c>
      <c r="AE989" s="991">
        <v>45775</v>
      </c>
      <c r="AF989" s="476" t="s">
        <v>235</v>
      </c>
      <c r="AG989" s="484" t="s">
        <v>2062</v>
      </c>
      <c r="AH989" s="476" t="s">
        <v>52</v>
      </c>
      <c r="AI989" s="991"/>
      <c r="AJ989" s="1172"/>
      <c r="AK989" s="1172"/>
      <c r="AL989" s="1173"/>
      <c r="AM989" s="476"/>
      <c r="AN989" s="1497"/>
    </row>
    <row r="990" spans="1:40" ht="25.5" x14ac:dyDescent="0.2">
      <c r="A990" s="576">
        <v>982</v>
      </c>
      <c r="B990" s="476" t="s">
        <v>3183</v>
      </c>
      <c r="C990" s="1059" t="s">
        <v>107</v>
      </c>
      <c r="D990" s="1548" t="s">
        <v>118</v>
      </c>
      <c r="E990" s="843" t="s">
        <v>84</v>
      </c>
      <c r="F990" s="1548" t="s">
        <v>2057</v>
      </c>
      <c r="G990" s="1547">
        <v>45728</v>
      </c>
      <c r="H990" s="1546" t="s">
        <v>433</v>
      </c>
      <c r="I990" s="632">
        <v>1</v>
      </c>
      <c r="J990" s="632">
        <v>0</v>
      </c>
      <c r="K990" s="632" t="s">
        <v>3184</v>
      </c>
      <c r="L990" s="1061">
        <v>1</v>
      </c>
      <c r="M990" s="1061">
        <v>0</v>
      </c>
      <c r="N990" s="991">
        <v>45730</v>
      </c>
      <c r="O990" s="631" t="str">
        <f>IF(G990="","",(IF(N990="","Pendiente primera actuación",IF(N990="N.A.","N.A.",IF(NETWORKDAYS((G990+1),N990,'Días No Laborales'!$A$2:$U$145)&lt;=20,"SI","NO")))))</f>
        <v>SI</v>
      </c>
      <c r="P990" s="476"/>
      <c r="Q990" s="1062" t="s">
        <v>47</v>
      </c>
      <c r="R990" s="1063"/>
      <c r="S990" s="476"/>
      <c r="T990" s="476"/>
      <c r="U990" s="1064"/>
      <c r="V990" s="476"/>
      <c r="W990" s="1063"/>
      <c r="X990" s="1061"/>
      <c r="Y990" s="476"/>
      <c r="Z990" s="476" t="str">
        <f t="shared" si="20"/>
        <v>Pendiente de sentencia</v>
      </c>
      <c r="AA990" s="576"/>
      <c r="AB990" s="476"/>
      <c r="AC990" s="476"/>
      <c r="AD990" s="623" t="s">
        <v>334</v>
      </c>
      <c r="AE990" s="991">
        <v>45813</v>
      </c>
      <c r="AF990" s="476" t="s">
        <v>50</v>
      </c>
      <c r="AG990" s="484" t="s">
        <v>2062</v>
      </c>
      <c r="AH990" s="476" t="s">
        <v>52</v>
      </c>
      <c r="AI990" s="991"/>
      <c r="AJ990" s="1172"/>
      <c r="AK990" s="1172"/>
      <c r="AL990" s="1173"/>
      <c r="AM990" s="476"/>
      <c r="AN990" s="1497"/>
    </row>
    <row r="991" spans="1:40" ht="25.5" x14ac:dyDescent="0.2">
      <c r="A991" s="576">
        <v>983</v>
      </c>
      <c r="B991" s="476" t="s">
        <v>3185</v>
      </c>
      <c r="C991" s="1059" t="s">
        <v>107</v>
      </c>
      <c r="D991" s="1548" t="s">
        <v>118</v>
      </c>
      <c r="E991" s="843" t="s">
        <v>84</v>
      </c>
      <c r="F991" s="1548" t="s">
        <v>2057</v>
      </c>
      <c r="G991" s="1547">
        <v>45728</v>
      </c>
      <c r="H991" s="1546" t="s">
        <v>2435</v>
      </c>
      <c r="I991" s="632">
        <v>1</v>
      </c>
      <c r="J991" s="632">
        <v>0</v>
      </c>
      <c r="K991" s="632" t="s">
        <v>3186</v>
      </c>
      <c r="L991" s="1061">
        <v>1</v>
      </c>
      <c r="M991" s="1061">
        <v>0</v>
      </c>
      <c r="N991" s="991">
        <v>45730</v>
      </c>
      <c r="O991" s="631" t="str">
        <f>IF(G991="","",(IF(N991="","Pendiente primera actuación",IF(N991="N.A.","N.A.",IF(NETWORKDAYS((G991+1),N991,'Días No Laborales'!$A$2:$U$145)&lt;=20,"SI","NO")))))</f>
        <v>SI</v>
      </c>
      <c r="P991" s="476"/>
      <c r="Q991" s="1062" t="s">
        <v>47</v>
      </c>
      <c r="R991" s="1063"/>
      <c r="S991" s="476"/>
      <c r="T991" s="476"/>
      <c r="U991" s="1064"/>
      <c r="V991" s="476"/>
      <c r="W991" s="1063"/>
      <c r="X991" s="1061"/>
      <c r="Y991" s="476"/>
      <c r="Z991" s="476" t="str">
        <f t="shared" si="20"/>
        <v>Pendiente de sentencia</v>
      </c>
      <c r="AA991" s="476"/>
      <c r="AB991" s="476"/>
      <c r="AC991" s="476"/>
      <c r="AD991" s="623" t="s">
        <v>650</v>
      </c>
      <c r="AE991" s="991">
        <v>45890</v>
      </c>
      <c r="AF991" s="476" t="s">
        <v>50</v>
      </c>
      <c r="AG991" s="484" t="s">
        <v>2062</v>
      </c>
      <c r="AH991" s="476" t="s">
        <v>52</v>
      </c>
      <c r="AI991" s="991"/>
      <c r="AJ991" s="1172"/>
      <c r="AK991" s="1172"/>
      <c r="AL991" s="1173"/>
      <c r="AM991" s="476"/>
      <c r="AN991" s="1497"/>
    </row>
    <row r="992" spans="1:40" ht="25.5" x14ac:dyDescent="0.2">
      <c r="A992" s="576">
        <v>984</v>
      </c>
      <c r="B992" s="477" t="s">
        <v>3187</v>
      </c>
      <c r="C992" s="930" t="s">
        <v>107</v>
      </c>
      <c r="D992" s="1548" t="s">
        <v>118</v>
      </c>
      <c r="E992" s="1548" t="s">
        <v>43</v>
      </c>
      <c r="F992" s="1548" t="s">
        <v>2057</v>
      </c>
      <c r="G992" s="1547">
        <v>45729</v>
      </c>
      <c r="H992" s="1549" t="s">
        <v>3188</v>
      </c>
      <c r="I992" s="632">
        <v>1</v>
      </c>
      <c r="J992" s="632">
        <v>0</v>
      </c>
      <c r="K992" s="1550" t="s">
        <v>3189</v>
      </c>
      <c r="L992" s="1061">
        <v>1</v>
      </c>
      <c r="M992" s="1061">
        <v>0</v>
      </c>
      <c r="N992" s="991">
        <v>45733</v>
      </c>
      <c r="O992" s="631" t="str">
        <f>IF(G992="","",(IF(N992="","Pendiente primera actuación",IF(N992="N.A.","N.A.",IF(NETWORKDAYS((G992+1),N992,'Días No Laborales'!$A$2:$U$145)&lt;=20,"SI","NO")))))</f>
        <v>SI</v>
      </c>
      <c r="P992" s="476"/>
      <c r="Q992" s="1062" t="s">
        <v>47</v>
      </c>
      <c r="R992" s="1063"/>
      <c r="S992" s="476"/>
      <c r="T992" s="476"/>
      <c r="U992" s="1064"/>
      <c r="V992" s="476"/>
      <c r="W992" s="1063">
        <v>45733</v>
      </c>
      <c r="X992" s="1061"/>
      <c r="Y992" s="570" t="s">
        <v>48</v>
      </c>
      <c r="Z992" s="476">
        <f t="shared" si="20"/>
        <v>4</v>
      </c>
      <c r="AA992" s="576" t="s">
        <v>48</v>
      </c>
      <c r="AB992" s="645" t="s">
        <v>217</v>
      </c>
      <c r="AC992" s="576" t="s">
        <v>66</v>
      </c>
      <c r="AD992" s="477" t="s">
        <v>1143</v>
      </c>
      <c r="AE992" s="991">
        <v>45733</v>
      </c>
      <c r="AF992" s="476" t="s">
        <v>2061</v>
      </c>
      <c r="AG992" s="484" t="s">
        <v>2062</v>
      </c>
      <c r="AH992" s="476" t="s">
        <v>52</v>
      </c>
      <c r="AI992" s="991">
        <v>45744</v>
      </c>
      <c r="AJ992" s="1172"/>
      <c r="AK992" s="1172"/>
      <c r="AL992" s="1173"/>
      <c r="AM992" s="476" t="s">
        <v>3190</v>
      </c>
      <c r="AN992" s="1497"/>
    </row>
    <row r="993" spans="1:40" ht="25.5" x14ac:dyDescent="0.2">
      <c r="A993" s="576">
        <v>985</v>
      </c>
      <c r="B993" s="671" t="s">
        <v>3191</v>
      </c>
      <c r="C993" s="1551" t="s">
        <v>2082</v>
      </c>
      <c r="D993" s="1548" t="s">
        <v>2083</v>
      </c>
      <c r="E993" s="1548" t="s">
        <v>673</v>
      </c>
      <c r="F993" s="1548" t="s">
        <v>2057</v>
      </c>
      <c r="G993" s="1547">
        <v>45729</v>
      </c>
      <c r="H993" s="1546" t="s">
        <v>3192</v>
      </c>
      <c r="I993" s="671">
        <v>0</v>
      </c>
      <c r="J993" s="671">
        <v>1</v>
      </c>
      <c r="K993" s="671" t="s">
        <v>3193</v>
      </c>
      <c r="L993" s="1482">
        <v>1</v>
      </c>
      <c r="M993" s="1482">
        <v>0</v>
      </c>
      <c r="N993" s="1483">
        <v>45734</v>
      </c>
      <c r="O993" s="631" t="str">
        <f>IF(G993="","",(IF(N993="","Pendiente primera actuación",IF(N993="N.A.","N.A.",IF(NETWORKDAYS((G993+1),N993,'Días No Laborales'!$A$2:$U$145)&lt;=20,"SI","NO")))))</f>
        <v>SI</v>
      </c>
      <c r="P993" s="1479"/>
      <c r="Q993" s="1062" t="s">
        <v>47</v>
      </c>
      <c r="R993" s="1484"/>
      <c r="S993" s="1479"/>
      <c r="T993" s="1479"/>
      <c r="U993" s="1541"/>
      <c r="V993" s="1479"/>
      <c r="W993" s="1484"/>
      <c r="X993" s="1482"/>
      <c r="Y993" s="1479"/>
      <c r="Z993" s="476" t="str">
        <f t="shared" si="20"/>
        <v>Pendiente de sentencia</v>
      </c>
      <c r="AA993" s="1479"/>
      <c r="AB993" s="1479"/>
      <c r="AC993" s="1479"/>
      <c r="AD993" s="1479" t="s">
        <v>3194</v>
      </c>
      <c r="AE993" s="1483">
        <v>45735</v>
      </c>
      <c r="AF993" s="1479" t="s">
        <v>50</v>
      </c>
      <c r="AG993" s="1542" t="s">
        <v>2062</v>
      </c>
      <c r="AH993" s="1479" t="s">
        <v>52</v>
      </c>
      <c r="AI993" s="1483"/>
      <c r="AJ993" s="1543"/>
      <c r="AK993" s="1543"/>
      <c r="AL993" s="1544"/>
      <c r="AM993" s="1479" t="s">
        <v>3195</v>
      </c>
      <c r="AN993" s="1497"/>
    </row>
    <row r="994" spans="1:40" ht="38.25" x14ac:dyDescent="0.2">
      <c r="A994" s="576">
        <v>986</v>
      </c>
      <c r="B994" s="1171" t="s">
        <v>3196</v>
      </c>
      <c r="C994" s="1552" t="s">
        <v>107</v>
      </c>
      <c r="D994" s="1548" t="s">
        <v>118</v>
      </c>
      <c r="E994" s="843" t="s">
        <v>84</v>
      </c>
      <c r="F994" s="1548" t="s">
        <v>2057</v>
      </c>
      <c r="G994" s="1547">
        <v>45729</v>
      </c>
      <c r="H994" s="1546" t="s">
        <v>904</v>
      </c>
      <c r="I994" s="632">
        <v>0</v>
      </c>
      <c r="J994" s="632">
        <v>1</v>
      </c>
      <c r="K994" s="632" t="s">
        <v>3197</v>
      </c>
      <c r="L994" s="1061">
        <v>0</v>
      </c>
      <c r="M994" s="1061">
        <v>1</v>
      </c>
      <c r="N994" s="991">
        <v>45705</v>
      </c>
      <c r="O994" s="631" t="str">
        <f>IF(G994="","",(IF(N994="","Pendiente primera actuación",IF(N994="N.A.","N.A.",IF(NETWORKDAYS((G994+1),N994,'Días No Laborales'!$A$2:$U$145)&lt;=20,"SI","NO")))))</f>
        <v>SI</v>
      </c>
      <c r="P994" s="476"/>
      <c r="Q994" s="1062" t="s">
        <v>47</v>
      </c>
      <c r="R994" s="1063"/>
      <c r="S994" s="476"/>
      <c r="T994" s="476"/>
      <c r="U994" s="1064"/>
      <c r="V994" s="476"/>
      <c r="W994" s="1063">
        <v>45790</v>
      </c>
      <c r="X994" s="1061"/>
      <c r="Y994" s="476"/>
      <c r="Z994" s="476">
        <f t="shared" si="20"/>
        <v>60</v>
      </c>
      <c r="AA994" s="476"/>
      <c r="AB994" s="656" t="s">
        <v>121</v>
      </c>
      <c r="AC994" s="476" t="s">
        <v>98</v>
      </c>
      <c r="AD994" s="650" t="s">
        <v>3198</v>
      </c>
      <c r="AE994" s="991">
        <v>45817</v>
      </c>
      <c r="AF994" s="476" t="s">
        <v>50</v>
      </c>
      <c r="AG994" s="484" t="s">
        <v>2062</v>
      </c>
      <c r="AH994" s="476" t="s">
        <v>52</v>
      </c>
      <c r="AI994" s="991"/>
      <c r="AJ994" s="1172"/>
      <c r="AK994" s="1172"/>
      <c r="AL994" s="1173"/>
      <c r="AM994" s="476"/>
      <c r="AN994" s="1497"/>
    </row>
    <row r="995" spans="1:40" ht="25.5" x14ac:dyDescent="0.2">
      <c r="A995" s="576">
        <v>987</v>
      </c>
      <c r="B995" s="477" t="s">
        <v>3199</v>
      </c>
      <c r="C995" s="1272" t="s">
        <v>2082</v>
      </c>
      <c r="D995" s="1548" t="s">
        <v>2173</v>
      </c>
      <c r="E995" s="1548" t="s">
        <v>673</v>
      </c>
      <c r="F995" s="1548" t="s">
        <v>2057</v>
      </c>
      <c r="G995" s="1547">
        <v>45729</v>
      </c>
      <c r="H995" s="1546" t="s">
        <v>522</v>
      </c>
      <c r="I995" s="632">
        <v>0</v>
      </c>
      <c r="J995" s="632">
        <v>1</v>
      </c>
      <c r="K995" s="632" t="s">
        <v>3200</v>
      </c>
      <c r="L995" s="1061">
        <v>1</v>
      </c>
      <c r="M995" s="1061">
        <v>0</v>
      </c>
      <c r="N995" s="991">
        <v>45735</v>
      </c>
      <c r="O995" s="631" t="str">
        <f>IF(G995="","",(IF(N995="","Pendiente primera actuación",IF(N995="N.A.","N.A.",IF(NETWORKDAYS((G995+1),N995,'Días No Laborales'!$A$2:$U$145)&lt;=20,"SI","NO")))))</f>
        <v>SI</v>
      </c>
      <c r="P995" s="476"/>
      <c r="Q995" s="1062" t="s">
        <v>47</v>
      </c>
      <c r="R995" s="1063"/>
      <c r="S995" s="476"/>
      <c r="T995" s="476"/>
      <c r="U995" s="1064"/>
      <c r="V995" s="476"/>
      <c r="W995" s="1063">
        <v>45890</v>
      </c>
      <c r="X995" s="1061"/>
      <c r="Y995" s="476"/>
      <c r="Z995" s="476">
        <f t="shared" si="20"/>
        <v>158</v>
      </c>
      <c r="AA995" s="476"/>
      <c r="AB995" s="477" t="s">
        <v>3201</v>
      </c>
      <c r="AC995" s="476" t="s">
        <v>358</v>
      </c>
      <c r="AD995" s="476" t="s">
        <v>3202</v>
      </c>
      <c r="AE995" s="991">
        <v>45890</v>
      </c>
      <c r="AF995" s="476" t="s">
        <v>235</v>
      </c>
      <c r="AG995" s="484" t="s">
        <v>2062</v>
      </c>
      <c r="AH995" s="476" t="s">
        <v>52</v>
      </c>
      <c r="AI995" s="991"/>
      <c r="AJ995" s="1172"/>
      <c r="AK995" s="1172"/>
      <c r="AL995" s="1173"/>
      <c r="AM995" s="476"/>
      <c r="AN995" s="1497"/>
    </row>
    <row r="996" spans="1:40" ht="38.25" x14ac:dyDescent="0.2">
      <c r="A996" s="576">
        <v>988</v>
      </c>
      <c r="B996" s="1171" t="s">
        <v>3203</v>
      </c>
      <c r="C996" s="1552" t="s">
        <v>107</v>
      </c>
      <c r="D996" s="1548" t="s">
        <v>118</v>
      </c>
      <c r="E996" s="843" t="s">
        <v>84</v>
      </c>
      <c r="F996" s="1548" t="s">
        <v>2057</v>
      </c>
      <c r="G996" s="1547">
        <v>45729</v>
      </c>
      <c r="H996" s="1546" t="s">
        <v>336</v>
      </c>
      <c r="I996" s="632">
        <v>1</v>
      </c>
      <c r="J996" s="632">
        <v>0</v>
      </c>
      <c r="K996" s="632" t="s">
        <v>3204</v>
      </c>
      <c r="L996" s="1061">
        <v>0</v>
      </c>
      <c r="M996" s="1061">
        <v>1</v>
      </c>
      <c r="N996" s="991">
        <v>45733</v>
      </c>
      <c r="O996" s="631" t="str">
        <f>IF(G996="","",(IF(N996="","Pendiente primera actuación",IF(N996="N.A.","N.A.",IF(NETWORKDAYS((G996+1),N996,'Días No Laborales'!$A$2:$U$145)&lt;=20,"SI","NO")))))</f>
        <v>SI</v>
      </c>
      <c r="P996" s="476"/>
      <c r="Q996" s="1062" t="s">
        <v>47</v>
      </c>
      <c r="R996" s="1063"/>
      <c r="S996" s="476"/>
      <c r="T996" s="476"/>
      <c r="U996" s="1064"/>
      <c r="V996" s="476"/>
      <c r="W996" s="1063">
        <v>45790</v>
      </c>
      <c r="X996" s="1061"/>
      <c r="Y996" s="476"/>
      <c r="Z996" s="476">
        <f t="shared" si="20"/>
        <v>60</v>
      </c>
      <c r="AA996" s="476"/>
      <c r="AB996" s="656" t="s">
        <v>121</v>
      </c>
      <c r="AC996" s="476" t="s">
        <v>98</v>
      </c>
      <c r="AD996" s="650" t="s">
        <v>197</v>
      </c>
      <c r="AE996" s="991">
        <v>45790</v>
      </c>
      <c r="AF996" s="476" t="s">
        <v>50</v>
      </c>
      <c r="AG996" s="484" t="s">
        <v>2062</v>
      </c>
      <c r="AH996" s="476" t="s">
        <v>52</v>
      </c>
      <c r="AI996" s="991"/>
      <c r="AJ996" s="1172"/>
      <c r="AK996" s="1172"/>
      <c r="AL996" s="1173"/>
      <c r="AM996" s="476"/>
      <c r="AN996" s="1497"/>
    </row>
    <row r="997" spans="1:40" ht="25.5" x14ac:dyDescent="0.2">
      <c r="A997" s="576">
        <v>989</v>
      </c>
      <c r="B997" s="476" t="s">
        <v>3205</v>
      </c>
      <c r="C997" s="1553" t="s">
        <v>107</v>
      </c>
      <c r="D997" s="1548" t="s">
        <v>118</v>
      </c>
      <c r="E997" s="843" t="s">
        <v>84</v>
      </c>
      <c r="F997" s="1548" t="s">
        <v>2601</v>
      </c>
      <c r="G997" s="1547">
        <v>45729</v>
      </c>
      <c r="H997" s="1546" t="s">
        <v>491</v>
      </c>
      <c r="I997" s="632">
        <v>1</v>
      </c>
      <c r="J997" s="632">
        <v>0</v>
      </c>
      <c r="K997" s="632" t="s">
        <v>3206</v>
      </c>
      <c r="L997" s="1061">
        <v>0</v>
      </c>
      <c r="M997" s="1061">
        <v>1</v>
      </c>
      <c r="N997" s="991">
        <v>45733</v>
      </c>
      <c r="O997" s="631" t="str">
        <f>IF(G997="","",(IF(N997="","Pendiente primera actuación",IF(N997="N.A.","N.A.",IF(NETWORKDAYS((G997+1),N997,'Días No Laborales'!$A$2:$U$145)&lt;=20,"SI","NO")))))</f>
        <v>SI</v>
      </c>
      <c r="P997" s="476"/>
      <c r="Q997" s="1062" t="s">
        <v>47</v>
      </c>
      <c r="R997" s="1063"/>
      <c r="S997" s="476"/>
      <c r="T997" s="476"/>
      <c r="U997" s="1064"/>
      <c r="V997" s="476"/>
      <c r="W997" s="1063"/>
      <c r="X997" s="1061"/>
      <c r="Y997" s="476"/>
      <c r="Z997" s="476" t="str">
        <f t="shared" si="20"/>
        <v>Pendiente de sentencia</v>
      </c>
      <c r="AA997" s="476"/>
      <c r="AB997" s="476"/>
      <c r="AC997" s="476"/>
      <c r="AD997" s="623" t="s">
        <v>1076</v>
      </c>
      <c r="AE997" s="991">
        <v>45733</v>
      </c>
      <c r="AF997" s="476" t="s">
        <v>50</v>
      </c>
      <c r="AG997" s="484" t="s">
        <v>2062</v>
      </c>
      <c r="AH997" s="476" t="s">
        <v>52</v>
      </c>
      <c r="AI997" s="991"/>
      <c r="AJ997" s="1172"/>
      <c r="AK997" s="1172"/>
      <c r="AL997" s="1173"/>
      <c r="AM997" s="476"/>
      <c r="AN997" s="1497"/>
    </row>
    <row r="998" spans="1:40" ht="25.5" x14ac:dyDescent="0.2">
      <c r="A998" s="576">
        <v>990</v>
      </c>
      <c r="B998" s="476" t="s">
        <v>3207</v>
      </c>
      <c r="C998" s="1553" t="s">
        <v>107</v>
      </c>
      <c r="D998" s="1548" t="s">
        <v>118</v>
      </c>
      <c r="E998" s="1548" t="s">
        <v>73</v>
      </c>
      <c r="F998" s="1548" t="s">
        <v>2057</v>
      </c>
      <c r="G998" s="1547">
        <v>45730</v>
      </c>
      <c r="H998" s="1546" t="s">
        <v>384</v>
      </c>
      <c r="I998" s="632">
        <v>1</v>
      </c>
      <c r="J998" s="632">
        <v>0</v>
      </c>
      <c r="K998" s="632" t="s">
        <v>3208</v>
      </c>
      <c r="L998" s="1061">
        <v>1</v>
      </c>
      <c r="M998" s="1061">
        <v>0</v>
      </c>
      <c r="N998" s="991">
        <v>45734</v>
      </c>
      <c r="O998" s="631" t="str">
        <f>IF(G998="","",(IF(N998="","Pendiente primera actuación",IF(N998="N.A.","N.A.",IF(NETWORKDAYS((G998+1),N998,'Días No Laborales'!$A$2:$U$145)&lt;=20,"SI","NO")))))</f>
        <v>SI</v>
      </c>
      <c r="P998" s="476"/>
      <c r="Q998" s="1062" t="s">
        <v>47</v>
      </c>
      <c r="R998" s="1063"/>
      <c r="S998" s="476"/>
      <c r="T998" s="476"/>
      <c r="U998" s="1064"/>
      <c r="V998" s="476"/>
      <c r="W998" s="1063"/>
      <c r="X998" s="1061"/>
      <c r="Y998" s="476"/>
      <c r="Z998" s="476" t="str">
        <f t="shared" si="20"/>
        <v>Pendiente de sentencia</v>
      </c>
      <c r="AA998" s="476"/>
      <c r="AB998" s="476"/>
      <c r="AC998" s="476"/>
      <c r="AD998" s="476" t="s">
        <v>2984</v>
      </c>
      <c r="AE998" s="991">
        <v>45734</v>
      </c>
      <c r="AF998" s="476" t="s">
        <v>50</v>
      </c>
      <c r="AG998" s="484" t="s">
        <v>2062</v>
      </c>
      <c r="AH998" s="476" t="s">
        <v>52</v>
      </c>
      <c r="AI998" s="991"/>
      <c r="AJ998" s="1172"/>
      <c r="AK998" s="1172"/>
      <c r="AL998" s="1173"/>
      <c r="AM998" s="476"/>
      <c r="AN998" s="1497"/>
    </row>
    <row r="999" spans="1:40" ht="25.5" x14ac:dyDescent="0.2">
      <c r="A999" s="576">
        <v>991</v>
      </c>
      <c r="B999" s="476" t="s">
        <v>3209</v>
      </c>
      <c r="C999" s="1553" t="s">
        <v>107</v>
      </c>
      <c r="D999" s="1548" t="s">
        <v>118</v>
      </c>
      <c r="E999" s="843" t="s">
        <v>84</v>
      </c>
      <c r="F999" s="1548" t="s">
        <v>2057</v>
      </c>
      <c r="G999" s="1547">
        <v>45730</v>
      </c>
      <c r="H999" s="1546" t="s">
        <v>3210</v>
      </c>
      <c r="I999" s="476">
        <v>1</v>
      </c>
      <c r="J999" s="476">
        <v>0</v>
      </c>
      <c r="K999" s="476" t="s">
        <v>3211</v>
      </c>
      <c r="L999" s="476">
        <v>1</v>
      </c>
      <c r="M999" s="476">
        <v>0</v>
      </c>
      <c r="N999" s="1554">
        <v>45734</v>
      </c>
      <c r="O999" s="631" t="str">
        <f>IF(G999="","",(IF(N999="","Pendiente primera actuación",IF(N999="N.A.","N.A.",IF(NETWORKDAYS((G999+1),N999,'Días No Laborales'!$A$2:$U$145)&lt;=20,"SI","NO")))))</f>
        <v>SI</v>
      </c>
      <c r="P999" s="476"/>
      <c r="Q999" s="1062" t="s">
        <v>47</v>
      </c>
      <c r="R999" s="1554"/>
      <c r="S999" s="1536"/>
      <c r="T999" s="1536"/>
      <c r="U999" s="1536"/>
      <c r="V999" s="1536"/>
      <c r="W999" s="1555"/>
      <c r="X999" s="1556"/>
      <c r="Y999" s="476"/>
      <c r="Z999" s="476" t="str">
        <f t="shared" si="20"/>
        <v>Pendiente de sentencia</v>
      </c>
      <c r="AA999" s="476"/>
      <c r="AB999" s="483"/>
      <c r="AC999" s="483"/>
      <c r="AD999" s="623" t="s">
        <v>1076</v>
      </c>
      <c r="AE999" s="991">
        <v>45734</v>
      </c>
      <c r="AF999" s="476" t="s">
        <v>50</v>
      </c>
      <c r="AG999" s="484" t="s">
        <v>2062</v>
      </c>
      <c r="AH999" s="476" t="s">
        <v>52</v>
      </c>
      <c r="AI999" s="991"/>
      <c r="AJ999" s="1557"/>
      <c r="AK999" s="1557"/>
      <c r="AL999" s="1558"/>
      <c r="AM999" s="476"/>
      <c r="AN999" s="1497"/>
    </row>
    <row r="1000" spans="1:40" ht="25.5" x14ac:dyDescent="0.2">
      <c r="A1000" s="576">
        <v>992</v>
      </c>
      <c r="B1000" s="477" t="s">
        <v>3212</v>
      </c>
      <c r="C1000" s="1211" t="s">
        <v>107</v>
      </c>
      <c r="D1000" s="1548" t="s">
        <v>118</v>
      </c>
      <c r="E1000" s="1548" t="s">
        <v>43</v>
      </c>
      <c r="F1000" s="1548" t="s">
        <v>2057</v>
      </c>
      <c r="G1000" s="1547">
        <v>45733</v>
      </c>
      <c r="H1000" s="1546" t="s">
        <v>3213</v>
      </c>
      <c r="I1000" s="476">
        <v>0</v>
      </c>
      <c r="J1000" s="476">
        <v>1</v>
      </c>
      <c r="K1000" s="476" t="s">
        <v>3214</v>
      </c>
      <c r="L1000" s="476">
        <v>0</v>
      </c>
      <c r="M1000" s="476">
        <v>1</v>
      </c>
      <c r="N1000" s="1554">
        <v>45734</v>
      </c>
      <c r="O1000" s="631" t="str">
        <f>IF(G1000="","",(IF(N1000="","Pendiente primera actuación",IF(N1000="N.A.","N.A.",IF(NETWORKDAYS((G1000+1),N1000,'Días No Laborales'!$A$2:$U$145)&lt;=20,"SI","NO")))))</f>
        <v>SI</v>
      </c>
      <c r="P1000" s="476"/>
      <c r="Q1000" s="1062" t="s">
        <v>47</v>
      </c>
      <c r="R1000" s="1554"/>
      <c r="S1000" s="1536"/>
      <c r="T1000" s="1536"/>
      <c r="U1000" s="1536"/>
      <c r="V1000" s="1536"/>
      <c r="W1000" s="1555">
        <v>45734</v>
      </c>
      <c r="X1000" s="1556"/>
      <c r="Y1000" s="576" t="s">
        <v>48</v>
      </c>
      <c r="Z1000" s="476">
        <f t="shared" si="20"/>
        <v>1</v>
      </c>
      <c r="AA1000" s="576" t="s">
        <v>48</v>
      </c>
      <c r="AB1000" s="645" t="s">
        <v>217</v>
      </c>
      <c r="AC1000" s="576" t="s">
        <v>66</v>
      </c>
      <c r="AD1000" s="477" t="s">
        <v>1143</v>
      </c>
      <c r="AE1000" s="991">
        <v>45734</v>
      </c>
      <c r="AF1000" s="476" t="s">
        <v>68</v>
      </c>
      <c r="AG1000" s="484" t="s">
        <v>2062</v>
      </c>
      <c r="AH1000" s="476" t="s">
        <v>52</v>
      </c>
      <c r="AI1000" s="991">
        <v>45743</v>
      </c>
      <c r="AJ1000" s="1557"/>
      <c r="AK1000" s="1557"/>
      <c r="AL1000" s="1558"/>
      <c r="AM1000" s="476" t="s">
        <v>3215</v>
      </c>
      <c r="AN1000" s="1497"/>
    </row>
    <row r="1001" spans="1:40" ht="25.5" x14ac:dyDescent="0.2">
      <c r="A1001" s="576">
        <v>993</v>
      </c>
      <c r="B1001" s="476" t="s">
        <v>3216</v>
      </c>
      <c r="C1001" s="1191" t="s">
        <v>437</v>
      </c>
      <c r="D1001" s="765" t="s">
        <v>293</v>
      </c>
      <c r="E1001" s="622" t="s">
        <v>73</v>
      </c>
      <c r="F1001" s="622" t="s">
        <v>44</v>
      </c>
      <c r="G1001" s="1547">
        <v>45733</v>
      </c>
      <c r="H1001" s="1546" t="s">
        <v>3217</v>
      </c>
      <c r="I1001" s="476">
        <v>0</v>
      </c>
      <c r="J1001" s="476">
        <v>1</v>
      </c>
      <c r="K1001" s="476" t="s">
        <v>3218</v>
      </c>
      <c r="L1001" s="476">
        <v>1</v>
      </c>
      <c r="M1001" s="476">
        <v>0</v>
      </c>
      <c r="N1001" s="1554">
        <v>45735</v>
      </c>
      <c r="O1001" s="631" t="str">
        <f>IF(G1001="","",(IF(N1001="","Pendiente primera actuación",IF(N1001="N.A.","N.A.",IF(NETWORKDAYS((G1001+1),N1001,'Días No Laborales'!$A$2:$U$145)&lt;=20,"SI","NO")))))</f>
        <v>SI</v>
      </c>
      <c r="P1001" s="476"/>
      <c r="Q1001" s="1062" t="s">
        <v>47</v>
      </c>
      <c r="R1001" s="1554"/>
      <c r="S1001" s="1536"/>
      <c r="T1001" s="1536"/>
      <c r="U1001" s="1536"/>
      <c r="V1001" s="1536"/>
      <c r="W1001" s="1555"/>
      <c r="X1001" s="1556"/>
      <c r="Y1001" s="476"/>
      <c r="Z1001" s="476" t="str">
        <f t="shared" si="20"/>
        <v>Pendiente de sentencia</v>
      </c>
      <c r="AA1001" s="476"/>
      <c r="AB1001" s="483"/>
      <c r="AC1001" s="483"/>
      <c r="AD1001" s="476" t="s">
        <v>189</v>
      </c>
      <c r="AE1001" s="991">
        <v>45735</v>
      </c>
      <c r="AF1001" s="476" t="s">
        <v>235</v>
      </c>
      <c r="AG1001" s="484" t="s">
        <v>2062</v>
      </c>
      <c r="AH1001" s="476" t="s">
        <v>52</v>
      </c>
      <c r="AI1001" s="991"/>
      <c r="AJ1001" s="1557"/>
      <c r="AK1001" s="1557"/>
      <c r="AL1001" s="1558"/>
      <c r="AM1001" s="476"/>
      <c r="AN1001" s="1497"/>
    </row>
    <row r="1002" spans="1:40" ht="38.25" x14ac:dyDescent="0.2">
      <c r="A1002" s="576">
        <v>994</v>
      </c>
      <c r="B1002" s="476" t="s">
        <v>3219</v>
      </c>
      <c r="C1002" s="1040" t="s">
        <v>78</v>
      </c>
      <c r="D1002" s="1509" t="s">
        <v>62</v>
      </c>
      <c r="E1002" s="1548" t="s">
        <v>43</v>
      </c>
      <c r="F1002" s="1548" t="s">
        <v>2057</v>
      </c>
      <c r="G1002" s="1547">
        <v>45733</v>
      </c>
      <c r="H1002" s="1546" t="s">
        <v>3220</v>
      </c>
      <c r="I1002" s="476">
        <v>1</v>
      </c>
      <c r="J1002" s="476">
        <v>0</v>
      </c>
      <c r="K1002" s="476" t="s">
        <v>3221</v>
      </c>
      <c r="L1002" s="476">
        <v>1</v>
      </c>
      <c r="M1002" s="476">
        <v>0</v>
      </c>
      <c r="N1002" s="1554">
        <v>45756</v>
      </c>
      <c r="O1002" s="1875" t="str">
        <f>IF(G1002="","",(IF(N1002="","Pendiente primera actuación",IF(N1002="N.A.","N.A.",IF(NETWORKDAYS((G1002+1),N1002,'Días No Laborales'!$A$2:$U$145)&lt;=20,"SI","NO")))))</f>
        <v>SI</v>
      </c>
      <c r="P1002" s="476"/>
      <c r="Q1002" s="1062" t="s">
        <v>47</v>
      </c>
      <c r="R1002" s="1554"/>
      <c r="S1002" s="1536"/>
      <c r="T1002" s="1536"/>
      <c r="U1002" s="1536"/>
      <c r="V1002" s="1536"/>
      <c r="W1002" s="1555"/>
      <c r="X1002" s="1556"/>
      <c r="Y1002" s="476"/>
      <c r="Z1002" s="476" t="str">
        <f t="shared" si="20"/>
        <v>Pendiente de sentencia</v>
      </c>
      <c r="AA1002" s="476"/>
      <c r="AB1002" s="483"/>
      <c r="AC1002" s="483"/>
      <c r="AD1002" s="476" t="s">
        <v>3222</v>
      </c>
      <c r="AE1002" s="991">
        <v>45860</v>
      </c>
      <c r="AF1002" s="476" t="s">
        <v>235</v>
      </c>
      <c r="AG1002" s="484" t="s">
        <v>2062</v>
      </c>
      <c r="AH1002" s="476" t="s">
        <v>52</v>
      </c>
      <c r="AI1002" s="991"/>
      <c r="AJ1002" s="1557"/>
      <c r="AK1002" s="1557"/>
      <c r="AL1002" s="1558"/>
      <c r="AM1002" s="476"/>
      <c r="AN1002" s="1497"/>
    </row>
    <row r="1003" spans="1:40" ht="25.5" x14ac:dyDescent="0.2">
      <c r="A1003" s="576">
        <v>995</v>
      </c>
      <c r="B1003" s="476" t="s">
        <v>3223</v>
      </c>
      <c r="C1003" s="1553" t="s">
        <v>107</v>
      </c>
      <c r="D1003" s="1548" t="s">
        <v>118</v>
      </c>
      <c r="E1003" s="843" t="s">
        <v>84</v>
      </c>
      <c r="F1003" s="1548" t="s">
        <v>2057</v>
      </c>
      <c r="G1003" s="1547">
        <v>45733</v>
      </c>
      <c r="H1003" s="1546" t="s">
        <v>375</v>
      </c>
      <c r="I1003" s="476">
        <v>1</v>
      </c>
      <c r="J1003" s="476">
        <v>0</v>
      </c>
      <c r="K1003" s="476" t="s">
        <v>3224</v>
      </c>
      <c r="L1003" s="476">
        <v>0</v>
      </c>
      <c r="M1003" s="476">
        <v>1</v>
      </c>
      <c r="N1003" s="1554">
        <v>45734</v>
      </c>
      <c r="O1003" s="631" t="str">
        <f>IF(G1003="","",(IF(N1003="","Pendiente primera actuación",IF(N1003="N.A.","N.A.",IF(NETWORKDAYS((G1003+1),N1003,'Días No Laborales'!$A$2:$U$145)&lt;=20,"SI","NO")))))</f>
        <v>SI</v>
      </c>
      <c r="P1003" s="476"/>
      <c r="Q1003" s="1062" t="s">
        <v>47</v>
      </c>
      <c r="R1003" s="1554"/>
      <c r="S1003" s="1536"/>
      <c r="T1003" s="1536"/>
      <c r="U1003" s="1536"/>
      <c r="V1003" s="1536"/>
      <c r="W1003" s="1555"/>
      <c r="X1003" s="1556"/>
      <c r="Y1003" s="476"/>
      <c r="Z1003" s="476" t="str">
        <f t="shared" si="20"/>
        <v>Pendiente de sentencia</v>
      </c>
      <c r="AA1003" s="476"/>
      <c r="AB1003" s="483"/>
      <c r="AC1003" s="483"/>
      <c r="AD1003" s="623" t="s">
        <v>3225</v>
      </c>
      <c r="AE1003" s="991">
        <v>45891</v>
      </c>
      <c r="AF1003" s="476" t="s">
        <v>235</v>
      </c>
      <c r="AG1003" s="484" t="s">
        <v>2062</v>
      </c>
      <c r="AH1003" s="476" t="s">
        <v>52</v>
      </c>
      <c r="AI1003" s="991"/>
      <c r="AJ1003" s="1557"/>
      <c r="AK1003" s="1557"/>
      <c r="AL1003" s="1558"/>
      <c r="AM1003" s="476"/>
      <c r="AN1003" s="1497"/>
    </row>
    <row r="1004" spans="1:40" ht="25.5" x14ac:dyDescent="0.2">
      <c r="A1004" s="576">
        <v>996</v>
      </c>
      <c r="B1004" s="476" t="s">
        <v>3226</v>
      </c>
      <c r="C1004" s="1553" t="s">
        <v>107</v>
      </c>
      <c r="D1004" s="1548" t="s">
        <v>118</v>
      </c>
      <c r="E1004" s="843" t="s">
        <v>84</v>
      </c>
      <c r="F1004" s="1548" t="s">
        <v>3227</v>
      </c>
      <c r="G1004" s="1547">
        <v>45733</v>
      </c>
      <c r="H1004" s="1546" t="s">
        <v>348</v>
      </c>
      <c r="I1004" s="476">
        <v>1</v>
      </c>
      <c r="J1004" s="476">
        <v>0</v>
      </c>
      <c r="K1004" s="476" t="s">
        <v>3228</v>
      </c>
      <c r="L1004" s="476">
        <v>0</v>
      </c>
      <c r="M1004" s="476">
        <v>1</v>
      </c>
      <c r="N1004" s="1554">
        <v>45735</v>
      </c>
      <c r="O1004" s="631" t="str">
        <f>IF(G1004="","",(IF(N1004="","Pendiente primera actuación",IF(N1004="N.A.","N.A.",IF(NETWORKDAYS((G1004+1),N1004,'Días No Laborales'!$A$2:$U$145)&lt;=20,"SI","NO")))))</f>
        <v>SI</v>
      </c>
      <c r="P1004" s="476"/>
      <c r="Q1004" s="1062" t="s">
        <v>47</v>
      </c>
      <c r="R1004" s="1554"/>
      <c r="S1004" s="1536"/>
      <c r="T1004" s="1536"/>
      <c r="U1004" s="1536"/>
      <c r="V1004" s="1536"/>
      <c r="W1004" s="1555"/>
      <c r="X1004" s="1556"/>
      <c r="Y1004" s="476"/>
      <c r="Z1004" s="476" t="str">
        <f t="shared" si="20"/>
        <v>Pendiente de sentencia</v>
      </c>
      <c r="AA1004" s="476"/>
      <c r="AB1004" s="483"/>
      <c r="AC1004" s="483"/>
      <c r="AD1004" s="623" t="s">
        <v>1076</v>
      </c>
      <c r="AE1004" s="991">
        <v>45735</v>
      </c>
      <c r="AF1004" s="476" t="s">
        <v>235</v>
      </c>
      <c r="AG1004" s="484" t="s">
        <v>2062</v>
      </c>
      <c r="AH1004" s="476" t="s">
        <v>52</v>
      </c>
      <c r="AI1004" s="991"/>
      <c r="AJ1004" s="1557"/>
      <c r="AK1004" s="1557"/>
      <c r="AL1004" s="1558"/>
      <c r="AM1004" s="476"/>
      <c r="AN1004" s="1497"/>
    </row>
    <row r="1005" spans="1:40" ht="25.5" x14ac:dyDescent="0.2">
      <c r="A1005" s="576">
        <v>997</v>
      </c>
      <c r="B1005" s="476" t="s">
        <v>3229</v>
      </c>
      <c r="C1005" s="1553" t="s">
        <v>107</v>
      </c>
      <c r="D1005" s="1548" t="s">
        <v>118</v>
      </c>
      <c r="E1005" s="843" t="s">
        <v>84</v>
      </c>
      <c r="F1005" s="1548" t="s">
        <v>3227</v>
      </c>
      <c r="G1005" s="1547">
        <v>45733</v>
      </c>
      <c r="H1005" s="1546" t="s">
        <v>3230</v>
      </c>
      <c r="I1005" s="476">
        <v>0</v>
      </c>
      <c r="J1005" s="476">
        <v>1</v>
      </c>
      <c r="K1005" s="476" t="s">
        <v>3231</v>
      </c>
      <c r="L1005" s="476">
        <v>1</v>
      </c>
      <c r="M1005" s="476">
        <v>0</v>
      </c>
      <c r="N1005" s="1554">
        <v>45735</v>
      </c>
      <c r="O1005" s="631" t="str">
        <f>IF(G1005="","",(IF(N1005="","Pendiente primera actuación",IF(N1005="N.A.","N.A.",IF(NETWORKDAYS((G1005+1),N1005,'Días No Laborales'!$A$2:$U$145)&lt;=20,"SI","NO")))))</f>
        <v>SI</v>
      </c>
      <c r="P1005" s="476"/>
      <c r="Q1005" s="1062" t="s">
        <v>47</v>
      </c>
      <c r="R1005" s="1554"/>
      <c r="S1005" s="1536"/>
      <c r="T1005" s="1536"/>
      <c r="U1005" s="1536"/>
      <c r="V1005" s="1536"/>
      <c r="W1005" s="1555"/>
      <c r="X1005" s="1556"/>
      <c r="Y1005" s="476"/>
      <c r="Z1005" s="476" t="str">
        <f t="shared" si="20"/>
        <v>Pendiente de sentencia</v>
      </c>
      <c r="AA1005" s="476"/>
      <c r="AB1005" s="483"/>
      <c r="AC1005" s="483"/>
      <c r="AD1005" s="623" t="s">
        <v>1076</v>
      </c>
      <c r="AE1005" s="991">
        <v>45735</v>
      </c>
      <c r="AF1005" s="476" t="s">
        <v>235</v>
      </c>
      <c r="AG1005" s="484" t="s">
        <v>2062</v>
      </c>
      <c r="AH1005" s="476" t="s">
        <v>52</v>
      </c>
      <c r="AI1005" s="991"/>
      <c r="AJ1005" s="1557"/>
      <c r="AK1005" s="1557"/>
      <c r="AL1005" s="1558"/>
      <c r="AM1005" s="476"/>
      <c r="AN1005" s="1497"/>
    </row>
    <row r="1006" spans="1:40" ht="25.5" x14ac:dyDescent="0.2">
      <c r="A1006" s="576">
        <v>998</v>
      </c>
      <c r="B1006" s="476" t="s">
        <v>3232</v>
      </c>
      <c r="C1006" s="1553" t="s">
        <v>107</v>
      </c>
      <c r="D1006" s="1548" t="s">
        <v>118</v>
      </c>
      <c r="E1006" s="843" t="s">
        <v>84</v>
      </c>
      <c r="F1006" s="744" t="s">
        <v>2057</v>
      </c>
      <c r="G1006" s="1547">
        <v>45733</v>
      </c>
      <c r="H1006" s="1546" t="s">
        <v>2530</v>
      </c>
      <c r="I1006" s="476">
        <v>0</v>
      </c>
      <c r="J1006" s="476">
        <v>1</v>
      </c>
      <c r="K1006" s="476" t="s">
        <v>3233</v>
      </c>
      <c r="L1006" s="476">
        <v>0</v>
      </c>
      <c r="M1006" s="476">
        <v>1</v>
      </c>
      <c r="N1006" s="1554">
        <v>45736</v>
      </c>
      <c r="O1006" s="631" t="str">
        <f>IF(G1006="","",(IF(N1006="","Pendiente primera actuación",IF(N1006="N.A.","N.A.",IF(NETWORKDAYS((G1006+1),N1006,'Días No Laborales'!$A$2:$U$145)&lt;=20,"SI","NO")))))</f>
        <v>SI</v>
      </c>
      <c r="P1006" s="476"/>
      <c r="Q1006" s="1062" t="s">
        <v>47</v>
      </c>
      <c r="R1006" s="1554"/>
      <c r="S1006" s="1536"/>
      <c r="T1006" s="1536"/>
      <c r="U1006" s="1536"/>
      <c r="V1006" s="1536"/>
      <c r="W1006" s="1555"/>
      <c r="X1006" s="1556"/>
      <c r="Y1006" s="476"/>
      <c r="Z1006" s="476" t="str">
        <f t="shared" si="20"/>
        <v>Pendiente de sentencia</v>
      </c>
      <c r="AA1006" s="476"/>
      <c r="AB1006" s="483"/>
      <c r="AC1006" s="483"/>
      <c r="AD1006" s="623" t="s">
        <v>3234</v>
      </c>
      <c r="AE1006" s="991">
        <v>45891</v>
      </c>
      <c r="AF1006" s="476" t="s">
        <v>235</v>
      </c>
      <c r="AG1006" s="484" t="s">
        <v>2062</v>
      </c>
      <c r="AH1006" s="476" t="s">
        <v>52</v>
      </c>
      <c r="AI1006" s="991"/>
      <c r="AJ1006" s="1557"/>
      <c r="AK1006" s="1557"/>
      <c r="AL1006" s="1558"/>
      <c r="AM1006" s="476" t="s">
        <v>3235</v>
      </c>
      <c r="AN1006" s="1497"/>
    </row>
    <row r="1007" spans="1:40" ht="25.5" x14ac:dyDescent="0.2">
      <c r="A1007" s="576">
        <v>999</v>
      </c>
      <c r="B1007" s="1013" t="s">
        <v>3236</v>
      </c>
      <c r="C1007" s="1553" t="s">
        <v>107</v>
      </c>
      <c r="D1007" s="1548" t="s">
        <v>118</v>
      </c>
      <c r="E1007" s="1548" t="s">
        <v>73</v>
      </c>
      <c r="F1007" s="1548" t="s">
        <v>3227</v>
      </c>
      <c r="G1007" s="1547">
        <v>45734</v>
      </c>
      <c r="H1007" s="1546" t="s">
        <v>348</v>
      </c>
      <c r="I1007" s="476">
        <v>1</v>
      </c>
      <c r="J1007" s="476">
        <v>0</v>
      </c>
      <c r="K1007" s="476" t="s">
        <v>3237</v>
      </c>
      <c r="L1007" s="476">
        <v>1</v>
      </c>
      <c r="M1007" s="476">
        <v>0</v>
      </c>
      <c r="N1007" s="1554">
        <v>45736</v>
      </c>
      <c r="O1007" s="631" t="str">
        <f>IF(G1007="","",(IF(N1007="","Pendiente primera actuación",IF(N1007="N.A.","N.A.",IF(NETWORKDAYS((G1007+1),N1007,'Días No Laborales'!$A$2:$U$145)&lt;=20,"SI","NO")))))</f>
        <v>SI</v>
      </c>
      <c r="P1007" s="476"/>
      <c r="Q1007" s="1062" t="s">
        <v>47</v>
      </c>
      <c r="R1007" s="1554"/>
      <c r="S1007" s="1536"/>
      <c r="T1007" s="1536"/>
      <c r="U1007" s="1536"/>
      <c r="V1007" s="1536"/>
      <c r="W1007" s="1555"/>
      <c r="X1007" s="1556"/>
      <c r="Y1007" s="476"/>
      <c r="Z1007" s="476" t="str">
        <f t="shared" si="20"/>
        <v>Pendiente de sentencia</v>
      </c>
      <c r="AA1007" s="476"/>
      <c r="AB1007" s="476"/>
      <c r="AC1007" s="576"/>
      <c r="AD1007" s="476" t="s">
        <v>2984</v>
      </c>
      <c r="AE1007" s="991">
        <v>45736</v>
      </c>
      <c r="AF1007" s="476" t="s">
        <v>235</v>
      </c>
      <c r="AG1007" s="484" t="s">
        <v>2062</v>
      </c>
      <c r="AH1007" s="476" t="s">
        <v>52</v>
      </c>
      <c r="AI1007" s="991"/>
      <c r="AJ1007" s="1557"/>
      <c r="AK1007" s="1557"/>
      <c r="AL1007" s="1558"/>
      <c r="AM1007" s="476"/>
      <c r="AN1007" s="1497"/>
    </row>
    <row r="1008" spans="1:40" ht="25.5" x14ac:dyDescent="0.2">
      <c r="A1008" s="576">
        <v>1000</v>
      </c>
      <c r="B1008" s="477" t="s">
        <v>3238</v>
      </c>
      <c r="C1008" s="1211" t="s">
        <v>42</v>
      </c>
      <c r="D1008" s="1548" t="s">
        <v>41</v>
      </c>
      <c r="E1008" s="1548" t="s">
        <v>43</v>
      </c>
      <c r="F1008" s="482" t="s">
        <v>2057</v>
      </c>
      <c r="G1008" s="1547">
        <v>45734</v>
      </c>
      <c r="H1008" s="1546" t="s">
        <v>3239</v>
      </c>
      <c r="I1008" s="476">
        <v>1</v>
      </c>
      <c r="J1008" s="476">
        <v>0</v>
      </c>
      <c r="K1008" s="476" t="s">
        <v>3240</v>
      </c>
      <c r="L1008" s="476">
        <v>0</v>
      </c>
      <c r="M1008" s="476">
        <v>1</v>
      </c>
      <c r="N1008" s="1554">
        <v>45736</v>
      </c>
      <c r="O1008" s="631" t="str">
        <f>IF(G1008="","",(IF(N1008="","Pendiente primera actuación",IF(N1008="N.A.","N.A.",IF(NETWORKDAYS((G1008+1),N1008,'Días No Laborales'!$A$2:$U$145)&lt;=20,"SI","NO")))))</f>
        <v>SI</v>
      </c>
      <c r="P1008" s="476"/>
      <c r="Q1008" s="1062" t="s">
        <v>47</v>
      </c>
      <c r="R1008" s="1554"/>
      <c r="S1008" s="1536"/>
      <c r="T1008" s="1536"/>
      <c r="U1008" s="1536"/>
      <c r="V1008" s="1536"/>
      <c r="W1008" s="1555">
        <v>45734</v>
      </c>
      <c r="X1008" s="1556"/>
      <c r="Y1008" s="570" t="s">
        <v>48</v>
      </c>
      <c r="Z1008" s="476">
        <f t="shared" si="20"/>
        <v>0</v>
      </c>
      <c r="AA1008" s="576" t="s">
        <v>48</v>
      </c>
      <c r="AB1008" s="645" t="s">
        <v>217</v>
      </c>
      <c r="AC1008" s="576" t="s">
        <v>66</v>
      </c>
      <c r="AD1008" s="477" t="s">
        <v>1143</v>
      </c>
      <c r="AE1008" s="991">
        <v>45736</v>
      </c>
      <c r="AF1008" s="476" t="s">
        <v>2061</v>
      </c>
      <c r="AG1008" s="484" t="s">
        <v>2062</v>
      </c>
      <c r="AH1008" s="476" t="s">
        <v>52</v>
      </c>
      <c r="AI1008" s="991">
        <v>45744</v>
      </c>
      <c r="AJ1008" s="1557"/>
      <c r="AK1008" s="1557"/>
      <c r="AL1008" s="1558"/>
      <c r="AM1008" s="476" t="s">
        <v>3241</v>
      </c>
      <c r="AN1008" s="1497"/>
    </row>
    <row r="1009" spans="1:40" ht="38.25" x14ac:dyDescent="0.2">
      <c r="A1009" s="576">
        <v>1001</v>
      </c>
      <c r="B1009" s="477" t="s">
        <v>3242</v>
      </c>
      <c r="C1009" s="791" t="s">
        <v>2096</v>
      </c>
      <c r="D1009" s="1548" t="s">
        <v>2083</v>
      </c>
      <c r="E1009" s="1548" t="s">
        <v>43</v>
      </c>
      <c r="F1009" s="1548" t="s">
        <v>3243</v>
      </c>
      <c r="G1009" s="1547">
        <v>45734</v>
      </c>
      <c r="H1009" s="1546" t="s">
        <v>3244</v>
      </c>
      <c r="I1009" s="476">
        <v>1</v>
      </c>
      <c r="J1009" s="476">
        <v>0</v>
      </c>
      <c r="K1009" s="476" t="s">
        <v>3245</v>
      </c>
      <c r="L1009" s="476">
        <v>0</v>
      </c>
      <c r="M1009" s="476">
        <v>1</v>
      </c>
      <c r="N1009" s="1554">
        <v>45737</v>
      </c>
      <c r="O1009" s="631" t="str">
        <f>IF(G1009="","",(IF(N1009="","Pendiente primera actuación",IF(N1009="N.A.","N.A.",IF(NETWORKDAYS((G1009+1),N1009,'Días No Laborales'!$A$2:$U$145)&lt;=20,"SI","NO")))))</f>
        <v>SI</v>
      </c>
      <c r="P1009" s="476"/>
      <c r="Q1009" s="1062" t="s">
        <v>47</v>
      </c>
      <c r="R1009" s="1554"/>
      <c r="S1009" s="1536"/>
      <c r="T1009" s="1536"/>
      <c r="U1009" s="1536"/>
      <c r="V1009" s="1536"/>
      <c r="W1009" s="1555">
        <v>45814</v>
      </c>
      <c r="X1009" s="1556"/>
      <c r="Y1009" s="476" t="s">
        <v>48</v>
      </c>
      <c r="Z1009" s="476">
        <f t="shared" si="20"/>
        <v>78</v>
      </c>
      <c r="AA1009" s="476" t="s">
        <v>48</v>
      </c>
      <c r="AB1009" s="477" t="s">
        <v>3246</v>
      </c>
      <c r="AC1009" s="483" t="s">
        <v>98</v>
      </c>
      <c r="AD1009" s="477" t="s">
        <v>3247</v>
      </c>
      <c r="AE1009" s="991">
        <v>45814</v>
      </c>
      <c r="AF1009" s="476" t="s">
        <v>235</v>
      </c>
      <c r="AG1009" s="484" t="s">
        <v>2062</v>
      </c>
      <c r="AH1009" s="476" t="s">
        <v>52</v>
      </c>
      <c r="AI1009" s="991"/>
      <c r="AJ1009" s="1557"/>
      <c r="AK1009" s="1557"/>
      <c r="AL1009" s="1558"/>
      <c r="AM1009" s="476"/>
      <c r="AN1009" s="1497"/>
    </row>
    <row r="1010" spans="1:40" ht="25.5" x14ac:dyDescent="0.2">
      <c r="A1010" s="576">
        <v>1002</v>
      </c>
      <c r="B1010" s="477" t="s">
        <v>3248</v>
      </c>
      <c r="C1010" s="1211" t="s">
        <v>107</v>
      </c>
      <c r="D1010" s="1548" t="s">
        <v>102</v>
      </c>
      <c r="E1010" s="1548" t="s">
        <v>73</v>
      </c>
      <c r="F1010" s="1548" t="s">
        <v>2057</v>
      </c>
      <c r="G1010" s="1547">
        <v>45734</v>
      </c>
      <c r="H1010" s="1546" t="s">
        <v>3249</v>
      </c>
      <c r="I1010" s="476">
        <v>1</v>
      </c>
      <c r="J1010" s="476">
        <v>0</v>
      </c>
      <c r="K1010" s="476" t="s">
        <v>3250</v>
      </c>
      <c r="L1010" s="476">
        <v>1</v>
      </c>
      <c r="M1010" s="476">
        <v>0</v>
      </c>
      <c r="N1010" s="1554">
        <v>45737</v>
      </c>
      <c r="O1010" s="631" t="str">
        <f>IF(G1010="","",(IF(N1010="","Pendiente primera actuación",IF(N1010="N.A.","N.A.",IF(NETWORKDAYS((G1010+1),N1010,'Días No Laborales'!$A$2:$U$145)&lt;=20,"SI","NO")))))</f>
        <v>SI</v>
      </c>
      <c r="P1010" s="476"/>
      <c r="Q1010" s="1062" t="s">
        <v>47</v>
      </c>
      <c r="R1010" s="1554"/>
      <c r="S1010" s="1536"/>
      <c r="T1010" s="1536"/>
      <c r="U1010" s="1536"/>
      <c r="V1010" s="1536"/>
      <c r="W1010" s="1555">
        <v>45860</v>
      </c>
      <c r="X1010" s="1556"/>
      <c r="Y1010" s="476" t="s">
        <v>48</v>
      </c>
      <c r="Z1010" s="476">
        <f t="shared" si="20"/>
        <v>124</v>
      </c>
      <c r="AA1010" s="476" t="s">
        <v>48</v>
      </c>
      <c r="AB1010" s="1705" t="s">
        <v>170</v>
      </c>
      <c r="AC1010" s="483" t="s">
        <v>358</v>
      </c>
      <c r="AD1010" s="477" t="s">
        <v>516</v>
      </c>
      <c r="AE1010" s="991">
        <v>45860</v>
      </c>
      <c r="AF1010" s="632" t="s">
        <v>156</v>
      </c>
      <c r="AG1010" s="484" t="s">
        <v>2062</v>
      </c>
      <c r="AH1010" s="476" t="s">
        <v>52</v>
      </c>
      <c r="AI1010" s="991"/>
      <c r="AJ1010" s="1557"/>
      <c r="AK1010" s="1557"/>
      <c r="AL1010" s="1558"/>
      <c r="AM1010" s="476"/>
      <c r="AN1010" s="1497"/>
    </row>
    <row r="1011" spans="1:40" ht="25.5" x14ac:dyDescent="0.2">
      <c r="A1011" s="576">
        <v>1003</v>
      </c>
      <c r="B1011" s="477" t="s">
        <v>3251</v>
      </c>
      <c r="C1011" s="1211" t="s">
        <v>107</v>
      </c>
      <c r="D1011" s="1548" t="s">
        <v>102</v>
      </c>
      <c r="E1011" s="1548" t="s">
        <v>84</v>
      </c>
      <c r="F1011" s="1548" t="s">
        <v>3227</v>
      </c>
      <c r="G1011" s="1547">
        <v>45741</v>
      </c>
      <c r="H1011" s="1546" t="s">
        <v>3252</v>
      </c>
      <c r="I1011" s="476">
        <v>1</v>
      </c>
      <c r="J1011" s="476">
        <v>0</v>
      </c>
      <c r="K1011" s="476" t="s">
        <v>3253</v>
      </c>
      <c r="L1011" s="476">
        <v>1</v>
      </c>
      <c r="M1011" s="476">
        <v>0</v>
      </c>
      <c r="N1011" s="1554">
        <v>45741</v>
      </c>
      <c r="O1011" s="631" t="str">
        <f>IF(G1011="","",(IF(N1011="","Pendiente primera actuación",IF(N1011="N.A.","N.A.",IF(NETWORKDAYS((G1011+1),N1011,'Días No Laborales'!$A$2:$U$145)&lt;=20,"SI","NO")))))</f>
        <v>SI</v>
      </c>
      <c r="P1011" s="476"/>
      <c r="Q1011" s="1062" t="s">
        <v>47</v>
      </c>
      <c r="R1011" s="1554"/>
      <c r="S1011" s="1536"/>
      <c r="T1011" s="1536"/>
      <c r="U1011" s="1536"/>
      <c r="V1011" s="1536"/>
      <c r="W1011" s="1555">
        <v>45741</v>
      </c>
      <c r="X1011" s="1556"/>
      <c r="Y1011" s="476" t="s">
        <v>48</v>
      </c>
      <c r="Z1011" s="476">
        <f t="shared" si="20"/>
        <v>0</v>
      </c>
      <c r="AA1011" s="476" t="s">
        <v>48</v>
      </c>
      <c r="AB1011" s="645" t="s">
        <v>217</v>
      </c>
      <c r="AC1011" s="483" t="s">
        <v>66</v>
      </c>
      <c r="AD1011" s="477" t="s">
        <v>807</v>
      </c>
      <c r="AE1011" s="991">
        <v>45741</v>
      </c>
      <c r="AF1011" s="476" t="s">
        <v>2061</v>
      </c>
      <c r="AG1011" s="484" t="s">
        <v>2062</v>
      </c>
      <c r="AH1011" s="476" t="s">
        <v>52</v>
      </c>
      <c r="AI1011" s="991">
        <v>45747</v>
      </c>
      <c r="AJ1011" s="1557"/>
      <c r="AK1011" s="1557"/>
      <c r="AL1011" s="1558"/>
      <c r="AM1011" s="476" t="s">
        <v>3254</v>
      </c>
      <c r="AN1011" s="1497"/>
    </row>
    <row r="1012" spans="1:40" ht="38.25" x14ac:dyDescent="0.2">
      <c r="A1012" s="576">
        <v>1004</v>
      </c>
      <c r="B1012" s="476" t="s">
        <v>3255</v>
      </c>
      <c r="C1012" s="1198" t="s">
        <v>442</v>
      </c>
      <c r="D1012" s="765" t="s">
        <v>55</v>
      </c>
      <c r="E1012" s="1548" t="s">
        <v>73</v>
      </c>
      <c r="F1012" s="1548" t="s">
        <v>2057</v>
      </c>
      <c r="G1012" s="1547">
        <v>45735</v>
      </c>
      <c r="H1012" s="1546" t="s">
        <v>1729</v>
      </c>
      <c r="I1012" s="476">
        <v>1</v>
      </c>
      <c r="J1012" s="476">
        <v>0</v>
      </c>
      <c r="K1012" s="1546" t="s">
        <v>3256</v>
      </c>
      <c r="L1012" s="476">
        <v>1</v>
      </c>
      <c r="M1012" s="476">
        <v>0</v>
      </c>
      <c r="N1012" s="1554">
        <v>45751</v>
      </c>
      <c r="O1012" s="1874" t="str">
        <f>IF(G1012="","",(IF(N1012="","Pendiente primera actuación",IF(N1012="N.A.","N.A.",IF(NETWORKDAYS((G1012+1),N1012,'Días No Laborales'!$A$2:$U$145)&lt;=20,"SI","NO")))))</f>
        <v>SI</v>
      </c>
      <c r="P1012" s="476"/>
      <c r="Q1012" s="1062" t="s">
        <v>47</v>
      </c>
      <c r="R1012" s="1554"/>
      <c r="S1012" s="1536"/>
      <c r="T1012" s="1536"/>
      <c r="U1012" s="1536"/>
      <c r="V1012" s="1536"/>
      <c r="W1012" s="1555"/>
      <c r="X1012" s="1556"/>
      <c r="Y1012" s="476"/>
      <c r="Z1012" s="476" t="str">
        <f t="shared" si="20"/>
        <v>Pendiente de sentencia</v>
      </c>
      <c r="AA1012" s="476"/>
      <c r="AB1012" s="483"/>
      <c r="AC1012" s="483"/>
      <c r="AD1012" s="476" t="s">
        <v>116</v>
      </c>
      <c r="AE1012" s="991">
        <v>45819</v>
      </c>
      <c r="AF1012" s="476" t="s">
        <v>68</v>
      </c>
      <c r="AG1012" s="484" t="s">
        <v>2062</v>
      </c>
      <c r="AH1012" s="476" t="s">
        <v>52</v>
      </c>
      <c r="AI1012" s="991"/>
      <c r="AJ1012" s="1557"/>
      <c r="AK1012" s="1557"/>
      <c r="AL1012" s="1558"/>
      <c r="AM1012" s="476"/>
      <c r="AN1012" s="1497"/>
    </row>
    <row r="1013" spans="1:40" ht="38.25" x14ac:dyDescent="0.2">
      <c r="A1013" s="576">
        <v>1005</v>
      </c>
      <c r="B1013" s="477" t="s">
        <v>3257</v>
      </c>
      <c r="C1013" s="644" t="s">
        <v>78</v>
      </c>
      <c r="D1013" s="1509" t="s">
        <v>62</v>
      </c>
      <c r="E1013" s="1548" t="s">
        <v>43</v>
      </c>
      <c r="F1013" s="1548" t="s">
        <v>2057</v>
      </c>
      <c r="G1013" s="1547">
        <v>45736</v>
      </c>
      <c r="H1013" s="1546" t="s">
        <v>3258</v>
      </c>
      <c r="I1013" s="476">
        <v>0</v>
      </c>
      <c r="J1013" s="476">
        <v>1</v>
      </c>
      <c r="K1013" s="476" t="s">
        <v>3259</v>
      </c>
      <c r="L1013" s="476">
        <v>1</v>
      </c>
      <c r="M1013" s="476">
        <v>0</v>
      </c>
      <c r="N1013" s="1554">
        <v>45770</v>
      </c>
      <c r="O1013" s="1875" t="str">
        <f>IF(G1013="","",(IF(N1013="","Pendiente primera actuación",IF(N1013="N.A.","N.A.",IF(NETWORKDAYS((G1013+1),N1013,'Días No Laborales'!$A$2:$U$145)&lt;=20,"SI","NO")))))</f>
        <v>SI</v>
      </c>
      <c r="P1013" s="476"/>
      <c r="Q1013" s="1062" t="s">
        <v>47</v>
      </c>
      <c r="R1013" s="1554"/>
      <c r="S1013" s="1536"/>
      <c r="T1013" s="1536"/>
      <c r="U1013" s="1536"/>
      <c r="V1013" s="1536"/>
      <c r="W1013" s="1555">
        <v>45783</v>
      </c>
      <c r="X1013" s="1556"/>
      <c r="Y1013" s="476" t="s">
        <v>48</v>
      </c>
      <c r="Z1013" s="476">
        <f t="shared" si="20"/>
        <v>46</v>
      </c>
      <c r="AA1013" s="476" t="s">
        <v>48</v>
      </c>
      <c r="AB1013" s="477" t="s">
        <v>311</v>
      </c>
      <c r="AC1013" s="483" t="s">
        <v>3260</v>
      </c>
      <c r="AD1013" s="477" t="s">
        <v>3261</v>
      </c>
      <c r="AE1013" s="991">
        <v>45783</v>
      </c>
      <c r="AF1013" s="476" t="s">
        <v>235</v>
      </c>
      <c r="AG1013" s="484" t="s">
        <v>2062</v>
      </c>
      <c r="AH1013" s="476" t="s">
        <v>52</v>
      </c>
      <c r="AI1013" s="991">
        <v>45790</v>
      </c>
      <c r="AJ1013" s="1557"/>
      <c r="AK1013" s="1557"/>
      <c r="AL1013" s="1558"/>
      <c r="AM1013" s="476"/>
      <c r="AN1013" s="1497"/>
    </row>
    <row r="1014" spans="1:40" ht="24.75" customHeight="1" x14ac:dyDescent="0.2">
      <c r="A1014" s="576">
        <v>1006</v>
      </c>
      <c r="B1014" s="477" t="s">
        <v>3262</v>
      </c>
      <c r="C1014" s="1211" t="s">
        <v>107</v>
      </c>
      <c r="D1014" s="1548" t="s">
        <v>102</v>
      </c>
      <c r="E1014" s="843" t="s">
        <v>84</v>
      </c>
      <c r="F1014" s="1548" t="s">
        <v>2057</v>
      </c>
      <c r="G1014" s="1547">
        <v>45736</v>
      </c>
      <c r="H1014" s="1546" t="s">
        <v>3263</v>
      </c>
      <c r="I1014" s="476">
        <v>1</v>
      </c>
      <c r="J1014" s="476">
        <v>0</v>
      </c>
      <c r="K1014" s="476" t="s">
        <v>3264</v>
      </c>
      <c r="L1014" s="476">
        <v>1</v>
      </c>
      <c r="M1014" s="476">
        <v>0</v>
      </c>
      <c r="N1014" s="1554">
        <v>45756</v>
      </c>
      <c r="O1014" s="1875" t="str">
        <f>IF(G1014="","",(IF(N1014="","Pendiente primera actuación",IF(N1014="N.A.","N.A.",IF(NETWORKDAYS((G1014+1),N1014,'Días No Laborales'!$A$2:$U$145)&lt;=20,"SI","NO")))))</f>
        <v>SI</v>
      </c>
      <c r="P1014" s="476"/>
      <c r="Q1014" s="1062" t="s">
        <v>47</v>
      </c>
      <c r="R1014" s="1554"/>
      <c r="S1014" s="1536"/>
      <c r="T1014" s="1536"/>
      <c r="U1014" s="1536"/>
      <c r="V1014" s="1536"/>
      <c r="W1014" s="1555">
        <v>45756</v>
      </c>
      <c r="X1014" s="1556"/>
      <c r="Y1014" s="576" t="s">
        <v>48</v>
      </c>
      <c r="Z1014" s="476">
        <f t="shared" si="20"/>
        <v>19</v>
      </c>
      <c r="AA1014" s="576" t="s">
        <v>48</v>
      </c>
      <c r="AB1014" s="745" t="s">
        <v>311</v>
      </c>
      <c r="AC1014" s="483" t="s">
        <v>98</v>
      </c>
      <c r="AD1014" s="839" t="s">
        <v>440</v>
      </c>
      <c r="AE1014" s="991">
        <v>45756</v>
      </c>
      <c r="AF1014" s="476" t="s">
        <v>235</v>
      </c>
      <c r="AG1014" s="484" t="s">
        <v>2062</v>
      </c>
      <c r="AH1014" s="476" t="s">
        <v>52</v>
      </c>
      <c r="AI1014" s="991"/>
      <c r="AJ1014" s="1557"/>
      <c r="AK1014" s="1557"/>
      <c r="AL1014" s="1558"/>
      <c r="AM1014" s="476"/>
      <c r="AN1014" s="1497"/>
    </row>
    <row r="1015" spans="1:40" ht="38.25" x14ac:dyDescent="0.2">
      <c r="A1015" s="576">
        <v>1007</v>
      </c>
      <c r="B1015" s="476" t="s">
        <v>3265</v>
      </c>
      <c r="C1015" s="1559" t="s">
        <v>107</v>
      </c>
      <c r="D1015" s="1548" t="s">
        <v>102</v>
      </c>
      <c r="E1015" s="843" t="s">
        <v>84</v>
      </c>
      <c r="F1015" s="1548" t="s">
        <v>2057</v>
      </c>
      <c r="G1015" s="1547">
        <v>45736</v>
      </c>
      <c r="H1015" s="1546" t="s">
        <v>3266</v>
      </c>
      <c r="I1015" s="476">
        <v>1</v>
      </c>
      <c r="J1015" s="476">
        <v>0</v>
      </c>
      <c r="K1015" s="476" t="s">
        <v>3267</v>
      </c>
      <c r="L1015" s="476">
        <v>1</v>
      </c>
      <c r="M1015" s="476">
        <v>0</v>
      </c>
      <c r="N1015" s="1554">
        <v>45741</v>
      </c>
      <c r="O1015" s="631" t="str">
        <f>IF(G1015="","",(IF(N1015="","Pendiente primera actuación",IF(N1015="N.A.","N.A.",IF(NETWORKDAYS((G1015+1),N1015,'Días No Laborales'!$A$2:$U$145)&lt;=20,"SI","NO")))))</f>
        <v>SI</v>
      </c>
      <c r="P1015" s="476"/>
      <c r="Q1015" s="1062" t="s">
        <v>47</v>
      </c>
      <c r="R1015" s="1554"/>
      <c r="S1015" s="1536"/>
      <c r="T1015" s="1536"/>
      <c r="U1015" s="1536"/>
      <c r="V1015" s="1536"/>
      <c r="W1015" s="1555"/>
      <c r="X1015" s="1556"/>
      <c r="Y1015" s="476"/>
      <c r="Z1015" s="476" t="str">
        <f t="shared" si="20"/>
        <v>Pendiente de sentencia</v>
      </c>
      <c r="AA1015" s="476"/>
      <c r="AB1015" s="483"/>
      <c r="AC1015" s="483"/>
      <c r="AD1015" s="623" t="s">
        <v>1076</v>
      </c>
      <c r="AE1015" s="991">
        <v>45741</v>
      </c>
      <c r="AF1015" s="632" t="s">
        <v>156</v>
      </c>
      <c r="AG1015" s="484" t="s">
        <v>2062</v>
      </c>
      <c r="AH1015" s="476" t="s">
        <v>52</v>
      </c>
      <c r="AI1015" s="991"/>
      <c r="AJ1015" s="1557"/>
      <c r="AK1015" s="1557"/>
      <c r="AL1015" s="1558"/>
      <c r="AM1015" s="476"/>
      <c r="AN1015" s="1497"/>
    </row>
    <row r="1016" spans="1:40" ht="25.5" x14ac:dyDescent="0.2">
      <c r="A1016" s="576">
        <v>1008</v>
      </c>
      <c r="B1016" s="477" t="s">
        <v>3268</v>
      </c>
      <c r="C1016" s="1211" t="s">
        <v>107</v>
      </c>
      <c r="D1016" s="1548" t="s">
        <v>102</v>
      </c>
      <c r="E1016" s="843" t="s">
        <v>84</v>
      </c>
      <c r="F1016" s="1548" t="s">
        <v>2057</v>
      </c>
      <c r="G1016" s="1547">
        <v>45736</v>
      </c>
      <c r="H1016" s="1546" t="s">
        <v>2435</v>
      </c>
      <c r="I1016" s="476">
        <v>1</v>
      </c>
      <c r="J1016" s="476">
        <v>0</v>
      </c>
      <c r="K1016" s="476" t="s">
        <v>3269</v>
      </c>
      <c r="L1016" s="476">
        <v>0</v>
      </c>
      <c r="M1016" s="476">
        <v>1</v>
      </c>
      <c r="N1016" s="1554">
        <v>45742</v>
      </c>
      <c r="O1016" s="631" t="str">
        <f>IF(G1016="","",(IF(N1016="","Pendiente primera actuación",IF(N1016="N.A.","N.A.",IF(NETWORKDAYS((G1016+1),N1016,'Días No Laborales'!$A$2:$U$145)&lt;=20,"SI","NO")))))</f>
        <v>SI</v>
      </c>
      <c r="P1016" s="476"/>
      <c r="Q1016" s="1062" t="s">
        <v>47</v>
      </c>
      <c r="R1016" s="1554"/>
      <c r="S1016" s="1536"/>
      <c r="T1016" s="1536"/>
      <c r="U1016" s="1536"/>
      <c r="V1016" s="1536"/>
      <c r="W1016" s="1555">
        <v>45814</v>
      </c>
      <c r="X1016" s="1556"/>
      <c r="Y1016" s="576" t="s">
        <v>48</v>
      </c>
      <c r="Z1016" s="476">
        <f t="shared" si="20"/>
        <v>76</v>
      </c>
      <c r="AA1016" s="576" t="s">
        <v>48</v>
      </c>
      <c r="AB1016" s="664" t="s">
        <v>311</v>
      </c>
      <c r="AC1016" s="483" t="s">
        <v>98</v>
      </c>
      <c r="AD1016" s="477" t="s">
        <v>1427</v>
      </c>
      <c r="AE1016" s="991">
        <v>45814</v>
      </c>
      <c r="AF1016" s="632" t="s">
        <v>156</v>
      </c>
      <c r="AG1016" s="484" t="s">
        <v>2062</v>
      </c>
      <c r="AH1016" s="476" t="s">
        <v>52</v>
      </c>
      <c r="AI1016" s="991"/>
      <c r="AJ1016" s="1557"/>
      <c r="AK1016" s="1557"/>
      <c r="AL1016" s="1558"/>
      <c r="AM1016" s="476"/>
      <c r="AN1016" s="1497"/>
    </row>
    <row r="1017" spans="1:40" ht="38.25" x14ac:dyDescent="0.2">
      <c r="A1017" s="576">
        <v>1009</v>
      </c>
      <c r="B1017" s="476" t="s">
        <v>3270</v>
      </c>
      <c r="C1017" s="1040" t="s">
        <v>78</v>
      </c>
      <c r="D1017" s="1509" t="s">
        <v>62</v>
      </c>
      <c r="E1017" s="482" t="s">
        <v>73</v>
      </c>
      <c r="F1017" s="622" t="s">
        <v>2057</v>
      </c>
      <c r="G1017" s="1554">
        <v>45737</v>
      </c>
      <c r="H1017" s="1536" t="s">
        <v>3271</v>
      </c>
      <c r="I1017" s="476">
        <v>1</v>
      </c>
      <c r="J1017" s="476">
        <v>0</v>
      </c>
      <c r="K1017" s="476" t="s">
        <v>3272</v>
      </c>
      <c r="L1017" s="476">
        <v>1</v>
      </c>
      <c r="M1017" s="476">
        <v>0</v>
      </c>
      <c r="N1017" s="1554">
        <v>45744</v>
      </c>
      <c r="O1017" s="631" t="str">
        <f>IF(G1017="","",(IF(N1017="","Pendiente primera actuación",IF(N1017="N.A.","N.A.",IF(NETWORKDAYS((G1017+1),N1017,'Días No Laborales'!$A$2:$U$145)&lt;=20,"SI","NO")))))</f>
        <v>SI</v>
      </c>
      <c r="P1017" s="476"/>
      <c r="Q1017" s="1062" t="s">
        <v>47</v>
      </c>
      <c r="R1017" s="1554"/>
      <c r="S1017" s="1536"/>
      <c r="T1017" s="1536"/>
      <c r="U1017" s="1536"/>
      <c r="V1017" s="1536"/>
      <c r="W1017" s="1555"/>
      <c r="X1017" s="1556"/>
      <c r="Y1017" s="476"/>
      <c r="Z1017" s="476" t="str">
        <f t="shared" si="20"/>
        <v>Pendiente de sentencia</v>
      </c>
      <c r="AA1017" s="476"/>
      <c r="AB1017" s="483"/>
      <c r="AC1017" s="483"/>
      <c r="AD1017" s="476" t="s">
        <v>786</v>
      </c>
      <c r="AE1017" s="991">
        <v>45811</v>
      </c>
      <c r="AF1017" s="476" t="s">
        <v>235</v>
      </c>
      <c r="AG1017" s="484" t="s">
        <v>2062</v>
      </c>
      <c r="AH1017" s="476" t="s">
        <v>52</v>
      </c>
      <c r="AI1017" s="991"/>
      <c r="AJ1017" s="1557"/>
      <c r="AK1017" s="1557"/>
      <c r="AL1017" s="1558"/>
      <c r="AM1017" s="476"/>
      <c r="AN1017" s="1497"/>
    </row>
    <row r="1018" spans="1:40" ht="25.5" x14ac:dyDescent="0.2">
      <c r="A1018" s="576">
        <v>1010</v>
      </c>
      <c r="B1018" s="476" t="s">
        <v>3273</v>
      </c>
      <c r="C1018" s="1342" t="s">
        <v>2127</v>
      </c>
      <c r="D1018" s="668" t="s">
        <v>2173</v>
      </c>
      <c r="E1018" s="482" t="s">
        <v>84</v>
      </c>
      <c r="F1018" s="482" t="s">
        <v>2057</v>
      </c>
      <c r="G1018" s="1554">
        <v>45737</v>
      </c>
      <c r="H1018" s="1536" t="s">
        <v>3274</v>
      </c>
      <c r="I1018" s="476">
        <v>1</v>
      </c>
      <c r="J1018" s="476">
        <v>0</v>
      </c>
      <c r="K1018" s="476" t="s">
        <v>3275</v>
      </c>
      <c r="L1018" s="476">
        <v>1</v>
      </c>
      <c r="M1018" s="476">
        <v>0</v>
      </c>
      <c r="N1018" s="1554">
        <v>45785</v>
      </c>
      <c r="O1018" s="1880" t="str">
        <f>IF(G1018="","",(IF(N1018="","Pendiente primera actuación",IF(N1018="N.A.","N.A.",IF(NETWORKDAYS((G1018+1),N1018,'Días No Laborales'!$A$2:$U$145)&lt;=20,"SI","NO")))))</f>
        <v>NO</v>
      </c>
      <c r="P1018" s="476"/>
      <c r="Q1018" s="1062" t="s">
        <v>47</v>
      </c>
      <c r="R1018" s="1554"/>
      <c r="S1018" s="1536"/>
      <c r="T1018" s="1536"/>
      <c r="U1018" s="1536"/>
      <c r="V1018" s="1536"/>
      <c r="W1018" s="1555"/>
      <c r="X1018" s="1556"/>
      <c r="Y1018" s="476"/>
      <c r="Z1018" s="476" t="str">
        <f t="shared" si="20"/>
        <v>Pendiente de sentencia</v>
      </c>
      <c r="AA1018" s="476"/>
      <c r="AB1018" s="483"/>
      <c r="AC1018" s="483"/>
      <c r="AD1018" s="476" t="s">
        <v>3276</v>
      </c>
      <c r="AE1018" s="991">
        <v>45807</v>
      </c>
      <c r="AF1018" s="476" t="s">
        <v>235</v>
      </c>
      <c r="AG1018" s="484" t="s">
        <v>2062</v>
      </c>
      <c r="AH1018" s="476" t="s">
        <v>52</v>
      </c>
      <c r="AI1018" s="991"/>
      <c r="AJ1018" s="1557"/>
      <c r="AK1018" s="1557"/>
      <c r="AL1018" s="1558"/>
      <c r="AM1018" s="476"/>
      <c r="AN1018" s="1497"/>
    </row>
    <row r="1019" spans="1:40" ht="25.5" x14ac:dyDescent="0.2">
      <c r="A1019" s="576">
        <v>1011</v>
      </c>
      <c r="B1019" s="477" t="s">
        <v>3277</v>
      </c>
      <c r="C1019" s="1211" t="s">
        <v>107</v>
      </c>
      <c r="D1019" s="1548" t="s">
        <v>102</v>
      </c>
      <c r="E1019" s="1548" t="s">
        <v>84</v>
      </c>
      <c r="F1019" s="1548" t="s">
        <v>3227</v>
      </c>
      <c r="G1019" s="1554">
        <v>45737</v>
      </c>
      <c r="H1019" s="1536" t="s">
        <v>3278</v>
      </c>
      <c r="I1019" s="476">
        <v>1</v>
      </c>
      <c r="J1019" s="476">
        <v>0</v>
      </c>
      <c r="K1019" s="476" t="s">
        <v>3279</v>
      </c>
      <c r="L1019" s="476">
        <v>0</v>
      </c>
      <c r="M1019" s="476">
        <v>1</v>
      </c>
      <c r="N1019" s="1554">
        <v>45747</v>
      </c>
      <c r="O1019" s="631" t="str">
        <f>IF(G1019="","",(IF(N1019="","Pendiente primera actuación",IF(N1019="N.A.","N.A.",IF(NETWORKDAYS((G1019+1),N1019,'Días No Laborales'!$A$2:$U$145)&lt;=20,"SI","NO")))))</f>
        <v>SI</v>
      </c>
      <c r="P1019" s="476"/>
      <c r="Q1019" s="1062" t="s">
        <v>47</v>
      </c>
      <c r="R1019" s="1554"/>
      <c r="S1019" s="1536"/>
      <c r="T1019" s="1536"/>
      <c r="U1019" s="1536"/>
      <c r="V1019" s="1536"/>
      <c r="W1019" s="1555"/>
      <c r="X1019" s="1560">
        <v>45747</v>
      </c>
      <c r="Y1019" s="570" t="s">
        <v>48</v>
      </c>
      <c r="Z1019" s="476" t="str">
        <f t="shared" si="20"/>
        <v>Pendiente de sentencia</v>
      </c>
      <c r="AA1019" s="576" t="s">
        <v>48</v>
      </c>
      <c r="AB1019" s="645" t="s">
        <v>217</v>
      </c>
      <c r="AC1019" s="483" t="s">
        <v>66</v>
      </c>
      <c r="AD1019" s="477" t="s">
        <v>1143</v>
      </c>
      <c r="AE1019" s="991">
        <v>45747</v>
      </c>
      <c r="AF1019" s="476" t="s">
        <v>2061</v>
      </c>
      <c r="AG1019" s="484" t="s">
        <v>2062</v>
      </c>
      <c r="AH1019" s="476" t="s">
        <v>52</v>
      </c>
      <c r="AI1019" s="991">
        <v>45747</v>
      </c>
      <c r="AJ1019" s="1557"/>
      <c r="AK1019" s="1557"/>
      <c r="AL1019" s="1558"/>
      <c r="AM1019" s="476" t="s">
        <v>2562</v>
      </c>
      <c r="AN1019" s="1497"/>
    </row>
    <row r="1020" spans="1:40" ht="25.5" x14ac:dyDescent="0.2">
      <c r="A1020" s="576">
        <v>1012</v>
      </c>
      <c r="B1020" s="476" t="s">
        <v>3280</v>
      </c>
      <c r="C1020" s="1559" t="s">
        <v>107</v>
      </c>
      <c r="D1020" s="1548" t="s">
        <v>102</v>
      </c>
      <c r="E1020" s="843" t="s">
        <v>84</v>
      </c>
      <c r="F1020" s="1548" t="s">
        <v>2057</v>
      </c>
      <c r="G1020" s="1554">
        <v>45737</v>
      </c>
      <c r="H1020" s="1536" t="s">
        <v>332</v>
      </c>
      <c r="I1020" s="476">
        <v>1</v>
      </c>
      <c r="J1020" s="476">
        <v>0</v>
      </c>
      <c r="K1020" s="476" t="s">
        <v>3281</v>
      </c>
      <c r="L1020" s="476">
        <v>1</v>
      </c>
      <c r="M1020" s="476">
        <v>0</v>
      </c>
      <c r="N1020" s="1554">
        <v>45742</v>
      </c>
      <c r="O1020" s="631" t="str">
        <f>IF(G1020="","",(IF(N1020="","Pendiente primera actuación",IF(N1020="N.A.","N.A.",IF(NETWORKDAYS((G1020+1),N1020,'Días No Laborales'!$A$2:$U$145)&lt;=20,"SI","NO")))))</f>
        <v>SI</v>
      </c>
      <c r="P1020" s="476"/>
      <c r="Q1020" s="1062" t="s">
        <v>47</v>
      </c>
      <c r="R1020" s="1554"/>
      <c r="S1020" s="1536"/>
      <c r="T1020" s="1536"/>
      <c r="U1020" s="1536"/>
      <c r="V1020" s="1536"/>
      <c r="W1020" s="1555"/>
      <c r="X1020" s="1556"/>
      <c r="Y1020" s="476"/>
      <c r="Z1020" s="476" t="str">
        <f t="shared" si="20"/>
        <v>Pendiente de sentencia</v>
      </c>
      <c r="AA1020" s="476"/>
      <c r="AB1020" s="483"/>
      <c r="AC1020" s="483"/>
      <c r="AD1020" s="623" t="s">
        <v>1076</v>
      </c>
      <c r="AE1020" s="991">
        <v>45742</v>
      </c>
      <c r="AF1020" s="632" t="s">
        <v>156</v>
      </c>
      <c r="AG1020" s="484" t="s">
        <v>2062</v>
      </c>
      <c r="AH1020" s="476" t="s">
        <v>52</v>
      </c>
      <c r="AI1020" s="991"/>
      <c r="AJ1020" s="1557"/>
      <c r="AK1020" s="1557"/>
      <c r="AL1020" s="1558"/>
      <c r="AM1020" s="476"/>
      <c r="AN1020" s="1497"/>
    </row>
    <row r="1021" spans="1:40" ht="25.5" x14ac:dyDescent="0.2">
      <c r="A1021" s="576">
        <v>1013</v>
      </c>
      <c r="B1021" s="476" t="s">
        <v>3282</v>
      </c>
      <c r="C1021" s="1559" t="s">
        <v>107</v>
      </c>
      <c r="D1021" s="1548" t="s">
        <v>102</v>
      </c>
      <c r="E1021" s="843" t="s">
        <v>84</v>
      </c>
      <c r="F1021" s="1548" t="s">
        <v>3227</v>
      </c>
      <c r="G1021" s="1554">
        <v>45741</v>
      </c>
      <c r="H1021" s="1536" t="s">
        <v>3283</v>
      </c>
      <c r="I1021" s="476">
        <v>1</v>
      </c>
      <c r="J1021" s="476">
        <v>0</v>
      </c>
      <c r="K1021" s="476" t="s">
        <v>3284</v>
      </c>
      <c r="L1021" s="476">
        <v>0</v>
      </c>
      <c r="M1021" s="476">
        <v>1</v>
      </c>
      <c r="N1021" s="1554">
        <v>45744</v>
      </c>
      <c r="O1021" s="631" t="str">
        <f>IF(G1021="","",(IF(N1021="","Pendiente primera actuación",IF(N1021="N.A.","N.A.",IF(NETWORKDAYS((G1021+1),N1021,'Días No Laborales'!$A$2:$U$145)&lt;=20,"SI","NO")))))</f>
        <v>SI</v>
      </c>
      <c r="P1021" s="476"/>
      <c r="Q1021" s="1062" t="s">
        <v>47</v>
      </c>
      <c r="R1021" s="1554"/>
      <c r="S1021" s="1536"/>
      <c r="T1021" s="1536"/>
      <c r="U1021" s="1536"/>
      <c r="V1021" s="1536"/>
      <c r="W1021" s="1555"/>
      <c r="X1021" s="1556"/>
      <c r="Y1021" s="476"/>
      <c r="Z1021" s="476" t="str">
        <f t="shared" si="20"/>
        <v>Pendiente de sentencia</v>
      </c>
      <c r="AA1021" s="476"/>
      <c r="AB1021" s="483"/>
      <c r="AC1021" s="483"/>
      <c r="AD1021" s="623" t="s">
        <v>116</v>
      </c>
      <c r="AE1021" s="991">
        <v>45819</v>
      </c>
      <c r="AF1021" s="476" t="s">
        <v>68</v>
      </c>
      <c r="AG1021" s="484" t="s">
        <v>2062</v>
      </c>
      <c r="AH1021" s="476" t="s">
        <v>52</v>
      </c>
      <c r="AI1021" s="991"/>
      <c r="AJ1021" s="1557"/>
      <c r="AK1021" s="1557"/>
      <c r="AL1021" s="1558"/>
      <c r="AM1021" s="476"/>
      <c r="AN1021" s="1497"/>
    </row>
    <row r="1022" spans="1:40" ht="25.5" x14ac:dyDescent="0.2">
      <c r="A1022" s="576">
        <v>1014</v>
      </c>
      <c r="B1022" s="477" t="s">
        <v>3285</v>
      </c>
      <c r="C1022" s="1211" t="s">
        <v>107</v>
      </c>
      <c r="D1022" s="1548" t="s">
        <v>102</v>
      </c>
      <c r="E1022" s="1548" t="s">
        <v>84</v>
      </c>
      <c r="F1022" s="1548" t="s">
        <v>2057</v>
      </c>
      <c r="G1022" s="1554">
        <v>45741</v>
      </c>
      <c r="H1022" s="1536" t="s">
        <v>3286</v>
      </c>
      <c r="I1022" s="476">
        <v>1</v>
      </c>
      <c r="J1022" s="476">
        <v>0</v>
      </c>
      <c r="K1022" s="476" t="s">
        <v>3287</v>
      </c>
      <c r="L1022" s="476">
        <v>1</v>
      </c>
      <c r="M1022" s="476">
        <v>0</v>
      </c>
      <c r="N1022" s="1554">
        <v>45744</v>
      </c>
      <c r="O1022" s="631" t="str">
        <f>IF(G1022="","",(IF(N1022="","Pendiente primera actuación",IF(N1022="N.A.","N.A.",IF(NETWORKDAYS((G1022+1),N1022,'Días No Laborales'!$A$2:$U$145)&lt;=20,"SI","NO")))))</f>
        <v>SI</v>
      </c>
      <c r="P1022" s="476"/>
      <c r="Q1022" s="1062" t="s">
        <v>47</v>
      </c>
      <c r="R1022" s="1554"/>
      <c r="S1022" s="1536"/>
      <c r="T1022" s="1536"/>
      <c r="U1022" s="1536"/>
      <c r="V1022" s="1536"/>
      <c r="W1022" s="1555">
        <v>45744</v>
      </c>
      <c r="X1022" s="1556"/>
      <c r="Y1022" s="570" t="s">
        <v>48</v>
      </c>
      <c r="Z1022" s="476">
        <f t="shared" si="20"/>
        <v>3</v>
      </c>
      <c r="AA1022" s="576" t="s">
        <v>48</v>
      </c>
      <c r="AB1022" s="645" t="s">
        <v>217</v>
      </c>
      <c r="AC1022" s="483" t="s">
        <v>66</v>
      </c>
      <c r="AD1022" s="477" t="s">
        <v>1143</v>
      </c>
      <c r="AE1022" s="991">
        <v>45744</v>
      </c>
      <c r="AF1022" s="476" t="s">
        <v>2061</v>
      </c>
      <c r="AG1022" s="484" t="s">
        <v>2062</v>
      </c>
      <c r="AH1022" s="476" t="s">
        <v>52</v>
      </c>
      <c r="AI1022" s="991">
        <v>45747</v>
      </c>
      <c r="AJ1022" s="1557"/>
      <c r="AK1022" s="1557"/>
      <c r="AL1022" s="1558"/>
      <c r="AM1022" s="476"/>
      <c r="AN1022" s="1497"/>
    </row>
    <row r="1023" spans="1:40" ht="25.5" x14ac:dyDescent="0.2">
      <c r="A1023" s="576">
        <v>1015</v>
      </c>
      <c r="B1023" s="476" t="s">
        <v>3288</v>
      </c>
      <c r="C1023" s="1559" t="s">
        <v>107</v>
      </c>
      <c r="D1023" s="1548" t="s">
        <v>102</v>
      </c>
      <c r="E1023" s="843" t="s">
        <v>84</v>
      </c>
      <c r="F1023" s="1548" t="s">
        <v>2057</v>
      </c>
      <c r="G1023" s="1554">
        <v>45742</v>
      </c>
      <c r="H1023" s="1536" t="s">
        <v>730</v>
      </c>
      <c r="I1023" s="476">
        <v>1</v>
      </c>
      <c r="J1023" s="476">
        <v>0</v>
      </c>
      <c r="K1023" s="476" t="s">
        <v>3289</v>
      </c>
      <c r="L1023" s="476">
        <v>1</v>
      </c>
      <c r="M1023" s="476">
        <v>0</v>
      </c>
      <c r="N1023" s="1554">
        <v>45744</v>
      </c>
      <c r="O1023" s="631" t="str">
        <f>IF(G1023="","",(IF(N1023="","Pendiente primera actuación",IF(N1023="N.A.","N.A.",IF(NETWORKDAYS((G1023+1),N1023,'Días No Laborales'!$A$2:$U$145)&lt;=20,"SI","NO")))))</f>
        <v>SI</v>
      </c>
      <c r="P1023" s="476"/>
      <c r="Q1023" s="1062" t="s">
        <v>47</v>
      </c>
      <c r="R1023" s="1554"/>
      <c r="S1023" s="1536"/>
      <c r="T1023" s="1536"/>
      <c r="U1023" s="1536"/>
      <c r="V1023" s="1536"/>
      <c r="W1023" s="1555"/>
      <c r="X1023" s="1556"/>
      <c r="Y1023" s="476"/>
      <c r="Z1023" s="476" t="str">
        <f t="shared" si="20"/>
        <v>Pendiente de sentencia</v>
      </c>
      <c r="AA1023" s="476"/>
      <c r="AB1023" s="483"/>
      <c r="AC1023" s="483"/>
      <c r="AD1023" s="623" t="s">
        <v>3290</v>
      </c>
      <c r="AE1023" s="991">
        <v>45771</v>
      </c>
      <c r="AF1023" s="476" t="s">
        <v>68</v>
      </c>
      <c r="AG1023" s="484" t="s">
        <v>2062</v>
      </c>
      <c r="AH1023" s="476" t="s">
        <v>52</v>
      </c>
      <c r="AI1023" s="991"/>
      <c r="AJ1023" s="1557"/>
      <c r="AK1023" s="1557"/>
      <c r="AL1023" s="1558"/>
      <c r="AM1023" s="476"/>
      <c r="AN1023" s="1497"/>
    </row>
    <row r="1024" spans="1:40" ht="25.5" x14ac:dyDescent="0.2">
      <c r="A1024" s="576">
        <v>1016</v>
      </c>
      <c r="B1024" s="476" t="s">
        <v>3291</v>
      </c>
      <c r="C1024" s="1559" t="s">
        <v>107</v>
      </c>
      <c r="D1024" s="1548" t="s">
        <v>102</v>
      </c>
      <c r="E1024" s="843" t="s">
        <v>84</v>
      </c>
      <c r="F1024" s="1548" t="s">
        <v>2057</v>
      </c>
      <c r="G1024" s="1554">
        <v>45742</v>
      </c>
      <c r="H1024" s="1561" t="s">
        <v>3292</v>
      </c>
      <c r="I1024" s="476">
        <v>1</v>
      </c>
      <c r="J1024" s="476">
        <v>0</v>
      </c>
      <c r="K1024" s="476" t="s">
        <v>3293</v>
      </c>
      <c r="L1024" s="476">
        <v>1</v>
      </c>
      <c r="M1024" s="476">
        <v>0</v>
      </c>
      <c r="N1024" s="1554">
        <v>45744</v>
      </c>
      <c r="O1024" s="631" t="str">
        <f>IF(G1024="","",(IF(N1024="","Pendiente primera actuación",IF(N1024="N.A.","N.A.",IF(NETWORKDAYS((G1024+1),N1024,'Días No Laborales'!$A$2:$U$145)&lt;=20,"SI","NO")))))</f>
        <v>SI</v>
      </c>
      <c r="P1024" s="476"/>
      <c r="Q1024" s="1062" t="s">
        <v>47</v>
      </c>
      <c r="R1024" s="1554"/>
      <c r="S1024" s="1536"/>
      <c r="T1024" s="1536"/>
      <c r="U1024" s="1536"/>
      <c r="V1024" s="1536"/>
      <c r="W1024" s="1555"/>
      <c r="X1024" s="1556"/>
      <c r="Y1024" s="476"/>
      <c r="Z1024" s="476" t="str">
        <f t="shared" si="20"/>
        <v>Pendiente de sentencia</v>
      </c>
      <c r="AA1024" s="476"/>
      <c r="AB1024" s="483"/>
      <c r="AC1024" s="483"/>
      <c r="AD1024" s="623" t="s">
        <v>334</v>
      </c>
      <c r="AE1024" s="991">
        <v>45819</v>
      </c>
      <c r="AF1024" s="476" t="s">
        <v>68</v>
      </c>
      <c r="AG1024" s="484" t="s">
        <v>2062</v>
      </c>
      <c r="AH1024" s="476" t="s">
        <v>52</v>
      </c>
      <c r="AI1024" s="991"/>
      <c r="AJ1024" s="1557"/>
      <c r="AK1024" s="1557"/>
      <c r="AL1024" s="1558"/>
      <c r="AM1024" s="476"/>
      <c r="AN1024" s="1497"/>
    </row>
    <row r="1025" spans="1:40" ht="25.5" x14ac:dyDescent="0.2">
      <c r="A1025" s="576">
        <v>1017</v>
      </c>
      <c r="B1025" s="476" t="s">
        <v>3294</v>
      </c>
      <c r="C1025" s="1545" t="s">
        <v>383</v>
      </c>
      <c r="D1025" s="482" t="s">
        <v>383</v>
      </c>
      <c r="E1025" s="1510" t="s">
        <v>84</v>
      </c>
      <c r="F1025" s="1548" t="s">
        <v>2057</v>
      </c>
      <c r="G1025" s="1554">
        <v>45742</v>
      </c>
      <c r="H1025" s="1536" t="s">
        <v>3295</v>
      </c>
      <c r="I1025" s="476">
        <v>1</v>
      </c>
      <c r="J1025" s="476">
        <v>0</v>
      </c>
      <c r="K1025" s="476" t="s">
        <v>3296</v>
      </c>
      <c r="L1025" s="476">
        <v>0</v>
      </c>
      <c r="M1025" s="476">
        <v>1</v>
      </c>
      <c r="N1025" s="1554">
        <v>45747</v>
      </c>
      <c r="O1025" s="631" t="str">
        <f>IF(G1025="","",(IF(N1025="","Pendiente primera actuación",IF(N1025="N.A.","N.A.",IF(NETWORKDAYS((G1025+1),N1025,'Días No Laborales'!$A$2:$U$145)&lt;=20,"SI","NO")))))</f>
        <v>SI</v>
      </c>
      <c r="P1025" s="476"/>
      <c r="Q1025" s="1062" t="s">
        <v>47</v>
      </c>
      <c r="R1025" s="1554"/>
      <c r="S1025" s="1536"/>
      <c r="T1025" s="1536"/>
      <c r="U1025" s="1536"/>
      <c r="V1025" s="1536"/>
      <c r="W1025" s="1555"/>
      <c r="X1025" s="1556"/>
      <c r="Y1025" s="476"/>
      <c r="Z1025" s="476" t="str">
        <f t="shared" si="20"/>
        <v>Pendiente de sentencia</v>
      </c>
      <c r="AA1025" s="476"/>
      <c r="AB1025" s="483"/>
      <c r="AC1025" s="483"/>
      <c r="AD1025" s="476" t="s">
        <v>1066</v>
      </c>
      <c r="AE1025" s="991">
        <v>45820</v>
      </c>
      <c r="AF1025" s="476" t="s">
        <v>68</v>
      </c>
      <c r="AG1025" s="484" t="s">
        <v>2062</v>
      </c>
      <c r="AH1025" s="476" t="s">
        <v>52</v>
      </c>
      <c r="AI1025" s="991"/>
      <c r="AJ1025" s="1557"/>
      <c r="AK1025" s="1557"/>
      <c r="AL1025" s="1558"/>
      <c r="AM1025" s="476"/>
      <c r="AN1025" s="1497"/>
    </row>
    <row r="1026" spans="1:40" ht="25.5" x14ac:dyDescent="0.2">
      <c r="A1026" s="576">
        <v>1018</v>
      </c>
      <c r="B1026" s="476" t="s">
        <v>3297</v>
      </c>
      <c r="C1026" s="1562" t="s">
        <v>2082</v>
      </c>
      <c r="D1026" s="1178" t="s">
        <v>2173</v>
      </c>
      <c r="E1026" s="1178" t="s">
        <v>833</v>
      </c>
      <c r="F1026" s="1548" t="s">
        <v>2057</v>
      </c>
      <c r="G1026" s="1554">
        <v>45742</v>
      </c>
      <c r="H1026" s="1536" t="s">
        <v>3298</v>
      </c>
      <c r="I1026" s="476">
        <v>1</v>
      </c>
      <c r="J1026" s="476">
        <v>0</v>
      </c>
      <c r="K1026" s="476" t="s">
        <v>3299</v>
      </c>
      <c r="L1026" s="476">
        <v>1</v>
      </c>
      <c r="M1026" s="476">
        <v>0</v>
      </c>
      <c r="N1026" s="1554">
        <v>45747</v>
      </c>
      <c r="O1026" s="631" t="str">
        <f>IF(G1026="","",(IF(N1026="","Pendiente primera actuación",IF(N1026="N.A.","N.A.",IF(NETWORKDAYS((G1026+1),N1026,'Días No Laborales'!$A$2:$U$145)&lt;=20,"SI","NO")))))</f>
        <v>SI</v>
      </c>
      <c r="P1026" s="476"/>
      <c r="Q1026" s="1062" t="s">
        <v>47</v>
      </c>
      <c r="R1026" s="1554"/>
      <c r="S1026" s="1536"/>
      <c r="T1026" s="1536"/>
      <c r="U1026" s="1536"/>
      <c r="V1026" s="1536"/>
      <c r="W1026" s="1555"/>
      <c r="X1026" s="1556"/>
      <c r="Y1026" s="476"/>
      <c r="Z1026" s="476" t="str">
        <f t="shared" si="20"/>
        <v>Pendiente de sentencia</v>
      </c>
      <c r="AA1026" s="476"/>
      <c r="AB1026" s="483"/>
      <c r="AC1026" s="483"/>
      <c r="AD1026" s="476" t="s">
        <v>3300</v>
      </c>
      <c r="AE1026" s="991">
        <v>45772</v>
      </c>
      <c r="AF1026" s="476" t="s">
        <v>68</v>
      </c>
      <c r="AG1026" s="484" t="s">
        <v>2062</v>
      </c>
      <c r="AH1026" s="476" t="s">
        <v>52</v>
      </c>
      <c r="AI1026" s="991"/>
      <c r="AJ1026" s="1557"/>
      <c r="AK1026" s="1557"/>
      <c r="AL1026" s="1558"/>
      <c r="AM1026" s="476"/>
      <c r="AN1026" s="1497"/>
    </row>
    <row r="1027" spans="1:40" ht="25.5" x14ac:dyDescent="0.2">
      <c r="A1027" s="576">
        <v>1019</v>
      </c>
      <c r="B1027" s="476" t="s">
        <v>3301</v>
      </c>
      <c r="C1027" s="1559" t="s">
        <v>107</v>
      </c>
      <c r="D1027" s="1548" t="s">
        <v>102</v>
      </c>
      <c r="E1027" s="843" t="s">
        <v>84</v>
      </c>
      <c r="F1027" s="1548" t="s">
        <v>2057</v>
      </c>
      <c r="G1027" s="1554">
        <v>45743</v>
      </c>
      <c r="H1027" s="1536" t="s">
        <v>3302</v>
      </c>
      <c r="I1027" s="476">
        <v>1</v>
      </c>
      <c r="J1027" s="476">
        <v>0</v>
      </c>
      <c r="K1027" s="476" t="s">
        <v>3303</v>
      </c>
      <c r="L1027" s="476">
        <v>0</v>
      </c>
      <c r="M1027" s="476">
        <v>1</v>
      </c>
      <c r="N1027" s="1554">
        <v>45749</v>
      </c>
      <c r="O1027" s="1881" t="str">
        <f>IF(G1027="","",(IF(N1027="","Pendiente primera actuación",IF(N1027="N.A.","N.A.",IF(NETWORKDAYS((G1027+1),N1027,'Días No Laborales'!$A$2:$U$145)&lt;=20,"SI","NO")))))</f>
        <v>SI</v>
      </c>
      <c r="P1027" s="1062"/>
      <c r="Q1027" s="1062" t="s">
        <v>47</v>
      </c>
      <c r="R1027" s="1554"/>
      <c r="S1027" s="1536"/>
      <c r="T1027" s="1536"/>
      <c r="U1027" s="1536"/>
      <c r="V1027" s="1536"/>
      <c r="W1027" s="1555"/>
      <c r="X1027" s="1556"/>
      <c r="Y1027" s="476"/>
      <c r="Z1027" s="476" t="str">
        <f t="shared" si="20"/>
        <v>Pendiente de sentencia</v>
      </c>
      <c r="AA1027" s="476"/>
      <c r="AB1027" s="483"/>
      <c r="AC1027" s="483"/>
      <c r="AD1027" s="623" t="s">
        <v>189</v>
      </c>
      <c r="AE1027" s="991">
        <v>45820</v>
      </c>
      <c r="AF1027" s="476" t="s">
        <v>68</v>
      </c>
      <c r="AG1027" s="484" t="s">
        <v>2062</v>
      </c>
      <c r="AH1027" s="476" t="s">
        <v>52</v>
      </c>
      <c r="AI1027" s="991"/>
      <c r="AJ1027" s="1557"/>
      <c r="AK1027" s="1557"/>
      <c r="AL1027" s="1558"/>
      <c r="AM1027" s="476" t="s">
        <v>3304</v>
      </c>
      <c r="AN1027" s="1497"/>
    </row>
    <row r="1028" spans="1:40" ht="25.5" x14ac:dyDescent="0.2">
      <c r="A1028" s="576">
        <v>1020</v>
      </c>
      <c r="B1028" s="477" t="s">
        <v>3305</v>
      </c>
      <c r="C1028" s="1559" t="s">
        <v>107</v>
      </c>
      <c r="D1028" s="1548" t="s">
        <v>102</v>
      </c>
      <c r="E1028" s="843" t="s">
        <v>84</v>
      </c>
      <c r="F1028" s="1548" t="s">
        <v>2057</v>
      </c>
      <c r="G1028" s="1554">
        <v>45743</v>
      </c>
      <c r="H1028" s="1536" t="s">
        <v>3306</v>
      </c>
      <c r="I1028" s="1548">
        <v>1</v>
      </c>
      <c r="J1028" s="1546">
        <v>0</v>
      </c>
      <c r="K1028" s="1546" t="s">
        <v>3307</v>
      </c>
      <c r="L1028" s="476">
        <v>0</v>
      </c>
      <c r="M1028" s="476">
        <v>1</v>
      </c>
      <c r="N1028" s="1554">
        <v>45749</v>
      </c>
      <c r="O1028" s="1881" t="str">
        <f>IF(G1028="","",(IF(N1028="","Pendiente primera actuación",IF(N1028="N.A.","N.A.",IF(NETWORKDAYS((G1028+1),N1028,'Días No Laborales'!$A$2:$U$145)&lt;=20,"SI","NO")))))</f>
        <v>SI</v>
      </c>
      <c r="P1028" s="1062"/>
      <c r="Q1028" s="1062" t="s">
        <v>47</v>
      </c>
      <c r="R1028" s="1554"/>
      <c r="S1028" s="1536"/>
      <c r="T1028" s="1536"/>
      <c r="U1028" s="1536"/>
      <c r="V1028" s="1536"/>
      <c r="W1028" s="1555">
        <v>45772</v>
      </c>
      <c r="X1028" s="1556"/>
      <c r="Y1028" s="476" t="s">
        <v>48</v>
      </c>
      <c r="Z1028" s="476">
        <f t="shared" ref="Z1028:Z1091" si="21">IF(B1028="","",IF(W1028="","Pendiente de sentencia",IF(W1028="N.A.","N.A.",DAYS360(G1028,W1028))))</f>
        <v>28</v>
      </c>
      <c r="AA1028" s="476" t="s">
        <v>48</v>
      </c>
      <c r="AB1028" s="476" t="s">
        <v>217</v>
      </c>
      <c r="AC1028" s="483" t="s">
        <v>98</v>
      </c>
      <c r="AD1028" s="476" t="s">
        <v>879</v>
      </c>
      <c r="AE1028" s="991">
        <v>45772</v>
      </c>
      <c r="AF1028" s="476" t="s">
        <v>68</v>
      </c>
      <c r="AG1028" s="484" t="s">
        <v>2062</v>
      </c>
      <c r="AH1028" s="476" t="s">
        <v>52</v>
      </c>
      <c r="AI1028" s="991">
        <v>45782</v>
      </c>
      <c r="AJ1028" s="1557"/>
      <c r="AK1028" s="1557"/>
      <c r="AL1028" s="1558"/>
      <c r="AM1028" s="476"/>
      <c r="AN1028" s="1497"/>
    </row>
    <row r="1029" spans="1:40" ht="38.25" x14ac:dyDescent="0.2">
      <c r="A1029" s="576">
        <v>1021</v>
      </c>
      <c r="B1029" s="1171" t="s">
        <v>3308</v>
      </c>
      <c r="C1029" s="1565" t="s">
        <v>107</v>
      </c>
      <c r="D1029" s="1548" t="s">
        <v>102</v>
      </c>
      <c r="E1029" s="1548" t="s">
        <v>113</v>
      </c>
      <c r="F1029" s="1548" t="s">
        <v>2057</v>
      </c>
      <c r="G1029" s="1554">
        <v>45744</v>
      </c>
      <c r="H1029" s="1536" t="s">
        <v>348</v>
      </c>
      <c r="I1029" s="1548">
        <v>1</v>
      </c>
      <c r="J1029" s="1546">
        <v>0</v>
      </c>
      <c r="K1029" s="1546" t="s">
        <v>3309</v>
      </c>
      <c r="L1029" s="476">
        <v>0</v>
      </c>
      <c r="M1029" s="476">
        <v>1</v>
      </c>
      <c r="N1029" s="1554">
        <v>45749</v>
      </c>
      <c r="O1029" s="1881" t="str">
        <f>IF(G1029="","",(IF(N1029="","Pendiente primera actuación",IF(N1029="N.A.","N.A.",IF(NETWORKDAYS((G1029+1),N1029,'Días No Laborales'!$A$2:$U$145)&lt;=20,"SI","NO")))))</f>
        <v>SI</v>
      </c>
      <c r="P1029" s="1062"/>
      <c r="Q1029" s="1062" t="s">
        <v>47</v>
      </c>
      <c r="R1029" s="1554"/>
      <c r="S1029" s="1536"/>
      <c r="T1029" s="1536"/>
      <c r="U1029" s="1536"/>
      <c r="V1029" s="1536"/>
      <c r="W1029" s="1555">
        <v>45891</v>
      </c>
      <c r="X1029" s="1556"/>
      <c r="Y1029" s="476" t="s">
        <v>48</v>
      </c>
      <c r="Z1029" s="476">
        <f t="shared" si="21"/>
        <v>144</v>
      </c>
      <c r="AA1029" s="476" t="s">
        <v>3102</v>
      </c>
      <c r="AB1029" s="1171" t="s">
        <v>377</v>
      </c>
      <c r="AC1029" s="483" t="s">
        <v>358</v>
      </c>
      <c r="AD1029" s="476" t="s">
        <v>596</v>
      </c>
      <c r="AE1029" s="991">
        <v>45891</v>
      </c>
      <c r="AF1029" s="632" t="s">
        <v>161</v>
      </c>
      <c r="AG1029" s="484" t="s">
        <v>2062</v>
      </c>
      <c r="AH1029" s="476" t="s">
        <v>52</v>
      </c>
      <c r="AI1029" s="991"/>
      <c r="AJ1029" s="1557"/>
      <c r="AK1029" s="1557"/>
      <c r="AL1029" s="1558"/>
      <c r="AM1029" s="476"/>
      <c r="AN1029" s="1497"/>
    </row>
    <row r="1030" spans="1:40" ht="25.5" x14ac:dyDescent="0.2">
      <c r="A1030" s="576">
        <v>1022</v>
      </c>
      <c r="B1030" s="476" t="s">
        <v>3310</v>
      </c>
      <c r="C1030" s="1559" t="s">
        <v>107</v>
      </c>
      <c r="D1030" s="1548" t="s">
        <v>102</v>
      </c>
      <c r="E1030" s="843" t="s">
        <v>84</v>
      </c>
      <c r="F1030" s="1548" t="s">
        <v>2057</v>
      </c>
      <c r="G1030" s="1554">
        <v>45744</v>
      </c>
      <c r="H1030" s="1536" t="s">
        <v>3311</v>
      </c>
      <c r="I1030" s="1548">
        <v>1</v>
      </c>
      <c r="J1030" s="1546">
        <v>0</v>
      </c>
      <c r="K1030" s="1546" t="s">
        <v>3312</v>
      </c>
      <c r="L1030" s="476">
        <v>0</v>
      </c>
      <c r="M1030" s="476">
        <v>1</v>
      </c>
      <c r="N1030" s="1554">
        <v>45749</v>
      </c>
      <c r="O1030" s="1881" t="str">
        <f>IF(G1030="","",(IF(N1030="","Pendiente primera actuación",IF(N1030="N.A.","N.A.",IF(NETWORKDAYS((G1030+1),N1030,'Días No Laborales'!$A$2:$U$145)&lt;=20,"SI","NO")))))</f>
        <v>SI</v>
      </c>
      <c r="P1030" s="1062"/>
      <c r="Q1030" s="1062" t="s">
        <v>47</v>
      </c>
      <c r="R1030" s="1554"/>
      <c r="S1030" s="1536"/>
      <c r="T1030" s="1536"/>
      <c r="U1030" s="1536"/>
      <c r="V1030" s="1536"/>
      <c r="W1030" s="1555"/>
      <c r="X1030" s="1556"/>
      <c r="Y1030" s="476"/>
      <c r="Z1030" s="476" t="str">
        <f t="shared" si="21"/>
        <v>Pendiente de sentencia</v>
      </c>
      <c r="AA1030" s="476"/>
      <c r="AB1030" s="483"/>
      <c r="AC1030" s="483"/>
      <c r="AD1030" s="623" t="s">
        <v>1076</v>
      </c>
      <c r="AE1030" s="991">
        <v>45749</v>
      </c>
      <c r="AF1030" s="476" t="s">
        <v>235</v>
      </c>
      <c r="AG1030" s="484" t="s">
        <v>2062</v>
      </c>
      <c r="AH1030" s="476" t="s">
        <v>52</v>
      </c>
      <c r="AI1030" s="991"/>
      <c r="AJ1030" s="1557"/>
      <c r="AK1030" s="1557"/>
      <c r="AL1030" s="1558"/>
      <c r="AM1030" s="476"/>
      <c r="AN1030" s="1497"/>
    </row>
    <row r="1031" spans="1:40" ht="25.5" x14ac:dyDescent="0.2">
      <c r="A1031" s="576">
        <v>1023</v>
      </c>
      <c r="B1031" s="476" t="s">
        <v>3313</v>
      </c>
      <c r="C1031" s="1559" t="s">
        <v>107</v>
      </c>
      <c r="D1031" s="1548" t="s">
        <v>102</v>
      </c>
      <c r="E1031" s="843" t="s">
        <v>84</v>
      </c>
      <c r="F1031" s="1548" t="s">
        <v>2057</v>
      </c>
      <c r="G1031" s="1554">
        <v>45744</v>
      </c>
      <c r="H1031" s="1536" t="s">
        <v>3125</v>
      </c>
      <c r="I1031" s="1548">
        <v>1</v>
      </c>
      <c r="J1031" s="1546">
        <v>0</v>
      </c>
      <c r="K1031" s="1546" t="s">
        <v>3314</v>
      </c>
      <c r="L1031" s="476">
        <v>1</v>
      </c>
      <c r="M1031" s="476">
        <v>0</v>
      </c>
      <c r="N1031" s="1554">
        <v>45750</v>
      </c>
      <c r="O1031" s="631" t="str">
        <f>IF(G1031="","",(IF(N1031="","Pendiente primera actuación",IF(N1031="N.A.","N.A.",IF(NETWORKDAYS((G1031+1),N1031,'Días No Laborales'!$A$2:$U$145)&lt;=20,"SI","NO")))))</f>
        <v>SI</v>
      </c>
      <c r="P1031" s="476"/>
      <c r="Q1031" s="1062" t="s">
        <v>47</v>
      </c>
      <c r="R1031" s="1554"/>
      <c r="S1031" s="1536"/>
      <c r="T1031" s="1536"/>
      <c r="U1031" s="1536"/>
      <c r="V1031" s="1536"/>
      <c r="W1031" s="1555"/>
      <c r="X1031" s="1556"/>
      <c r="Y1031" s="476"/>
      <c r="Z1031" s="476" t="str">
        <f t="shared" si="21"/>
        <v>Pendiente de sentencia</v>
      </c>
      <c r="AA1031" s="476"/>
      <c r="AB1031" s="483"/>
      <c r="AC1031" s="483"/>
      <c r="AD1031" s="623" t="s">
        <v>1076</v>
      </c>
      <c r="AE1031" s="991">
        <v>45750</v>
      </c>
      <c r="AF1031" s="632" t="s">
        <v>161</v>
      </c>
      <c r="AG1031" s="484" t="s">
        <v>2062</v>
      </c>
      <c r="AH1031" s="476" t="s">
        <v>52</v>
      </c>
      <c r="AI1031" s="991"/>
      <c r="AJ1031" s="1557"/>
      <c r="AK1031" s="1557"/>
      <c r="AL1031" s="1558"/>
      <c r="AM1031" s="476"/>
      <c r="AN1031" s="1497"/>
    </row>
    <row r="1032" spans="1:40" ht="38.25" x14ac:dyDescent="0.2">
      <c r="A1032" s="576">
        <v>1024</v>
      </c>
      <c r="B1032" s="477" t="s">
        <v>3315</v>
      </c>
      <c r="C1032" s="1211" t="s">
        <v>107</v>
      </c>
      <c r="D1032" s="1548" t="s">
        <v>102</v>
      </c>
      <c r="E1032" s="843" t="s">
        <v>84</v>
      </c>
      <c r="F1032" s="1548" t="s">
        <v>2057</v>
      </c>
      <c r="G1032" s="1554">
        <v>45747</v>
      </c>
      <c r="H1032" s="1536" t="s">
        <v>3316</v>
      </c>
      <c r="I1032" s="476">
        <v>1</v>
      </c>
      <c r="J1032" s="476">
        <v>0</v>
      </c>
      <c r="K1032" s="476" t="s">
        <v>3317</v>
      </c>
      <c r="L1032" s="476">
        <v>0</v>
      </c>
      <c r="M1032" s="476">
        <v>1</v>
      </c>
      <c r="N1032" s="1554">
        <v>45785</v>
      </c>
      <c r="O1032" s="1874" t="str">
        <f>IF(G1032="","",(IF(N1032="","Pendiente primera actuación",IF(N1032="N.A.","N.A.",IF(NETWORKDAYS((G1032+1),N1032,'Días No Laborales'!$A$2:$U$145)&lt;=20,"SI","NO")))))</f>
        <v>NO</v>
      </c>
      <c r="P1032" s="476"/>
      <c r="Q1032" s="1062" t="s">
        <v>47</v>
      </c>
      <c r="R1032" s="1554"/>
      <c r="S1032" s="1536"/>
      <c r="T1032" s="1536"/>
      <c r="U1032" s="1536"/>
      <c r="V1032" s="1536"/>
      <c r="W1032" s="1555">
        <v>45785</v>
      </c>
      <c r="X1032" s="1556"/>
      <c r="Y1032" s="476" t="s">
        <v>48</v>
      </c>
      <c r="Z1032" s="476">
        <f t="shared" si="21"/>
        <v>38</v>
      </c>
      <c r="AA1032" s="476" t="s">
        <v>48</v>
      </c>
      <c r="AB1032" s="745" t="s">
        <v>311</v>
      </c>
      <c r="AC1032" s="576" t="s">
        <v>98</v>
      </c>
      <c r="AD1032" s="477" t="s">
        <v>2980</v>
      </c>
      <c r="AE1032" s="991">
        <v>45785</v>
      </c>
      <c r="AF1032" s="476" t="s">
        <v>235</v>
      </c>
      <c r="AG1032" s="484" t="s">
        <v>2062</v>
      </c>
      <c r="AH1032" s="476" t="s">
        <v>52</v>
      </c>
      <c r="AI1032" s="991"/>
      <c r="AJ1032" s="1557"/>
      <c r="AK1032" s="1557"/>
      <c r="AL1032" s="1558"/>
      <c r="AM1032" s="476" t="s">
        <v>3318</v>
      </c>
      <c r="AN1032" s="1497"/>
    </row>
    <row r="1033" spans="1:40" ht="38.25" x14ac:dyDescent="0.2">
      <c r="A1033" s="576">
        <v>1025</v>
      </c>
      <c r="B1033" s="477" t="s">
        <v>3319</v>
      </c>
      <c r="C1033" s="644" t="s">
        <v>78</v>
      </c>
      <c r="D1033" s="1548" t="s">
        <v>62</v>
      </c>
      <c r="E1033" s="1548" t="s">
        <v>84</v>
      </c>
      <c r="F1033" s="1548" t="s">
        <v>2057</v>
      </c>
      <c r="G1033" s="1554">
        <v>45747</v>
      </c>
      <c r="H1033" s="1536" t="s">
        <v>3320</v>
      </c>
      <c r="I1033" s="476">
        <v>0</v>
      </c>
      <c r="J1033" s="476">
        <v>1</v>
      </c>
      <c r="K1033" s="476" t="s">
        <v>3321</v>
      </c>
      <c r="L1033" s="476">
        <v>1</v>
      </c>
      <c r="M1033" s="476">
        <v>0</v>
      </c>
      <c r="N1033" s="1554">
        <v>45750</v>
      </c>
      <c r="O1033" s="631" t="str">
        <f>IF(G1033="","",(IF(N1033="","Pendiente primera actuación",IF(N1033="N.A.","N.A.",IF(NETWORKDAYS((G1033+1),N1033,'Días No Laborales'!$A$2:$U$145)&lt;=20,"SI","NO")))))</f>
        <v>SI</v>
      </c>
      <c r="P1033" s="476"/>
      <c r="Q1033" s="1062" t="s">
        <v>47</v>
      </c>
      <c r="R1033" s="1554"/>
      <c r="S1033" s="1536"/>
      <c r="T1033" s="1536"/>
      <c r="U1033" s="1536"/>
      <c r="V1033" s="1536"/>
      <c r="W1033" s="1555">
        <v>45771</v>
      </c>
      <c r="X1033" s="1556"/>
      <c r="Y1033" s="476" t="s">
        <v>48</v>
      </c>
      <c r="Z1033" s="476">
        <f t="shared" si="21"/>
        <v>24</v>
      </c>
      <c r="AA1033" s="476" t="s">
        <v>48</v>
      </c>
      <c r="AB1033" s="477" t="s">
        <v>3033</v>
      </c>
      <c r="AC1033" s="483" t="s">
        <v>98</v>
      </c>
      <c r="AD1033" s="476" t="s">
        <v>3322</v>
      </c>
      <c r="AE1033" s="991">
        <v>45771</v>
      </c>
      <c r="AF1033" s="632" t="s">
        <v>156</v>
      </c>
      <c r="AG1033" s="484" t="s">
        <v>2062</v>
      </c>
      <c r="AH1033" s="476" t="s">
        <v>52</v>
      </c>
      <c r="AI1033" s="991">
        <v>45782</v>
      </c>
      <c r="AJ1033" s="1557"/>
      <c r="AK1033" s="1557"/>
      <c r="AL1033" s="1558"/>
      <c r="AM1033" s="476"/>
      <c r="AN1033" s="1497"/>
    </row>
    <row r="1034" spans="1:40" ht="30.75" customHeight="1" x14ac:dyDescent="0.2">
      <c r="A1034" s="576">
        <v>1026</v>
      </c>
      <c r="B1034" s="476" t="s">
        <v>3323</v>
      </c>
      <c r="C1034" s="1288" t="s">
        <v>2096</v>
      </c>
      <c r="D1034" s="1548" t="s">
        <v>2083</v>
      </c>
      <c r="E1034" s="1548" t="s">
        <v>673</v>
      </c>
      <c r="F1034" s="1548" t="s">
        <v>2057</v>
      </c>
      <c r="G1034" s="1554">
        <v>45747</v>
      </c>
      <c r="H1034" s="1536" t="s">
        <v>348</v>
      </c>
      <c r="I1034" s="476">
        <v>1</v>
      </c>
      <c r="J1034" s="476">
        <v>0</v>
      </c>
      <c r="K1034" s="476" t="s">
        <v>3324</v>
      </c>
      <c r="L1034" s="476">
        <v>1</v>
      </c>
      <c r="M1034" s="476">
        <v>0</v>
      </c>
      <c r="N1034" s="1554">
        <v>45751</v>
      </c>
      <c r="O1034" s="631" t="str">
        <f>IF(G1034="","",(IF(N1034="","Pendiente primera actuación",IF(N1034="N.A.","N.A.",IF(NETWORKDAYS((G1034+1),N1034,'Días No Laborales'!$A$2:$U$145)&lt;=20,"SI","NO")))))</f>
        <v>SI</v>
      </c>
      <c r="P1034" s="476"/>
      <c r="Q1034" s="1062" t="s">
        <v>47</v>
      </c>
      <c r="R1034" s="1554"/>
      <c r="S1034" s="1536"/>
      <c r="T1034" s="1536"/>
      <c r="U1034" s="1536"/>
      <c r="V1034" s="1536"/>
      <c r="W1034" s="1555"/>
      <c r="X1034" s="1556"/>
      <c r="Y1034" s="476"/>
      <c r="Z1034" s="476" t="str">
        <f t="shared" si="21"/>
        <v>Pendiente de sentencia</v>
      </c>
      <c r="AA1034" s="476"/>
      <c r="AB1034" s="483"/>
      <c r="AC1034" s="483"/>
      <c r="AD1034" s="476" t="s">
        <v>1066</v>
      </c>
      <c r="AE1034" s="991">
        <v>45811</v>
      </c>
      <c r="AF1034" s="476" t="s">
        <v>235</v>
      </c>
      <c r="AG1034" s="484" t="s">
        <v>2062</v>
      </c>
      <c r="AH1034" s="476" t="s">
        <v>52</v>
      </c>
      <c r="AI1034" s="991"/>
      <c r="AJ1034" s="1557"/>
      <c r="AK1034" s="1557"/>
      <c r="AL1034" s="1558"/>
      <c r="AM1034" s="476"/>
      <c r="AN1034" s="1497" t="s">
        <v>3325</v>
      </c>
    </row>
    <row r="1035" spans="1:40" ht="25.5" x14ac:dyDescent="0.2">
      <c r="A1035" s="576">
        <v>1027</v>
      </c>
      <c r="B1035" s="477" t="s">
        <v>3326</v>
      </c>
      <c r="C1035" s="1211" t="s">
        <v>107</v>
      </c>
      <c r="D1035" s="1548" t="s">
        <v>102</v>
      </c>
      <c r="E1035" s="843" t="s">
        <v>84</v>
      </c>
      <c r="F1035" s="1548" t="s">
        <v>2057</v>
      </c>
      <c r="G1035" s="1554">
        <v>45748</v>
      </c>
      <c r="H1035" s="1536" t="s">
        <v>3327</v>
      </c>
      <c r="I1035" s="476">
        <v>1</v>
      </c>
      <c r="J1035" s="476">
        <v>0</v>
      </c>
      <c r="K1035" s="476" t="s">
        <v>3328</v>
      </c>
      <c r="L1035" s="476">
        <v>1</v>
      </c>
      <c r="M1035" s="476">
        <v>0</v>
      </c>
      <c r="N1035" s="1554">
        <v>45786</v>
      </c>
      <c r="O1035" s="1874" t="str">
        <f>IF(G1035="","",(IF(N1035="","Pendiente primera actuación",IF(N1035="N.A.","N.A.",IF(NETWORKDAYS((G1035+1),N1035,'Días No Laborales'!$A$2:$U$145)&lt;=20,"SI","NO")))))</f>
        <v>NO</v>
      </c>
      <c r="P1035" s="476"/>
      <c r="Q1035" s="1062" t="s">
        <v>47</v>
      </c>
      <c r="R1035" s="1554"/>
      <c r="S1035" s="1536"/>
      <c r="T1035" s="1536"/>
      <c r="U1035" s="1536"/>
      <c r="V1035" s="1536"/>
      <c r="W1035" s="1555">
        <v>45786</v>
      </c>
      <c r="X1035" s="1556"/>
      <c r="Y1035" s="476" t="s">
        <v>48</v>
      </c>
      <c r="Z1035" s="476">
        <f t="shared" si="21"/>
        <v>38</v>
      </c>
      <c r="AA1035" s="476" t="s">
        <v>48</v>
      </c>
      <c r="AB1035" s="645" t="s">
        <v>217</v>
      </c>
      <c r="AC1035" s="483" t="s">
        <v>98</v>
      </c>
      <c r="AD1035" s="477" t="s">
        <v>1143</v>
      </c>
      <c r="AE1035" s="991">
        <v>45786</v>
      </c>
      <c r="AF1035" s="476" t="s">
        <v>50</v>
      </c>
      <c r="AG1035" s="484" t="s">
        <v>2062</v>
      </c>
      <c r="AH1035" s="476" t="s">
        <v>52</v>
      </c>
      <c r="AI1035" s="991">
        <v>45880</v>
      </c>
      <c r="AJ1035" s="1557"/>
      <c r="AK1035" s="1557"/>
      <c r="AL1035" s="1558"/>
      <c r="AM1035" s="476" t="s">
        <v>3329</v>
      </c>
      <c r="AN1035" s="1497" t="s">
        <v>2562</v>
      </c>
    </row>
    <row r="1036" spans="1:40" ht="25.5" x14ac:dyDescent="0.2">
      <c r="A1036" s="576">
        <v>1028</v>
      </c>
      <c r="B1036" s="476" t="s">
        <v>3330</v>
      </c>
      <c r="C1036" s="1559" t="s">
        <v>107</v>
      </c>
      <c r="D1036" s="1548" t="s">
        <v>102</v>
      </c>
      <c r="E1036" s="843" t="s">
        <v>43</v>
      </c>
      <c r="F1036" s="1548" t="s">
        <v>2057</v>
      </c>
      <c r="G1036" s="1554">
        <v>45748</v>
      </c>
      <c r="H1036" s="1536" t="s">
        <v>1635</v>
      </c>
      <c r="I1036" s="476">
        <v>1</v>
      </c>
      <c r="J1036" s="476">
        <v>0</v>
      </c>
      <c r="K1036" s="476" t="s">
        <v>3331</v>
      </c>
      <c r="L1036" s="476">
        <v>0</v>
      </c>
      <c r="M1036" s="476">
        <v>1</v>
      </c>
      <c r="N1036" s="1554">
        <v>45751</v>
      </c>
      <c r="O1036" s="1874" t="str">
        <f>IF(G1036="","",(IF(N1036="","Pendiente primera actuación",IF(N1036="N.A.","N.A.",IF(NETWORKDAYS((G1036+1),N1036,'Días No Laborales'!$A$2:$U$145)&lt;=20,"SI","NO")))))</f>
        <v>SI</v>
      </c>
      <c r="P1036" s="476"/>
      <c r="Q1036" s="1062" t="s">
        <v>47</v>
      </c>
      <c r="R1036" s="1554"/>
      <c r="S1036" s="1536"/>
      <c r="T1036" s="1536"/>
      <c r="U1036" s="1536"/>
      <c r="V1036" s="1536"/>
      <c r="W1036" s="1555"/>
      <c r="X1036" s="1556"/>
      <c r="Y1036" s="476"/>
      <c r="Z1036" s="476" t="str">
        <f t="shared" si="21"/>
        <v>Pendiente de sentencia</v>
      </c>
      <c r="AA1036" s="476"/>
      <c r="AB1036" s="483"/>
      <c r="AC1036" s="483"/>
      <c r="AD1036" s="476" t="s">
        <v>786</v>
      </c>
      <c r="AE1036" s="991">
        <v>45821</v>
      </c>
      <c r="AF1036" s="476" t="s">
        <v>68</v>
      </c>
      <c r="AG1036" s="484" t="s">
        <v>2062</v>
      </c>
      <c r="AH1036" s="476" t="s">
        <v>52</v>
      </c>
      <c r="AI1036" s="991"/>
      <c r="AJ1036" s="1557"/>
      <c r="AK1036" s="1557"/>
      <c r="AL1036" s="1558"/>
      <c r="AM1036" s="476"/>
      <c r="AN1036" s="1497"/>
    </row>
    <row r="1037" spans="1:40" ht="38.25" x14ac:dyDescent="0.2">
      <c r="A1037" s="576">
        <v>1029</v>
      </c>
      <c r="B1037" s="477" t="s">
        <v>3332</v>
      </c>
      <c r="C1037" s="1460" t="s">
        <v>2736</v>
      </c>
      <c r="D1037" s="1491" t="s">
        <v>62</v>
      </c>
      <c r="E1037" s="843" t="s">
        <v>43</v>
      </c>
      <c r="F1037" s="1548" t="s">
        <v>2057</v>
      </c>
      <c r="G1037" s="1554">
        <v>45749</v>
      </c>
      <c r="H1037" s="1536" t="s">
        <v>3333</v>
      </c>
      <c r="I1037" s="476">
        <v>0</v>
      </c>
      <c r="J1037" s="476">
        <v>1</v>
      </c>
      <c r="K1037" s="476" t="s">
        <v>3334</v>
      </c>
      <c r="L1037" s="476">
        <v>1</v>
      </c>
      <c r="M1037" s="476">
        <v>0</v>
      </c>
      <c r="N1037" s="1554">
        <v>45755</v>
      </c>
      <c r="O1037" s="1874" t="str">
        <f>IF(G1037="","",(IF(N1037="","Pendiente primera actuación",IF(N1037="N.A.","N.A.",IF(NETWORKDAYS((G1037+1),N1037,'Días No Laborales'!$A$2:$U$145)&lt;=20,"SI","NO")))))</f>
        <v>SI</v>
      </c>
      <c r="P1037" s="476"/>
      <c r="Q1037" s="1062" t="s">
        <v>47</v>
      </c>
      <c r="R1037" s="1554"/>
      <c r="S1037" s="1536"/>
      <c r="T1037" s="1536"/>
      <c r="U1037" s="1536"/>
      <c r="V1037" s="1536"/>
      <c r="W1037" s="1555">
        <v>45755</v>
      </c>
      <c r="X1037" s="1556"/>
      <c r="Y1037" s="570" t="s">
        <v>48</v>
      </c>
      <c r="Z1037" s="476">
        <f t="shared" si="21"/>
        <v>6</v>
      </c>
      <c r="AA1037" s="576" t="s">
        <v>48</v>
      </c>
      <c r="AB1037" s="645" t="s">
        <v>217</v>
      </c>
      <c r="AC1037" s="483" t="s">
        <v>98</v>
      </c>
      <c r="AD1037" s="477" t="s">
        <v>1143</v>
      </c>
      <c r="AE1037" s="991">
        <v>45755</v>
      </c>
      <c r="AF1037" s="476" t="s">
        <v>2061</v>
      </c>
      <c r="AG1037" s="484" t="s">
        <v>2062</v>
      </c>
      <c r="AH1037" s="476" t="s">
        <v>52</v>
      </c>
      <c r="AI1037" s="991"/>
      <c r="AJ1037" s="1557"/>
      <c r="AK1037" s="1557"/>
      <c r="AL1037" s="1558"/>
      <c r="AM1037" s="476"/>
      <c r="AN1037" s="1497"/>
    </row>
    <row r="1038" spans="1:40" ht="25.5" x14ac:dyDescent="0.2">
      <c r="A1038" s="576">
        <v>1030</v>
      </c>
      <c r="B1038" s="476" t="s">
        <v>3335</v>
      </c>
      <c r="C1038" s="486" t="s">
        <v>41</v>
      </c>
      <c r="D1038" s="479" t="s">
        <v>42</v>
      </c>
      <c r="E1038" s="843" t="s">
        <v>73</v>
      </c>
      <c r="F1038" s="482" t="s">
        <v>2057</v>
      </c>
      <c r="G1038" s="1554">
        <v>45748</v>
      </c>
      <c r="H1038" s="1536" t="s">
        <v>3336</v>
      </c>
      <c r="I1038" s="476">
        <v>1</v>
      </c>
      <c r="J1038" s="476">
        <v>0</v>
      </c>
      <c r="K1038" s="476" t="s">
        <v>3337</v>
      </c>
      <c r="L1038" s="476">
        <v>1</v>
      </c>
      <c r="M1038" s="476">
        <v>0</v>
      </c>
      <c r="N1038" s="1554">
        <v>45785</v>
      </c>
      <c r="O1038" s="1874" t="str">
        <f>IF(G1038="","",(IF(N1038="","Pendiente primera actuación",IF(N1038="N.A.","N.A.",IF(NETWORKDAYS((G1038+1),N1038,'Días No Laborales'!$A$2:$U$145)&lt;=20,"SI","NO")))))</f>
        <v>NO</v>
      </c>
      <c r="P1038" s="476"/>
      <c r="Q1038" s="1062" t="s">
        <v>47</v>
      </c>
      <c r="R1038" s="1554"/>
      <c r="S1038" s="1536"/>
      <c r="T1038" s="1536"/>
      <c r="U1038" s="1536"/>
      <c r="V1038" s="1536"/>
      <c r="W1038" s="1555"/>
      <c r="X1038" s="1556"/>
      <c r="Y1038" s="476"/>
      <c r="Z1038" s="476" t="str">
        <f t="shared" si="21"/>
        <v>Pendiente de sentencia</v>
      </c>
      <c r="AA1038" s="476"/>
      <c r="AB1038" s="483"/>
      <c r="AC1038" s="483"/>
      <c r="AD1038" s="476" t="s">
        <v>2433</v>
      </c>
      <c r="AE1038" s="991">
        <v>45785</v>
      </c>
      <c r="AF1038" s="476" t="s">
        <v>50</v>
      </c>
      <c r="AG1038" s="484" t="s">
        <v>2062</v>
      </c>
      <c r="AH1038" s="476" t="s">
        <v>52</v>
      </c>
      <c r="AI1038" s="991"/>
      <c r="AJ1038" s="1557"/>
      <c r="AK1038" s="1557"/>
      <c r="AL1038" s="1558"/>
      <c r="AM1038" s="476"/>
      <c r="AN1038" s="1497"/>
    </row>
    <row r="1039" spans="1:40" ht="38.25" x14ac:dyDescent="0.2">
      <c r="A1039" s="576">
        <v>1031</v>
      </c>
      <c r="B1039" s="476" t="s">
        <v>3338</v>
      </c>
      <c r="C1039" s="1040" t="s">
        <v>78</v>
      </c>
      <c r="D1039" s="1548" t="s">
        <v>62</v>
      </c>
      <c r="E1039" s="843" t="s">
        <v>73</v>
      </c>
      <c r="F1039" s="482" t="s">
        <v>2057</v>
      </c>
      <c r="G1039" s="1554">
        <v>45749</v>
      </c>
      <c r="H1039" s="1536" t="s">
        <v>3339</v>
      </c>
      <c r="I1039" s="476">
        <v>1</v>
      </c>
      <c r="J1039" s="476">
        <v>0</v>
      </c>
      <c r="K1039" s="476" t="s">
        <v>3340</v>
      </c>
      <c r="L1039" s="476">
        <v>1</v>
      </c>
      <c r="M1039" s="476">
        <v>0</v>
      </c>
      <c r="N1039" s="1554">
        <v>45754</v>
      </c>
      <c r="O1039" s="1874" t="str">
        <f>IF(G1039="","",(IF(N1039="","Pendiente primera actuación",IF(N1039="N.A.","N.A.",IF(NETWORKDAYS((G1039+1),N1039,'Días No Laborales'!$A$2:$U$145)&lt;=20,"SI","NO")))))</f>
        <v>SI</v>
      </c>
      <c r="P1039" s="476"/>
      <c r="Q1039" s="1062" t="s">
        <v>47</v>
      </c>
      <c r="R1039" s="1554"/>
      <c r="S1039" s="1536"/>
      <c r="T1039" s="1536"/>
      <c r="U1039" s="1536"/>
      <c r="V1039" s="1536"/>
      <c r="W1039" s="1555"/>
      <c r="X1039" s="1556"/>
      <c r="Y1039" s="476"/>
      <c r="Z1039" s="476" t="str">
        <f t="shared" si="21"/>
        <v>Pendiente de sentencia</v>
      </c>
      <c r="AA1039" s="476"/>
      <c r="AB1039" s="483"/>
      <c r="AC1039" s="483"/>
      <c r="AD1039" s="476" t="s">
        <v>3341</v>
      </c>
      <c r="AE1039" s="991">
        <v>45861</v>
      </c>
      <c r="AF1039" s="476" t="s">
        <v>68</v>
      </c>
      <c r="AG1039" s="484" t="s">
        <v>2062</v>
      </c>
      <c r="AH1039" s="476" t="s">
        <v>52</v>
      </c>
      <c r="AI1039" s="991"/>
      <c r="AJ1039" s="1557"/>
      <c r="AK1039" s="1557"/>
      <c r="AL1039" s="1558"/>
      <c r="AM1039" s="476"/>
      <c r="AN1039" s="1497"/>
    </row>
    <row r="1040" spans="1:40" ht="25.5" x14ac:dyDescent="0.2">
      <c r="A1040" s="576">
        <v>1032</v>
      </c>
      <c r="B1040" s="476" t="s">
        <v>3342</v>
      </c>
      <c r="C1040" s="1564" t="s">
        <v>2082</v>
      </c>
      <c r="D1040" s="482" t="s">
        <v>2173</v>
      </c>
      <c r="E1040" s="482" t="s">
        <v>833</v>
      </c>
      <c r="F1040" s="1548" t="s">
        <v>2057</v>
      </c>
      <c r="G1040" s="1554">
        <v>45749</v>
      </c>
      <c r="H1040" s="1536" t="s">
        <v>384</v>
      </c>
      <c r="I1040" s="476">
        <v>1</v>
      </c>
      <c r="J1040" s="476">
        <v>0</v>
      </c>
      <c r="K1040" s="476" t="s">
        <v>3343</v>
      </c>
      <c r="L1040" s="476">
        <v>0</v>
      </c>
      <c r="M1040" s="476">
        <v>1</v>
      </c>
      <c r="N1040" s="1554">
        <v>45785</v>
      </c>
      <c r="O1040" s="1881" t="str">
        <f>IF(G1040="","",(IF(N1040="","Pendiente primera actuación",IF(N1040="N.A.","N.A.",IF(NETWORKDAYS((G1040+1),N1040,'Días No Laborales'!$A$2:$U$145)&lt;=20,"SI","NO")))))</f>
        <v>SI</v>
      </c>
      <c r="P1040" s="476"/>
      <c r="Q1040" s="1062" t="s">
        <v>47</v>
      </c>
      <c r="R1040" s="1554"/>
      <c r="S1040" s="1536"/>
      <c r="T1040" s="1536"/>
      <c r="U1040" s="1536"/>
      <c r="V1040" s="1536"/>
      <c r="W1040" s="1555"/>
      <c r="X1040" s="1556"/>
      <c r="Y1040" s="476"/>
      <c r="Z1040" s="476" t="str">
        <f t="shared" si="21"/>
        <v>Pendiente de sentencia</v>
      </c>
      <c r="AA1040" s="476"/>
      <c r="AB1040" s="483"/>
      <c r="AC1040" s="483"/>
      <c r="AD1040" s="476" t="s">
        <v>3344</v>
      </c>
      <c r="AE1040" s="991">
        <v>45807</v>
      </c>
      <c r="AF1040" s="476" t="s">
        <v>68</v>
      </c>
      <c r="AG1040" s="484" t="s">
        <v>2062</v>
      </c>
      <c r="AH1040" s="476" t="s">
        <v>52</v>
      </c>
      <c r="AI1040" s="991"/>
      <c r="AJ1040" s="1557"/>
      <c r="AK1040" s="1557"/>
      <c r="AL1040" s="1558"/>
      <c r="AM1040" s="476" t="s">
        <v>3345</v>
      </c>
      <c r="AN1040" s="1497"/>
    </row>
    <row r="1041" spans="1:40" ht="38.25" x14ac:dyDescent="0.2">
      <c r="A1041" s="576">
        <v>1033</v>
      </c>
      <c r="B1041" s="1171" t="s">
        <v>3346</v>
      </c>
      <c r="C1041" s="1565" t="s">
        <v>107</v>
      </c>
      <c r="D1041" s="1548" t="s">
        <v>102</v>
      </c>
      <c r="E1041" s="843" t="s">
        <v>84</v>
      </c>
      <c r="F1041" s="1548" t="s">
        <v>2057</v>
      </c>
      <c r="G1041" s="1554">
        <v>45749</v>
      </c>
      <c r="H1041" s="1536" t="s">
        <v>491</v>
      </c>
      <c r="I1041" s="476">
        <v>0</v>
      </c>
      <c r="J1041" s="476">
        <v>1</v>
      </c>
      <c r="K1041" s="476" t="s">
        <v>3347</v>
      </c>
      <c r="L1041" s="476">
        <v>1</v>
      </c>
      <c r="M1041" s="476">
        <v>0</v>
      </c>
      <c r="N1041" s="1554">
        <v>45754</v>
      </c>
      <c r="O1041" s="631" t="str">
        <f>IF(G1041="","",(IF(N1041="","Pendiente primera actuación",IF(N1041="N.A.","N.A.",IF(NETWORKDAYS((G1041+1),N1041,'Días No Laborales'!$A$2:$U$145)&lt;=20,"SI","NO")))))</f>
        <v>SI</v>
      </c>
      <c r="P1041" s="476"/>
      <c r="Q1041" s="1062" t="s">
        <v>47</v>
      </c>
      <c r="R1041" s="1554"/>
      <c r="S1041" s="1536"/>
      <c r="T1041" s="1536"/>
      <c r="U1041" s="1536"/>
      <c r="V1041" s="1536"/>
      <c r="W1041" s="1555">
        <v>45821</v>
      </c>
      <c r="X1041" s="1556"/>
      <c r="Y1041" s="476" t="s">
        <v>48</v>
      </c>
      <c r="Z1041" s="476">
        <f t="shared" si="21"/>
        <v>71</v>
      </c>
      <c r="AA1041" s="476" t="s">
        <v>48</v>
      </c>
      <c r="AB1041" s="1171" t="s">
        <v>377</v>
      </c>
      <c r="AC1041" s="483" t="s">
        <v>98</v>
      </c>
      <c r="AD1041" s="476" t="s">
        <v>596</v>
      </c>
      <c r="AE1041" s="991">
        <v>45821</v>
      </c>
      <c r="AF1041" s="476" t="s">
        <v>68</v>
      </c>
      <c r="AG1041" s="484" t="s">
        <v>2062</v>
      </c>
      <c r="AH1041" s="476" t="s">
        <v>52</v>
      </c>
      <c r="AI1041" s="991"/>
      <c r="AJ1041" s="1557"/>
      <c r="AK1041" s="1557"/>
      <c r="AL1041" s="1558"/>
      <c r="AM1041" s="476"/>
      <c r="AN1041" s="1497"/>
    </row>
    <row r="1042" spans="1:40" ht="25.5" x14ac:dyDescent="0.2">
      <c r="A1042" s="576">
        <v>1034</v>
      </c>
      <c r="B1042" s="1608" t="s">
        <v>3348</v>
      </c>
      <c r="C1042" s="1559" t="s">
        <v>107</v>
      </c>
      <c r="D1042" s="1548" t="s">
        <v>102</v>
      </c>
      <c r="E1042" s="482" t="s">
        <v>113</v>
      </c>
      <c r="F1042" s="482" t="s">
        <v>2057</v>
      </c>
      <c r="G1042" s="1554">
        <v>45749</v>
      </c>
      <c r="H1042" s="1536" t="s">
        <v>3349</v>
      </c>
      <c r="I1042" s="476">
        <v>1</v>
      </c>
      <c r="J1042" s="476">
        <v>0</v>
      </c>
      <c r="K1042" s="476" t="s">
        <v>3350</v>
      </c>
      <c r="L1042" s="476">
        <v>1</v>
      </c>
      <c r="M1042" s="476">
        <v>0</v>
      </c>
      <c r="N1042" s="1554">
        <v>45756</v>
      </c>
      <c r="O1042" s="631" t="str">
        <f>IF(G1042="","",(IF(N1042="","Pendiente primera actuación",IF(N1042="N.A.","N.A.",IF(NETWORKDAYS((G1042+1),N1042,'Días No Laborales'!$A$2:$U$145)&lt;=20,"SI","NO")))))</f>
        <v>SI</v>
      </c>
      <c r="P1042" s="476"/>
      <c r="Q1042" s="1062" t="s">
        <v>47</v>
      </c>
      <c r="R1042" s="1554"/>
      <c r="S1042" s="1536"/>
      <c r="T1042" s="1536"/>
      <c r="U1042" s="1536"/>
      <c r="V1042" s="1536"/>
      <c r="W1042" s="1555"/>
      <c r="X1042" s="1556"/>
      <c r="Y1042" s="476"/>
      <c r="Z1042" s="476" t="str">
        <f t="shared" si="21"/>
        <v>Pendiente de sentencia</v>
      </c>
      <c r="AA1042" s="476"/>
      <c r="AB1042" s="483"/>
      <c r="AC1042" s="483"/>
      <c r="AD1042" s="476" t="s">
        <v>3351</v>
      </c>
      <c r="AE1042" s="991">
        <v>45881</v>
      </c>
      <c r="AF1042" s="476" t="s">
        <v>68</v>
      </c>
      <c r="AG1042" s="484" t="s">
        <v>2062</v>
      </c>
      <c r="AH1042" s="476" t="s">
        <v>52</v>
      </c>
      <c r="AI1042" s="991"/>
      <c r="AJ1042" s="1557"/>
      <c r="AK1042" s="1557"/>
      <c r="AL1042" s="1558"/>
      <c r="AM1042" s="476"/>
      <c r="AN1042" s="1497"/>
    </row>
    <row r="1043" spans="1:40" ht="25.5" x14ac:dyDescent="0.2">
      <c r="A1043" s="576">
        <v>1035</v>
      </c>
      <c r="B1043" s="476" t="s">
        <v>3352</v>
      </c>
      <c r="C1043" s="1559" t="s">
        <v>107</v>
      </c>
      <c r="D1043" s="1548" t="s">
        <v>102</v>
      </c>
      <c r="E1043" s="482" t="s">
        <v>84</v>
      </c>
      <c r="F1043" s="482" t="s">
        <v>2057</v>
      </c>
      <c r="G1043" s="1554">
        <v>45750</v>
      </c>
      <c r="H1043" s="1536" t="s">
        <v>3353</v>
      </c>
      <c r="I1043" s="476">
        <v>1</v>
      </c>
      <c r="J1043" s="476">
        <v>0</v>
      </c>
      <c r="K1043" s="476" t="s">
        <v>3354</v>
      </c>
      <c r="L1043" s="476">
        <v>1</v>
      </c>
      <c r="M1043" s="476">
        <v>0</v>
      </c>
      <c r="N1043" s="1554">
        <v>45756</v>
      </c>
      <c r="O1043" s="631" t="str">
        <f>IF(G1043="","",(IF(N1043="","Pendiente primera actuación",IF(N1043="N.A.","N.A.",IF(NETWORKDAYS((G1043+1),N1043,'Días No Laborales'!$A$2:$U$145)&lt;=20,"SI","NO")))))</f>
        <v>SI</v>
      </c>
      <c r="P1043" s="476"/>
      <c r="Q1043" s="1062" t="s">
        <v>47</v>
      </c>
      <c r="R1043" s="1554"/>
      <c r="S1043" s="1536"/>
      <c r="T1043" s="1536"/>
      <c r="U1043" s="1536"/>
      <c r="V1043" s="1536"/>
      <c r="W1043" s="1555"/>
      <c r="X1043" s="1556"/>
      <c r="Y1043" s="476"/>
      <c r="Z1043" s="476" t="str">
        <f t="shared" si="21"/>
        <v>Pendiente de sentencia</v>
      </c>
      <c r="AA1043" s="476"/>
      <c r="AB1043" s="483"/>
      <c r="AC1043" s="483"/>
      <c r="AD1043" s="476" t="s">
        <v>3355</v>
      </c>
      <c r="AE1043" s="991">
        <v>45753</v>
      </c>
      <c r="AF1043" s="632" t="s">
        <v>156</v>
      </c>
      <c r="AG1043" s="484" t="s">
        <v>2062</v>
      </c>
      <c r="AH1043" s="476" t="s">
        <v>52</v>
      </c>
      <c r="AI1043" s="991"/>
      <c r="AJ1043" s="1557"/>
      <c r="AK1043" s="1557"/>
      <c r="AL1043" s="1558"/>
      <c r="AM1043" s="476"/>
      <c r="AN1043" s="1497"/>
    </row>
    <row r="1044" spans="1:40" ht="25.5" x14ac:dyDescent="0.2">
      <c r="A1044" s="576">
        <v>1036</v>
      </c>
      <c r="B1044" s="476" t="s">
        <v>3356</v>
      </c>
      <c r="C1044" s="1559" t="s">
        <v>107</v>
      </c>
      <c r="D1044" s="1548" t="s">
        <v>102</v>
      </c>
      <c r="E1044" s="482" t="s">
        <v>84</v>
      </c>
      <c r="F1044" s="482" t="s">
        <v>2057</v>
      </c>
      <c r="G1044" s="1554">
        <v>45750</v>
      </c>
      <c r="H1044" s="1536" t="s">
        <v>3357</v>
      </c>
      <c r="I1044" s="476">
        <v>1</v>
      </c>
      <c r="J1044" s="476">
        <v>0</v>
      </c>
      <c r="K1044" s="476" t="s">
        <v>3358</v>
      </c>
      <c r="L1044" s="476">
        <v>0</v>
      </c>
      <c r="M1044" s="476">
        <v>1</v>
      </c>
      <c r="N1044" s="1554">
        <v>45756</v>
      </c>
      <c r="O1044" s="631" t="str">
        <f>IF(G1044="","",(IF(N1044="","Pendiente primera actuación",IF(N1044="N.A.","N.A.",IF(NETWORKDAYS((G1044+1),N1044,'Días No Laborales'!$A$2:$U$145)&lt;=20,"SI","NO")))))</f>
        <v>SI</v>
      </c>
      <c r="P1044" s="476"/>
      <c r="Q1044" s="1062" t="s">
        <v>47</v>
      </c>
      <c r="R1044" s="1554"/>
      <c r="S1044" s="1536"/>
      <c r="T1044" s="1536"/>
      <c r="U1044" s="1536"/>
      <c r="V1044" s="1536"/>
      <c r="W1044" s="1555"/>
      <c r="X1044" s="1556"/>
      <c r="Y1044" s="476"/>
      <c r="Z1044" s="476" t="str">
        <f t="shared" si="21"/>
        <v>Pendiente de sentencia</v>
      </c>
      <c r="AA1044" s="476"/>
      <c r="AB1044" s="483"/>
      <c r="AC1044" s="483"/>
      <c r="AD1044" s="476" t="s">
        <v>3359</v>
      </c>
      <c r="AE1044" s="991">
        <v>45756</v>
      </c>
      <c r="AF1044" s="476" t="s">
        <v>68</v>
      </c>
      <c r="AG1044" s="484" t="s">
        <v>2062</v>
      </c>
      <c r="AH1044" s="476" t="s">
        <v>52</v>
      </c>
      <c r="AI1044" s="991"/>
      <c r="AJ1044" s="1557"/>
      <c r="AK1044" s="1557"/>
      <c r="AL1044" s="1558"/>
      <c r="AM1044" s="476"/>
      <c r="AN1044" s="1497"/>
    </row>
    <row r="1045" spans="1:40" ht="25.5" x14ac:dyDescent="0.2">
      <c r="A1045" s="576">
        <v>1037</v>
      </c>
      <c r="B1045" s="476" t="s">
        <v>3360</v>
      </c>
      <c r="C1045" s="1559" t="s">
        <v>107</v>
      </c>
      <c r="D1045" s="1548" t="s">
        <v>102</v>
      </c>
      <c r="E1045" s="482" t="s">
        <v>84</v>
      </c>
      <c r="F1045" s="482" t="s">
        <v>2057</v>
      </c>
      <c r="G1045" s="1554">
        <v>45751</v>
      </c>
      <c r="H1045" s="476" t="s">
        <v>3361</v>
      </c>
      <c r="I1045" s="476">
        <v>1</v>
      </c>
      <c r="J1045" s="476">
        <v>0</v>
      </c>
      <c r="K1045" s="476" t="s">
        <v>3362</v>
      </c>
      <c r="L1045" s="476">
        <v>1</v>
      </c>
      <c r="M1045" s="476">
        <v>0</v>
      </c>
      <c r="N1045" s="1554">
        <v>45757</v>
      </c>
      <c r="O1045" s="631" t="str">
        <f>IF(G1045="","",(IF(N1045="","Pendiente primera actuación",IF(N1045="N.A.","N.A.",IF(NETWORKDAYS((G1045+1),N1045,'Días No Laborales'!$A$2:$U$145)&lt;=20,"SI","NO")))))</f>
        <v>SI</v>
      </c>
      <c r="P1045" s="476"/>
      <c r="Q1045" s="1062" t="s">
        <v>47</v>
      </c>
      <c r="R1045" s="1554"/>
      <c r="S1045" s="1536"/>
      <c r="T1045" s="1536"/>
      <c r="U1045" s="1536"/>
      <c r="V1045" s="1536"/>
      <c r="W1045" s="1555"/>
      <c r="X1045" s="1556"/>
      <c r="Y1045" s="476"/>
      <c r="Z1045" s="476" t="str">
        <f t="shared" si="21"/>
        <v>Pendiente de sentencia</v>
      </c>
      <c r="AA1045" s="476"/>
      <c r="AB1045" s="483"/>
      <c r="AC1045" s="483"/>
      <c r="AD1045" s="476" t="s">
        <v>116</v>
      </c>
      <c r="AE1045" s="991">
        <v>45821</v>
      </c>
      <c r="AF1045" s="476" t="s">
        <v>68</v>
      </c>
      <c r="AG1045" s="484" t="s">
        <v>2062</v>
      </c>
      <c r="AH1045" s="476" t="s">
        <v>52</v>
      </c>
      <c r="AI1045" s="991"/>
      <c r="AJ1045" s="1557"/>
      <c r="AK1045" s="1557"/>
      <c r="AL1045" s="1558"/>
      <c r="AM1045" s="476"/>
      <c r="AN1045" s="1497"/>
    </row>
    <row r="1046" spans="1:40" ht="25.5" x14ac:dyDescent="0.2">
      <c r="A1046" s="576">
        <v>1038</v>
      </c>
      <c r="B1046" s="476" t="s">
        <v>3363</v>
      </c>
      <c r="C1046" s="1559" t="s">
        <v>107</v>
      </c>
      <c r="D1046" s="1548" t="s">
        <v>102</v>
      </c>
      <c r="E1046" s="482" t="s">
        <v>84</v>
      </c>
      <c r="F1046" s="482" t="s">
        <v>2057</v>
      </c>
      <c r="G1046" s="1554">
        <v>45751</v>
      </c>
      <c r="H1046" s="1536" t="s">
        <v>336</v>
      </c>
      <c r="I1046" s="476">
        <v>1</v>
      </c>
      <c r="J1046" s="476">
        <v>0</v>
      </c>
      <c r="K1046" s="476" t="s">
        <v>3364</v>
      </c>
      <c r="L1046" s="476">
        <v>1</v>
      </c>
      <c r="M1046" s="476">
        <v>0</v>
      </c>
      <c r="N1046" s="1554">
        <v>45757</v>
      </c>
      <c r="O1046" s="631" t="str">
        <f>IF(G1046="","",(IF(N1046="","Pendiente primera actuación",IF(N1046="N.A.","N.A.",IF(NETWORKDAYS((G1046+1),N1046,'Días No Laborales'!$A$2:$U$145)&lt;=20,"SI","NO")))))</f>
        <v>SI</v>
      </c>
      <c r="P1046" s="476"/>
      <c r="Q1046" s="1062" t="s">
        <v>47</v>
      </c>
      <c r="R1046" s="1554"/>
      <c r="S1046" s="1536"/>
      <c r="T1046" s="1536"/>
      <c r="U1046" s="1536"/>
      <c r="V1046" s="1536"/>
      <c r="W1046" s="1555"/>
      <c r="X1046" s="1556"/>
      <c r="Y1046" s="476"/>
      <c r="Z1046" s="476" t="str">
        <f t="shared" si="21"/>
        <v>Pendiente de sentencia</v>
      </c>
      <c r="AA1046" s="476"/>
      <c r="AB1046" s="483"/>
      <c r="AC1046" s="483"/>
      <c r="AD1046" s="476" t="s">
        <v>3365</v>
      </c>
      <c r="AE1046" s="991">
        <v>45824</v>
      </c>
      <c r="AF1046" s="476" t="s">
        <v>68</v>
      </c>
      <c r="AG1046" s="484" t="s">
        <v>2062</v>
      </c>
      <c r="AH1046" s="476" t="s">
        <v>52</v>
      </c>
      <c r="AI1046" s="991"/>
      <c r="AJ1046" s="1557"/>
      <c r="AK1046" s="1557"/>
      <c r="AL1046" s="1558"/>
      <c r="AM1046" s="476"/>
      <c r="AN1046" s="1497" t="s">
        <v>3366</v>
      </c>
    </row>
    <row r="1047" spans="1:40" ht="38.25" x14ac:dyDescent="0.2">
      <c r="A1047" s="576">
        <v>1039</v>
      </c>
      <c r="B1047" s="1171" t="s">
        <v>3367</v>
      </c>
      <c r="C1047" s="1565" t="s">
        <v>107</v>
      </c>
      <c r="D1047" s="1548" t="s">
        <v>102</v>
      </c>
      <c r="E1047" s="482" t="s">
        <v>84</v>
      </c>
      <c r="F1047" s="482" t="s">
        <v>2057</v>
      </c>
      <c r="G1047" s="1554">
        <v>45751</v>
      </c>
      <c r="H1047" s="1536" t="s">
        <v>3368</v>
      </c>
      <c r="I1047" s="476">
        <v>1</v>
      </c>
      <c r="J1047" s="476">
        <v>0</v>
      </c>
      <c r="K1047" s="476" t="s">
        <v>3369</v>
      </c>
      <c r="L1047" s="476">
        <v>0</v>
      </c>
      <c r="M1047" s="476">
        <v>1</v>
      </c>
      <c r="N1047" s="1554">
        <v>45758</v>
      </c>
      <c r="O1047" s="631" t="str">
        <f>IF(G1047="","",(IF(N1047="","Pendiente primera actuación",IF(N1047="N.A.","N.A.",IF(NETWORKDAYS((G1047+1),N1047,'Días No Laborales'!$A$2:$U$145)&lt;=20,"SI","NO")))))</f>
        <v>SI</v>
      </c>
      <c r="P1047" s="476"/>
      <c r="Q1047" s="1062" t="s">
        <v>47</v>
      </c>
      <c r="R1047" s="1554"/>
      <c r="S1047" s="1536"/>
      <c r="T1047" s="1536"/>
      <c r="U1047" s="1536"/>
      <c r="V1047" s="1536"/>
      <c r="W1047" s="1555">
        <v>45890</v>
      </c>
      <c r="X1047" s="1556"/>
      <c r="Y1047" s="476" t="s">
        <v>48</v>
      </c>
      <c r="Z1047" s="476">
        <f t="shared" si="21"/>
        <v>137</v>
      </c>
      <c r="AA1047" s="476" t="s">
        <v>48</v>
      </c>
      <c r="AB1047" s="1171" t="s">
        <v>3370</v>
      </c>
      <c r="AC1047" s="483" t="s">
        <v>358</v>
      </c>
      <c r="AD1047" s="476" t="s">
        <v>708</v>
      </c>
      <c r="AE1047" s="991">
        <v>45890</v>
      </c>
      <c r="AF1047" s="476" t="s">
        <v>68</v>
      </c>
      <c r="AG1047" s="484" t="s">
        <v>2062</v>
      </c>
      <c r="AH1047" s="476" t="s">
        <v>52</v>
      </c>
      <c r="AI1047" s="991"/>
      <c r="AJ1047" s="1557"/>
      <c r="AK1047" s="1557"/>
      <c r="AL1047" s="1558"/>
      <c r="AM1047" s="476"/>
      <c r="AN1047" s="1497"/>
    </row>
    <row r="1048" spans="1:40" ht="25.5" x14ac:dyDescent="0.2">
      <c r="A1048" s="576">
        <v>1040</v>
      </c>
      <c r="B1048" s="476" t="s">
        <v>3371</v>
      </c>
      <c r="C1048" s="1559" t="s">
        <v>107</v>
      </c>
      <c r="D1048" s="1548" t="s">
        <v>102</v>
      </c>
      <c r="E1048" s="482" t="s">
        <v>84</v>
      </c>
      <c r="F1048" s="482" t="s">
        <v>2057</v>
      </c>
      <c r="G1048" s="1554">
        <v>45751</v>
      </c>
      <c r="H1048" s="1536" t="s">
        <v>3372</v>
      </c>
      <c r="I1048" s="476">
        <v>1</v>
      </c>
      <c r="J1048" s="476">
        <v>0</v>
      </c>
      <c r="K1048" s="476" t="s">
        <v>3373</v>
      </c>
      <c r="L1048" s="476">
        <v>1</v>
      </c>
      <c r="M1048" s="476">
        <v>0</v>
      </c>
      <c r="N1048" s="1554">
        <v>45757</v>
      </c>
      <c r="O1048" s="631" t="str">
        <f>IF(G1048="","",(IF(N1048="","Pendiente primera actuación",IF(N1048="N.A.","N.A.",IF(NETWORKDAYS((G1048+1),N1048,'Días No Laborales'!$A$2:$U$145)&lt;=20,"SI","NO")))))</f>
        <v>SI</v>
      </c>
      <c r="P1048" s="476"/>
      <c r="Q1048" s="1062" t="s">
        <v>47</v>
      </c>
      <c r="R1048" s="1554"/>
      <c r="S1048" s="1536"/>
      <c r="T1048" s="1536"/>
      <c r="U1048" s="1536"/>
      <c r="V1048" s="1536"/>
      <c r="W1048" s="1555"/>
      <c r="X1048" s="1556"/>
      <c r="Y1048" s="476"/>
      <c r="Z1048" s="476" t="str">
        <f t="shared" si="21"/>
        <v>Pendiente de sentencia</v>
      </c>
      <c r="AA1048" s="476"/>
      <c r="AB1048" s="483"/>
      <c r="AC1048" s="483"/>
      <c r="AD1048" s="476" t="s">
        <v>3359</v>
      </c>
      <c r="AE1048" s="991">
        <v>45757</v>
      </c>
      <c r="AF1048" s="476" t="s">
        <v>68</v>
      </c>
      <c r="AG1048" s="484" t="s">
        <v>2062</v>
      </c>
      <c r="AH1048" s="476" t="s">
        <v>52</v>
      </c>
      <c r="AI1048" s="991"/>
      <c r="AJ1048" s="1557"/>
      <c r="AK1048" s="1557"/>
      <c r="AL1048" s="1558"/>
      <c r="AM1048" s="476"/>
      <c r="AN1048" s="1497"/>
    </row>
    <row r="1049" spans="1:40" ht="25.5" x14ac:dyDescent="0.2">
      <c r="A1049" s="576">
        <v>1041</v>
      </c>
      <c r="B1049" s="476" t="s">
        <v>3374</v>
      </c>
      <c r="C1049" s="1559" t="s">
        <v>107</v>
      </c>
      <c r="D1049" s="1548" t="s">
        <v>102</v>
      </c>
      <c r="E1049" s="482" t="s">
        <v>84</v>
      </c>
      <c r="F1049" s="482" t="s">
        <v>2057</v>
      </c>
      <c r="G1049" s="1554">
        <v>45754</v>
      </c>
      <c r="H1049" s="1536" t="s">
        <v>3125</v>
      </c>
      <c r="I1049" s="476">
        <v>1</v>
      </c>
      <c r="J1049" s="476">
        <v>0</v>
      </c>
      <c r="K1049" s="476" t="s">
        <v>3375</v>
      </c>
      <c r="L1049" s="476">
        <v>1</v>
      </c>
      <c r="M1049" s="476">
        <v>0</v>
      </c>
      <c r="N1049" s="1554">
        <v>45757</v>
      </c>
      <c r="O1049" s="631" t="str">
        <f>IF(G1049="","",(IF(N1049="","Pendiente primera actuación",IF(N1049="N.A.","N.A.",IF(NETWORKDAYS((G1049+1),N1049,'Días No Laborales'!$A$2:$U$145)&lt;=20,"SI","NO")))))</f>
        <v>SI</v>
      </c>
      <c r="P1049" s="476"/>
      <c r="Q1049" s="1062" t="s">
        <v>47</v>
      </c>
      <c r="R1049" s="1554"/>
      <c r="S1049" s="1536"/>
      <c r="T1049" s="1536"/>
      <c r="U1049" s="1536"/>
      <c r="V1049" s="1536"/>
      <c r="W1049" s="1555"/>
      <c r="X1049" s="1556"/>
      <c r="Y1049" s="476"/>
      <c r="Z1049" s="476" t="str">
        <f t="shared" si="21"/>
        <v>Pendiente de sentencia</v>
      </c>
      <c r="AA1049" s="476"/>
      <c r="AB1049" s="483"/>
      <c r="AC1049" s="483"/>
      <c r="AD1049" s="476" t="s">
        <v>116</v>
      </c>
      <c r="AE1049" s="991">
        <v>45824</v>
      </c>
      <c r="AF1049" s="476" t="s">
        <v>68</v>
      </c>
      <c r="AG1049" s="484" t="s">
        <v>2062</v>
      </c>
      <c r="AH1049" s="476" t="s">
        <v>52</v>
      </c>
      <c r="AI1049" s="991"/>
      <c r="AJ1049" s="1557"/>
      <c r="AK1049" s="1557"/>
      <c r="AL1049" s="1558"/>
      <c r="AM1049" s="476"/>
      <c r="AN1049" s="1497"/>
    </row>
    <row r="1050" spans="1:40" ht="25.5" x14ac:dyDescent="0.2">
      <c r="A1050" s="576">
        <v>1042</v>
      </c>
      <c r="B1050" s="476" t="s">
        <v>3376</v>
      </c>
      <c r="C1050" s="1559" t="s">
        <v>107</v>
      </c>
      <c r="D1050" s="1548" t="s">
        <v>102</v>
      </c>
      <c r="E1050" s="482" t="s">
        <v>84</v>
      </c>
      <c r="F1050" s="482" t="s">
        <v>2057</v>
      </c>
      <c r="G1050" s="1554">
        <v>45754</v>
      </c>
      <c r="H1050" s="1536" t="s">
        <v>3125</v>
      </c>
      <c r="I1050" s="476">
        <v>1</v>
      </c>
      <c r="J1050" s="476">
        <v>0</v>
      </c>
      <c r="K1050" s="476" t="s">
        <v>3377</v>
      </c>
      <c r="L1050" s="476">
        <v>1</v>
      </c>
      <c r="M1050" s="476">
        <v>0</v>
      </c>
      <c r="N1050" s="1554">
        <v>45768</v>
      </c>
      <c r="O1050" s="1881" t="str">
        <f>IF(G1050="","",(IF(N1050="","Pendiente primera actuación",IF(N1050="N.A.","N.A.",IF(NETWORKDAYS((G1050+1),N1050,'Días No Laborales'!$A$2:$U$145)&lt;=20,"SI","NO")))))</f>
        <v>SI</v>
      </c>
      <c r="P1050" s="476"/>
      <c r="Q1050" s="1062" t="s">
        <v>47</v>
      </c>
      <c r="R1050" s="1554"/>
      <c r="S1050" s="1536"/>
      <c r="T1050" s="1536"/>
      <c r="U1050" s="1536"/>
      <c r="V1050" s="1536"/>
      <c r="W1050" s="1555"/>
      <c r="X1050" s="1556"/>
      <c r="Y1050" s="476"/>
      <c r="Z1050" s="476" t="str">
        <f t="shared" si="21"/>
        <v>Pendiente de sentencia</v>
      </c>
      <c r="AA1050" s="476"/>
      <c r="AB1050" s="483"/>
      <c r="AC1050" s="483"/>
      <c r="AD1050" s="476" t="s">
        <v>738</v>
      </c>
      <c r="AE1050" s="991">
        <v>45824</v>
      </c>
      <c r="AF1050" s="476" t="s">
        <v>68</v>
      </c>
      <c r="AG1050" s="484" t="s">
        <v>2062</v>
      </c>
      <c r="AH1050" s="476" t="s">
        <v>52</v>
      </c>
      <c r="AI1050" s="991"/>
      <c r="AJ1050" s="1557"/>
      <c r="AK1050" s="1557"/>
      <c r="AL1050" s="1558"/>
      <c r="AM1050" s="476"/>
      <c r="AN1050" s="1497"/>
    </row>
    <row r="1051" spans="1:40" ht="25.5" x14ac:dyDescent="0.2">
      <c r="A1051" s="576">
        <v>1043</v>
      </c>
      <c r="B1051" s="1013" t="s">
        <v>3378</v>
      </c>
      <c r="C1051" s="1288" t="s">
        <v>2096</v>
      </c>
      <c r="D1051" s="1548" t="s">
        <v>2083</v>
      </c>
      <c r="E1051" s="482" t="s">
        <v>84</v>
      </c>
      <c r="F1051" s="482" t="s">
        <v>2057</v>
      </c>
      <c r="G1051" s="1554">
        <v>45754</v>
      </c>
      <c r="H1051" s="1536" t="s">
        <v>384</v>
      </c>
      <c r="I1051" s="476">
        <v>1</v>
      </c>
      <c r="J1051" s="476">
        <v>0</v>
      </c>
      <c r="K1051" s="476" t="s">
        <v>3379</v>
      </c>
      <c r="L1051" s="476">
        <v>1</v>
      </c>
      <c r="M1051" s="476">
        <v>0</v>
      </c>
      <c r="N1051" s="1554">
        <v>45768</v>
      </c>
      <c r="O1051" s="631" t="str">
        <f>IF(G1051="","",(IF(N1051="","Pendiente primera actuación",IF(N1051="N.A.","N.A.",IF(NETWORKDAYS((G1051+1),N1051,'Días No Laborales'!$A$2:$U$145)&lt;=20,"SI","NO")))))</f>
        <v>SI</v>
      </c>
      <c r="P1051" s="476"/>
      <c r="Q1051" s="1062" t="s">
        <v>47</v>
      </c>
      <c r="R1051" s="1554"/>
      <c r="S1051" s="1536"/>
      <c r="T1051" s="1536"/>
      <c r="U1051" s="1536"/>
      <c r="V1051" s="1536"/>
      <c r="W1051" s="1555"/>
      <c r="X1051" s="1556"/>
      <c r="Y1051" s="476"/>
      <c r="Z1051" s="476" t="str">
        <f t="shared" si="21"/>
        <v>Pendiente de sentencia</v>
      </c>
      <c r="AA1051" s="476"/>
      <c r="AB1051" s="1013"/>
      <c r="AC1051" s="483"/>
      <c r="AD1051" s="1013" t="s">
        <v>3380</v>
      </c>
      <c r="AE1051" s="991">
        <v>45768</v>
      </c>
      <c r="AF1051" s="476" t="s">
        <v>3381</v>
      </c>
      <c r="AG1051" s="484" t="s">
        <v>2062</v>
      </c>
      <c r="AH1051" s="476" t="s">
        <v>52</v>
      </c>
      <c r="AI1051" s="991"/>
      <c r="AJ1051" s="1557"/>
      <c r="AK1051" s="1557"/>
      <c r="AL1051" s="1558"/>
      <c r="AM1051" s="476" t="s">
        <v>3382</v>
      </c>
      <c r="AN1051" s="1497"/>
    </row>
    <row r="1052" spans="1:40" ht="25.5" x14ac:dyDescent="0.2">
      <c r="A1052" s="576">
        <v>1044</v>
      </c>
      <c r="B1052" s="476" t="s">
        <v>3383</v>
      </c>
      <c r="C1052" s="1559" t="s">
        <v>107</v>
      </c>
      <c r="D1052" s="482" t="s">
        <v>118</v>
      </c>
      <c r="E1052" s="482" t="s">
        <v>3384</v>
      </c>
      <c r="F1052" s="482" t="s">
        <v>2057</v>
      </c>
      <c r="G1052" s="1554">
        <v>45755</v>
      </c>
      <c r="H1052" s="1536" t="s">
        <v>348</v>
      </c>
      <c r="I1052" s="476">
        <v>1</v>
      </c>
      <c r="J1052" s="476">
        <v>0</v>
      </c>
      <c r="K1052" s="476" t="s">
        <v>3385</v>
      </c>
      <c r="L1052" s="476">
        <v>1</v>
      </c>
      <c r="M1052" s="476">
        <v>0</v>
      </c>
      <c r="N1052" s="1554">
        <v>45769</v>
      </c>
      <c r="O1052" s="631" t="str">
        <f>IF(G1052="","",(IF(N1052="","Pendiente primera actuación",IF(N1052="N.A.","N.A.",IF(NETWORKDAYS((G1052+1),N1052,'Días No Laborales'!$A$2:$U$145)&lt;=20,"SI","NO")))))</f>
        <v>SI</v>
      </c>
      <c r="P1052" s="476"/>
      <c r="Q1052" s="1062" t="s">
        <v>47</v>
      </c>
      <c r="R1052" s="1554"/>
      <c r="S1052" s="1536"/>
      <c r="T1052" s="1536"/>
      <c r="U1052" s="1536"/>
      <c r="V1052" s="1536"/>
      <c r="W1052" s="1555"/>
      <c r="X1052" s="1556"/>
      <c r="Y1052" s="476"/>
      <c r="Z1052" s="476" t="str">
        <f t="shared" si="21"/>
        <v>Pendiente de sentencia</v>
      </c>
      <c r="AA1052" s="476"/>
      <c r="AB1052" s="483"/>
      <c r="AC1052" s="483"/>
      <c r="AD1052" s="476" t="s">
        <v>2984</v>
      </c>
      <c r="AE1052" s="991">
        <v>45769</v>
      </c>
      <c r="AF1052" s="476" t="s">
        <v>50</v>
      </c>
      <c r="AG1052" s="484" t="s">
        <v>2062</v>
      </c>
      <c r="AH1052" s="476" t="s">
        <v>52</v>
      </c>
      <c r="AI1052" s="991"/>
      <c r="AJ1052" s="1557"/>
      <c r="AK1052" s="1557"/>
      <c r="AL1052" s="1558"/>
      <c r="AM1052" s="476"/>
      <c r="AN1052" s="1497"/>
    </row>
    <row r="1053" spans="1:40" ht="25.5" x14ac:dyDescent="0.2">
      <c r="A1053" s="576">
        <v>1045</v>
      </c>
      <c r="B1053" s="476" t="s">
        <v>3386</v>
      </c>
      <c r="C1053" s="1559" t="s">
        <v>107</v>
      </c>
      <c r="D1053" s="482" t="s">
        <v>118</v>
      </c>
      <c r="E1053" s="482" t="s">
        <v>84</v>
      </c>
      <c r="F1053" s="482" t="s">
        <v>2057</v>
      </c>
      <c r="G1053" s="1554">
        <v>45755</v>
      </c>
      <c r="H1053" s="1536" t="s">
        <v>3387</v>
      </c>
      <c r="I1053" s="476">
        <v>1</v>
      </c>
      <c r="J1053" s="476">
        <v>0</v>
      </c>
      <c r="K1053" s="476" t="s">
        <v>3388</v>
      </c>
      <c r="L1053" s="476">
        <v>0</v>
      </c>
      <c r="M1053" s="476">
        <v>1</v>
      </c>
      <c r="N1053" s="1554">
        <v>45769</v>
      </c>
      <c r="O1053" s="631" t="str">
        <f>IF(G1053="","",(IF(N1053="","Pendiente primera actuación",IF(N1053="N.A.","N.A.",IF(NETWORKDAYS((G1053+1),N1053,'Días No Laborales'!$A$2:$U$145)&lt;=20,"SI","NO")))))</f>
        <v>SI</v>
      </c>
      <c r="P1053" s="476"/>
      <c r="Q1053" s="1062" t="s">
        <v>47</v>
      </c>
      <c r="R1053" s="1554"/>
      <c r="S1053" s="1536"/>
      <c r="T1053" s="1536"/>
      <c r="U1053" s="1536"/>
      <c r="V1053" s="1536"/>
      <c r="W1053" s="1555"/>
      <c r="X1053" s="1556"/>
      <c r="Y1053" s="476"/>
      <c r="Z1053" s="476" t="str">
        <f t="shared" si="21"/>
        <v>Pendiente de sentencia</v>
      </c>
      <c r="AA1053" s="476"/>
      <c r="AB1053" s="483"/>
      <c r="AC1053" s="483"/>
      <c r="AD1053" s="476" t="s">
        <v>116</v>
      </c>
      <c r="AE1053" s="991">
        <v>45862</v>
      </c>
      <c r="AF1053" s="476" t="s">
        <v>50</v>
      </c>
      <c r="AG1053" s="484" t="s">
        <v>2062</v>
      </c>
      <c r="AH1053" s="476" t="s">
        <v>52</v>
      </c>
      <c r="AI1053" s="991"/>
      <c r="AJ1053" s="1557"/>
      <c r="AK1053" s="1557"/>
      <c r="AL1053" s="1558"/>
      <c r="AM1053" s="476"/>
      <c r="AN1053" s="1497"/>
    </row>
    <row r="1054" spans="1:40" ht="25.5" x14ac:dyDescent="0.2">
      <c r="A1054" s="576">
        <v>1046</v>
      </c>
      <c r="B1054" s="476" t="s">
        <v>3389</v>
      </c>
      <c r="C1054" s="486" t="s">
        <v>41</v>
      </c>
      <c r="D1054" s="479" t="s">
        <v>42</v>
      </c>
      <c r="E1054" s="482" t="s">
        <v>84</v>
      </c>
      <c r="F1054" s="482" t="s">
        <v>2057</v>
      </c>
      <c r="G1054" s="1554">
        <v>45756</v>
      </c>
      <c r="H1054" s="1536" t="s">
        <v>3390</v>
      </c>
      <c r="I1054" s="476">
        <v>1</v>
      </c>
      <c r="J1054" s="476">
        <v>0</v>
      </c>
      <c r="K1054" s="476" t="s">
        <v>3391</v>
      </c>
      <c r="L1054" s="476">
        <v>0</v>
      </c>
      <c r="M1054" s="476">
        <v>1</v>
      </c>
      <c r="N1054" s="1554">
        <v>45769</v>
      </c>
      <c r="O1054" s="631" t="str">
        <f>IF(G1054="","",(IF(N1054="","Pendiente primera actuación",IF(N1054="N.A.","N.A.",IF(NETWORKDAYS((G1054+1),N1054,'Días No Laborales'!$A$2:$U$145)&lt;=20,"SI","NO")))))</f>
        <v>SI</v>
      </c>
      <c r="P1054" s="476"/>
      <c r="Q1054" s="1062" t="s">
        <v>47</v>
      </c>
      <c r="R1054" s="1554"/>
      <c r="S1054" s="1536"/>
      <c r="T1054" s="1536"/>
      <c r="U1054" s="1536"/>
      <c r="V1054" s="1536"/>
      <c r="W1054" s="1555"/>
      <c r="X1054" s="1556"/>
      <c r="Y1054" s="476"/>
      <c r="Z1054" s="476" t="str">
        <f t="shared" si="21"/>
        <v>Pendiente de sentencia</v>
      </c>
      <c r="AA1054" s="476"/>
      <c r="AB1054" s="483"/>
      <c r="AC1054" s="483"/>
      <c r="AD1054" s="476" t="s">
        <v>2433</v>
      </c>
      <c r="AE1054" s="991">
        <v>45769</v>
      </c>
      <c r="AF1054" s="632" t="s">
        <v>161</v>
      </c>
      <c r="AG1054" s="484" t="s">
        <v>2062</v>
      </c>
      <c r="AH1054" s="476" t="s">
        <v>52</v>
      </c>
      <c r="AI1054" s="991"/>
      <c r="AJ1054" s="1557"/>
      <c r="AK1054" s="1557"/>
      <c r="AL1054" s="1558"/>
      <c r="AM1054" s="476"/>
      <c r="AN1054" s="1497"/>
    </row>
    <row r="1055" spans="1:40" ht="25.5" x14ac:dyDescent="0.2">
      <c r="A1055" s="576">
        <v>1047</v>
      </c>
      <c r="B1055" s="477" t="s">
        <v>3392</v>
      </c>
      <c r="C1055" s="1211" t="s">
        <v>101</v>
      </c>
      <c r="D1055" s="482" t="s">
        <v>118</v>
      </c>
      <c r="E1055" s="482" t="s">
        <v>84</v>
      </c>
      <c r="F1055" s="482" t="s">
        <v>2057</v>
      </c>
      <c r="G1055" s="1554">
        <v>45756</v>
      </c>
      <c r="H1055" s="1536" t="s">
        <v>3393</v>
      </c>
      <c r="I1055" s="476">
        <v>1</v>
      </c>
      <c r="J1055" s="476">
        <v>0</v>
      </c>
      <c r="K1055" s="1536" t="s">
        <v>3394</v>
      </c>
      <c r="L1055" s="476">
        <v>1</v>
      </c>
      <c r="M1055" s="476">
        <v>0</v>
      </c>
      <c r="N1055" s="1554">
        <v>45768</v>
      </c>
      <c r="O1055" s="631" t="str">
        <f>IF(G1055="","",(IF(N1055="","Pendiente primera actuación",IF(N1055="N.A.","N.A.",IF(NETWORKDAYS((G1055+1),N1055,'Días No Laborales'!$A$2:$U$145)&lt;=20,"SI","NO")))))</f>
        <v>SI</v>
      </c>
      <c r="P1055" s="476"/>
      <c r="Q1055" s="1062" t="s">
        <v>47</v>
      </c>
      <c r="R1055" s="1554"/>
      <c r="S1055" s="1536"/>
      <c r="T1055" s="1536"/>
      <c r="U1055" s="1536"/>
      <c r="V1055" s="1536"/>
      <c r="W1055" s="1555">
        <v>45768</v>
      </c>
      <c r="X1055" s="1556"/>
      <c r="Y1055" s="570" t="s">
        <v>48</v>
      </c>
      <c r="Z1055" s="476">
        <f t="shared" si="21"/>
        <v>12</v>
      </c>
      <c r="AA1055" s="576" t="s">
        <v>48</v>
      </c>
      <c r="AB1055" s="477" t="s">
        <v>3033</v>
      </c>
      <c r="AC1055" s="483" t="s">
        <v>98</v>
      </c>
      <c r="AD1055" s="477" t="s">
        <v>3395</v>
      </c>
      <c r="AE1055" s="991">
        <v>45768</v>
      </c>
      <c r="AF1055" s="1062" t="s">
        <v>2061</v>
      </c>
      <c r="AG1055" s="484" t="s">
        <v>2062</v>
      </c>
      <c r="AH1055" s="476" t="s">
        <v>52</v>
      </c>
      <c r="AI1055" s="991"/>
      <c r="AJ1055" s="1557"/>
      <c r="AK1055" s="1557"/>
      <c r="AL1055" s="1558"/>
      <c r="AM1055" s="476"/>
      <c r="AN1055" s="1497"/>
    </row>
    <row r="1056" spans="1:40" ht="25.5" x14ac:dyDescent="0.2">
      <c r="A1056" s="576">
        <v>1048</v>
      </c>
      <c r="B1056" s="477" t="s">
        <v>3396</v>
      </c>
      <c r="C1056" s="1211" t="s">
        <v>101</v>
      </c>
      <c r="D1056" s="482" t="s">
        <v>118</v>
      </c>
      <c r="E1056" s="482" t="s">
        <v>43</v>
      </c>
      <c r="F1056" s="482" t="s">
        <v>2057</v>
      </c>
      <c r="G1056" s="1554">
        <v>45756</v>
      </c>
      <c r="H1056" s="1536" t="s">
        <v>2435</v>
      </c>
      <c r="I1056" s="476">
        <v>0</v>
      </c>
      <c r="J1056" s="476">
        <v>1</v>
      </c>
      <c r="K1056" s="1536" t="s">
        <v>3397</v>
      </c>
      <c r="L1056" s="476">
        <v>1</v>
      </c>
      <c r="M1056" s="476">
        <v>0</v>
      </c>
      <c r="N1056" s="1554">
        <v>45770</v>
      </c>
      <c r="O1056" s="631" t="str">
        <f>IF(G1056="","",(IF(N1056="","Pendiente primera actuación",IF(N1056="N.A.","N.A.",IF(NETWORKDAYS((G1056+1),N1056,'Días No Laborales'!$A$2:$U$145)&lt;=20,"SI","NO")))))</f>
        <v>SI</v>
      </c>
      <c r="P1056" s="476"/>
      <c r="Q1056" s="1062" t="s">
        <v>47</v>
      </c>
      <c r="R1056" s="1554"/>
      <c r="S1056" s="1536"/>
      <c r="T1056" s="1536"/>
      <c r="U1056" s="1536"/>
      <c r="V1056" s="1536"/>
      <c r="W1056" s="1555">
        <v>45770</v>
      </c>
      <c r="X1056" s="1556"/>
      <c r="Y1056" s="570" t="s">
        <v>48</v>
      </c>
      <c r="Z1056" s="476">
        <f t="shared" si="21"/>
        <v>14</v>
      </c>
      <c r="AA1056" s="576" t="s">
        <v>48</v>
      </c>
      <c r="AB1056" s="645" t="s">
        <v>217</v>
      </c>
      <c r="AC1056" s="483" t="s">
        <v>98</v>
      </c>
      <c r="AD1056" s="477" t="s">
        <v>1143</v>
      </c>
      <c r="AE1056" s="991">
        <v>45770</v>
      </c>
      <c r="AF1056" s="1062" t="s">
        <v>2061</v>
      </c>
      <c r="AG1056" s="484" t="s">
        <v>2062</v>
      </c>
      <c r="AH1056" s="476" t="s">
        <v>52</v>
      </c>
      <c r="AI1056" s="991">
        <v>45777</v>
      </c>
      <c r="AJ1056" s="1557"/>
      <c r="AK1056" s="1557"/>
      <c r="AL1056" s="1558"/>
      <c r="AM1056" s="476" t="s">
        <v>3398</v>
      </c>
      <c r="AN1056" s="1497"/>
    </row>
    <row r="1057" spans="1:47" ht="25.5" x14ac:dyDescent="0.2">
      <c r="A1057" s="576">
        <v>1049</v>
      </c>
      <c r="B1057" s="477" t="s">
        <v>3399</v>
      </c>
      <c r="C1057" s="1404" t="s">
        <v>2478</v>
      </c>
      <c r="D1057" s="765" t="s">
        <v>2479</v>
      </c>
      <c r="E1057" s="482" t="s">
        <v>673</v>
      </c>
      <c r="F1057" s="622" t="s">
        <v>2057</v>
      </c>
      <c r="G1057" s="1554">
        <v>45756</v>
      </c>
      <c r="H1057" s="1536" t="s">
        <v>3400</v>
      </c>
      <c r="I1057" s="476">
        <v>1</v>
      </c>
      <c r="J1057" s="476">
        <v>0</v>
      </c>
      <c r="K1057" s="476" t="s">
        <v>3401</v>
      </c>
      <c r="L1057" s="476">
        <v>1</v>
      </c>
      <c r="M1057" s="476">
        <v>0</v>
      </c>
      <c r="N1057" s="1554">
        <v>45772</v>
      </c>
      <c r="O1057" s="631" t="str">
        <f>IF(G1057="","",(IF(N1057="","Pendiente primera actuación",IF(N1057="N.A.","N.A.",IF(NETWORKDAYS((G1057+1),N1057,'Días No Laborales'!$A$2:$U$145)&lt;=20,"SI","NO")))))</f>
        <v>SI</v>
      </c>
      <c r="P1057" s="476"/>
      <c r="Q1057" s="1062" t="s">
        <v>47</v>
      </c>
      <c r="R1057" s="1554"/>
      <c r="S1057" s="1536"/>
      <c r="T1057" s="1536"/>
      <c r="U1057" s="1536"/>
      <c r="V1057" s="1536"/>
      <c r="W1057" s="1555">
        <v>45862</v>
      </c>
      <c r="X1057" s="1556"/>
      <c r="Y1057" s="476" t="s">
        <v>48</v>
      </c>
      <c r="Z1057" s="476">
        <f t="shared" si="21"/>
        <v>105</v>
      </c>
      <c r="AA1057" s="476" t="s">
        <v>48</v>
      </c>
      <c r="AB1057" s="477" t="s">
        <v>499</v>
      </c>
      <c r="AC1057" s="483" t="s">
        <v>358</v>
      </c>
      <c r="AD1057" s="477" t="s">
        <v>3402</v>
      </c>
      <c r="AE1057" s="991">
        <v>45862</v>
      </c>
      <c r="AF1057" s="632" t="s">
        <v>161</v>
      </c>
      <c r="AG1057" s="484" t="s">
        <v>2062</v>
      </c>
      <c r="AH1057" s="476" t="s">
        <v>52</v>
      </c>
      <c r="AI1057" s="991"/>
      <c r="AJ1057" s="1557"/>
      <c r="AK1057" s="1557"/>
      <c r="AL1057" s="1558"/>
      <c r="AM1057" s="476"/>
      <c r="AN1057" s="1497"/>
    </row>
    <row r="1058" spans="1:47" ht="25.5" x14ac:dyDescent="0.2">
      <c r="A1058" s="576">
        <v>1050</v>
      </c>
      <c r="B1058" s="476" t="s">
        <v>3403</v>
      </c>
      <c r="C1058" s="1559" t="s">
        <v>107</v>
      </c>
      <c r="D1058" s="482" t="s">
        <v>118</v>
      </c>
      <c r="E1058" s="482" t="s">
        <v>84</v>
      </c>
      <c r="F1058" s="482" t="s">
        <v>2057</v>
      </c>
      <c r="G1058" s="1554">
        <v>45757</v>
      </c>
      <c r="H1058" s="1536" t="s">
        <v>3404</v>
      </c>
      <c r="I1058" s="476">
        <v>1</v>
      </c>
      <c r="J1058" s="476">
        <v>0</v>
      </c>
      <c r="K1058" s="476" t="s">
        <v>3405</v>
      </c>
      <c r="L1058" s="476">
        <v>1</v>
      </c>
      <c r="M1058" s="476">
        <v>0</v>
      </c>
      <c r="N1058" s="1554">
        <v>45770</v>
      </c>
      <c r="O1058" s="631" t="str">
        <f>IF(G1058="","",(IF(N1058="","Pendiente primera actuación",IF(N1058="N.A.","N.A.",IF(NETWORKDAYS((G1058+1),N1058,'Días No Laborales'!$A$2:$U$145)&lt;=20,"SI","NO")))))</f>
        <v>SI</v>
      </c>
      <c r="P1058" s="476"/>
      <c r="Q1058" s="1062" t="s">
        <v>47</v>
      </c>
      <c r="R1058" s="1554"/>
      <c r="S1058" s="1536"/>
      <c r="T1058" s="1536"/>
      <c r="U1058" s="1536"/>
      <c r="V1058" s="1536"/>
      <c r="W1058" s="1555"/>
      <c r="X1058" s="1556"/>
      <c r="Y1058" s="476"/>
      <c r="Z1058" s="476" t="str">
        <f t="shared" si="21"/>
        <v>Pendiente de sentencia</v>
      </c>
      <c r="AA1058" s="476"/>
      <c r="AB1058" s="483"/>
      <c r="AC1058" s="483"/>
      <c r="AD1058" s="476" t="s">
        <v>3406</v>
      </c>
      <c r="AE1058" s="991">
        <v>45770</v>
      </c>
      <c r="AF1058" s="476" t="s">
        <v>68</v>
      </c>
      <c r="AG1058" s="484" t="s">
        <v>2062</v>
      </c>
      <c r="AH1058" s="476" t="s">
        <v>52</v>
      </c>
      <c r="AI1058" s="991"/>
      <c r="AJ1058" s="1557"/>
      <c r="AK1058" s="1557"/>
      <c r="AL1058" s="1558"/>
      <c r="AM1058" s="476"/>
      <c r="AN1058" s="1497"/>
    </row>
    <row r="1059" spans="1:47" ht="25.5" x14ac:dyDescent="0.2">
      <c r="A1059" s="576">
        <v>1051</v>
      </c>
      <c r="B1059" s="476" t="s">
        <v>3407</v>
      </c>
      <c r="C1059" s="1559" t="s">
        <v>107</v>
      </c>
      <c r="D1059" s="1188" t="s">
        <v>102</v>
      </c>
      <c r="E1059" s="482" t="s">
        <v>43</v>
      </c>
      <c r="F1059" s="482" t="s">
        <v>2057</v>
      </c>
      <c r="G1059" s="1554">
        <v>45757</v>
      </c>
      <c r="H1059" s="1539" t="s">
        <v>3408</v>
      </c>
      <c r="I1059" s="583">
        <v>1</v>
      </c>
      <c r="J1059" s="583">
        <v>0</v>
      </c>
      <c r="K1059" s="583" t="s">
        <v>3409</v>
      </c>
      <c r="L1059" s="583">
        <v>1</v>
      </c>
      <c r="M1059" s="583">
        <v>0</v>
      </c>
      <c r="N1059" s="1566">
        <v>45770</v>
      </c>
      <c r="O1059" s="631" t="str">
        <f>IF(G1059="","",(IF(N1059="","Pendiente primera actuación",IF(N1059="N.A.","N.A.",IF(NETWORKDAYS((G1059+1),N1059,'Días No Laborales'!$A$2:$U$145)&lt;=20,"SI","NO")))))</f>
        <v>SI</v>
      </c>
      <c r="P1059" s="583"/>
      <c r="Q1059" s="1062" t="s">
        <v>47</v>
      </c>
      <c r="R1059" s="1566"/>
      <c r="S1059" s="1539"/>
      <c r="T1059" s="1539"/>
      <c r="U1059" s="1539"/>
      <c r="V1059" s="1539"/>
      <c r="W1059" s="1567"/>
      <c r="X1059" s="1568"/>
      <c r="Y1059" s="583"/>
      <c r="Z1059" s="476" t="str">
        <f t="shared" si="21"/>
        <v>Pendiente de sentencia</v>
      </c>
      <c r="AA1059" s="583"/>
      <c r="AB1059" s="1569"/>
      <c r="AC1059" s="1569"/>
      <c r="AD1059" s="583" t="s">
        <v>2717</v>
      </c>
      <c r="AE1059" s="872">
        <v>45770</v>
      </c>
      <c r="AF1059" s="632" t="s">
        <v>156</v>
      </c>
      <c r="AG1059" s="484" t="s">
        <v>2062</v>
      </c>
      <c r="AH1059" s="476" t="s">
        <v>52</v>
      </c>
      <c r="AI1059" s="872"/>
      <c r="AJ1059" s="1570"/>
      <c r="AK1059" s="1570"/>
      <c r="AL1059" s="1571"/>
      <c r="AM1059" s="583"/>
      <c r="AN1059" s="592"/>
    </row>
    <row r="1060" spans="1:47" ht="25.5" x14ac:dyDescent="0.2">
      <c r="A1060" s="576">
        <v>1052</v>
      </c>
      <c r="B1060" s="477" t="s">
        <v>3410</v>
      </c>
      <c r="C1060" s="841" t="s">
        <v>41</v>
      </c>
      <c r="D1060" s="479" t="s">
        <v>42</v>
      </c>
      <c r="E1060" s="482" t="s">
        <v>43</v>
      </c>
      <c r="F1060" s="482" t="s">
        <v>2057</v>
      </c>
      <c r="G1060" s="1566">
        <v>45757</v>
      </c>
      <c r="H1060" s="1539" t="s">
        <v>3411</v>
      </c>
      <c r="I1060" s="583">
        <v>1</v>
      </c>
      <c r="J1060" s="583">
        <v>0</v>
      </c>
      <c r="K1060" s="583" t="s">
        <v>3412</v>
      </c>
      <c r="L1060" s="583">
        <v>1</v>
      </c>
      <c r="M1060" s="583">
        <v>0</v>
      </c>
      <c r="N1060" s="1566">
        <v>45770</v>
      </c>
      <c r="O1060" s="631" t="str">
        <f>IF(G1060="","",(IF(N1060="","Pendiente primera actuación",IF(N1060="N.A.","N.A.",IF(NETWORKDAYS((G1060+1),N1060,'Días No Laborales'!$A$2:$U$145)&lt;=20,"SI","NO")))))</f>
        <v>SI</v>
      </c>
      <c r="P1060" s="583"/>
      <c r="Q1060" s="1062" t="s">
        <v>47</v>
      </c>
      <c r="R1060" s="1566"/>
      <c r="S1060" s="1539"/>
      <c r="T1060" s="1539"/>
      <c r="U1060" s="1539"/>
      <c r="V1060" s="1539"/>
      <c r="W1060" s="1567">
        <v>45770</v>
      </c>
      <c r="X1060" s="1568"/>
      <c r="Y1060" s="570" t="s">
        <v>48</v>
      </c>
      <c r="Z1060" s="476">
        <f t="shared" si="21"/>
        <v>13</v>
      </c>
      <c r="AA1060" s="576" t="s">
        <v>48</v>
      </c>
      <c r="AB1060" s="645" t="s">
        <v>217</v>
      </c>
      <c r="AC1060" s="1569" t="s">
        <v>98</v>
      </c>
      <c r="AD1060" s="839" t="s">
        <v>2980</v>
      </c>
      <c r="AE1060" s="872">
        <v>45770</v>
      </c>
      <c r="AF1060" s="583" t="s">
        <v>2061</v>
      </c>
      <c r="AG1060" s="484" t="s">
        <v>2062</v>
      </c>
      <c r="AH1060" s="476" t="s">
        <v>52</v>
      </c>
      <c r="AI1060" s="872"/>
      <c r="AJ1060" s="1570"/>
      <c r="AK1060" s="1570"/>
      <c r="AL1060" s="1571"/>
      <c r="AM1060" s="583"/>
      <c r="AN1060" s="592"/>
    </row>
    <row r="1061" spans="1:47" ht="38.25" x14ac:dyDescent="0.2">
      <c r="A1061" s="576">
        <v>1053</v>
      </c>
      <c r="B1061" s="476" t="s">
        <v>3413</v>
      </c>
      <c r="C1061" s="1559" t="s">
        <v>107</v>
      </c>
      <c r="D1061" s="1188" t="s">
        <v>118</v>
      </c>
      <c r="E1061" s="482" t="s">
        <v>84</v>
      </c>
      <c r="F1061" s="482" t="s">
        <v>2057</v>
      </c>
      <c r="G1061" s="1566">
        <v>45757</v>
      </c>
      <c r="H1061" s="1536" t="s">
        <v>2435</v>
      </c>
      <c r="I1061" s="583">
        <v>1</v>
      </c>
      <c r="J1061" s="583">
        <v>0</v>
      </c>
      <c r="K1061" s="1539" t="s">
        <v>3414</v>
      </c>
      <c r="L1061" s="583">
        <v>0</v>
      </c>
      <c r="M1061" s="583">
        <v>1</v>
      </c>
      <c r="N1061" s="1566">
        <v>45770</v>
      </c>
      <c r="O1061" s="631" t="str">
        <f>IF(G1061="","",(IF(N1061="","Pendiente primera actuación",IF(N1061="N.A.","N.A.",IF(NETWORKDAYS((G1061+1),N1061,'Días No Laborales'!$A$2:$U$145)&lt;=20,"SI","NO")))))</f>
        <v>SI</v>
      </c>
      <c r="P1061" s="583"/>
      <c r="Q1061" s="1062" t="s">
        <v>47</v>
      </c>
      <c r="R1061" s="1566"/>
      <c r="S1061" s="1539"/>
      <c r="T1061" s="1539"/>
      <c r="U1061" s="1539"/>
      <c r="V1061" s="1539"/>
      <c r="W1061" s="1567"/>
      <c r="X1061" s="1568"/>
      <c r="Y1061" s="583"/>
      <c r="Z1061" s="476" t="str">
        <f t="shared" si="21"/>
        <v>Pendiente de sentencia</v>
      </c>
      <c r="AA1061" s="583"/>
      <c r="AB1061" s="1569"/>
      <c r="AC1061" s="1569"/>
      <c r="AD1061" s="583" t="s">
        <v>116</v>
      </c>
      <c r="AE1061" s="872">
        <v>45889</v>
      </c>
      <c r="AF1061" s="476" t="s">
        <v>68</v>
      </c>
      <c r="AG1061" s="484" t="s">
        <v>2062</v>
      </c>
      <c r="AH1061" s="476" t="s">
        <v>52</v>
      </c>
      <c r="AI1061" s="872"/>
      <c r="AJ1061" s="1570"/>
      <c r="AK1061" s="1570"/>
      <c r="AL1061" s="1571"/>
      <c r="AM1061" s="583"/>
      <c r="AN1061" s="592"/>
    </row>
    <row r="1062" spans="1:47" ht="25.5" x14ac:dyDescent="0.2">
      <c r="A1062" s="576">
        <v>1054</v>
      </c>
      <c r="B1062" s="476" t="s">
        <v>3415</v>
      </c>
      <c r="C1062" s="1559" t="s">
        <v>107</v>
      </c>
      <c r="D1062" s="1188" t="s">
        <v>118</v>
      </c>
      <c r="E1062" s="482" t="s">
        <v>43</v>
      </c>
      <c r="F1062" s="482" t="s">
        <v>2057</v>
      </c>
      <c r="G1062" s="1566">
        <v>45758</v>
      </c>
      <c r="H1062" s="1539" t="s">
        <v>3416</v>
      </c>
      <c r="I1062" s="583">
        <v>1</v>
      </c>
      <c r="J1062" s="583">
        <v>0</v>
      </c>
      <c r="K1062" s="583" t="s">
        <v>3417</v>
      </c>
      <c r="L1062" s="583">
        <v>0</v>
      </c>
      <c r="M1062" s="583">
        <v>1</v>
      </c>
      <c r="N1062" s="1566">
        <v>45770</v>
      </c>
      <c r="O1062" s="631" t="str">
        <f>IF(G1062="","",(IF(N1062="","Pendiente primera actuación",IF(N1062="N.A.","N.A.",IF(NETWORKDAYS((G1062+1),N1062,'Días No Laborales'!$A$2:$U$145)&lt;=20,"SI","NO")))))</f>
        <v>SI</v>
      </c>
      <c r="P1062" s="583"/>
      <c r="Q1062" s="1062" t="s">
        <v>47</v>
      </c>
      <c r="R1062" s="1566"/>
      <c r="S1062" s="1539"/>
      <c r="T1062" s="1539"/>
      <c r="U1062" s="1539"/>
      <c r="V1062" s="1539"/>
      <c r="W1062" s="1567">
        <v>45770</v>
      </c>
      <c r="X1062" s="1568"/>
      <c r="Y1062" s="570" t="s">
        <v>48</v>
      </c>
      <c r="Z1062" s="476">
        <f t="shared" si="21"/>
        <v>12</v>
      </c>
      <c r="AA1062" s="576" t="s">
        <v>48</v>
      </c>
      <c r="AB1062" s="645" t="s">
        <v>217</v>
      </c>
      <c r="AC1062" s="1569" t="s">
        <v>98</v>
      </c>
      <c r="AD1062" s="1572" t="s">
        <v>2980</v>
      </c>
      <c r="AE1062" s="1458">
        <v>45770</v>
      </c>
      <c r="AF1062" s="1459" t="s">
        <v>2061</v>
      </c>
      <c r="AG1062" s="1573" t="s">
        <v>2062</v>
      </c>
      <c r="AH1062" s="476" t="s">
        <v>52</v>
      </c>
      <c r="AI1062" s="872"/>
      <c r="AJ1062" s="1570"/>
      <c r="AK1062" s="1570"/>
      <c r="AL1062" s="1571"/>
      <c r="AM1062" s="583"/>
      <c r="AN1062" s="592"/>
    </row>
    <row r="1063" spans="1:47" ht="25.5" x14ac:dyDescent="0.2">
      <c r="A1063" s="576">
        <v>1055</v>
      </c>
      <c r="B1063" s="476" t="s">
        <v>3418</v>
      </c>
      <c r="C1063" s="1564" t="s">
        <v>2082</v>
      </c>
      <c r="D1063" s="482" t="s">
        <v>2173</v>
      </c>
      <c r="E1063" s="482" t="s">
        <v>833</v>
      </c>
      <c r="F1063" s="1548" t="s">
        <v>2057</v>
      </c>
      <c r="G1063" s="1566">
        <v>45758</v>
      </c>
      <c r="H1063" s="1539" t="s">
        <v>3419</v>
      </c>
      <c r="I1063" s="583">
        <v>1</v>
      </c>
      <c r="J1063" s="583">
        <v>0</v>
      </c>
      <c r="K1063" s="583" t="s">
        <v>3420</v>
      </c>
      <c r="L1063" s="583">
        <v>1</v>
      </c>
      <c r="M1063" s="583">
        <v>0</v>
      </c>
      <c r="N1063" s="1566">
        <v>45770</v>
      </c>
      <c r="O1063" s="631" t="str">
        <f>IF(G1063="","",(IF(N1063="","Pendiente primera actuación",IF(N1063="N.A.","N.A.",IF(NETWORKDAYS((G1063+1),N1063,'Días No Laborales'!$A$2:$U$145)&lt;=20,"SI","NO")))))</f>
        <v>SI</v>
      </c>
      <c r="P1063" s="583"/>
      <c r="Q1063" s="1062" t="s">
        <v>47</v>
      </c>
      <c r="R1063" s="1566"/>
      <c r="S1063" s="1539"/>
      <c r="T1063" s="1539"/>
      <c r="U1063" s="1539"/>
      <c r="V1063" s="1539"/>
      <c r="W1063" s="1567"/>
      <c r="X1063" s="1568"/>
      <c r="Y1063" s="583"/>
      <c r="Z1063" s="476" t="str">
        <f t="shared" si="21"/>
        <v>Pendiente de sentencia</v>
      </c>
      <c r="AA1063" s="583"/>
      <c r="AB1063" s="1569"/>
      <c r="AC1063" s="1574"/>
      <c r="AD1063" s="480" t="s">
        <v>3194</v>
      </c>
      <c r="AE1063" s="481">
        <v>45770</v>
      </c>
      <c r="AF1063" s="483" t="s">
        <v>3381</v>
      </c>
      <c r="AG1063" s="484" t="s">
        <v>2062</v>
      </c>
      <c r="AH1063" s="1201" t="s">
        <v>52</v>
      </c>
      <c r="AI1063" s="872"/>
      <c r="AJ1063" s="1570"/>
      <c r="AK1063" s="1570"/>
      <c r="AL1063" s="1571"/>
      <c r="AM1063" s="583" t="s">
        <v>3046</v>
      </c>
      <c r="AN1063" s="592"/>
    </row>
    <row r="1064" spans="1:47" ht="25.5" x14ac:dyDescent="0.2">
      <c r="A1064" s="576">
        <v>1056</v>
      </c>
      <c r="B1064" s="476" t="s">
        <v>3421</v>
      </c>
      <c r="C1064" s="1559" t="s">
        <v>107</v>
      </c>
      <c r="D1064" s="1188" t="s">
        <v>118</v>
      </c>
      <c r="E1064" s="482" t="s">
        <v>43</v>
      </c>
      <c r="F1064" s="482" t="s">
        <v>2057</v>
      </c>
      <c r="G1064" s="1566">
        <v>45768</v>
      </c>
      <c r="H1064" s="1539" t="s">
        <v>3422</v>
      </c>
      <c r="I1064" s="583">
        <v>1</v>
      </c>
      <c r="J1064" s="583">
        <v>0</v>
      </c>
      <c r="K1064" s="583" t="s">
        <v>3423</v>
      </c>
      <c r="L1064" s="583">
        <v>1</v>
      </c>
      <c r="M1064" s="583">
        <v>0</v>
      </c>
      <c r="N1064" s="1566">
        <v>45771</v>
      </c>
      <c r="O1064" s="631" t="str">
        <f>IF(G1064="","",(IF(N1064="","Pendiente primera actuación",IF(N1064="N.A.","N.A.",IF(NETWORKDAYS((G1064+1),N1064,'Días No Laborales'!$A$2:$U$145)&lt;=20,"SI","NO")))))</f>
        <v>SI</v>
      </c>
      <c r="P1064" s="583"/>
      <c r="Q1064" s="1062" t="s">
        <v>47</v>
      </c>
      <c r="R1064" s="1566"/>
      <c r="S1064" s="1539"/>
      <c r="T1064" s="1539"/>
      <c r="U1064" s="1539"/>
      <c r="V1064" s="1539"/>
      <c r="W1064" s="1567"/>
      <c r="X1064" s="1568"/>
      <c r="Y1064" s="583"/>
      <c r="Z1064" s="476" t="str">
        <f t="shared" si="21"/>
        <v>Pendiente de sentencia</v>
      </c>
      <c r="AA1064" s="583"/>
      <c r="AB1064" s="1569"/>
      <c r="AC1064" s="1569"/>
      <c r="AD1064" s="583" t="s">
        <v>116</v>
      </c>
      <c r="AE1064" s="872">
        <v>45889</v>
      </c>
      <c r="AF1064" s="476" t="s">
        <v>68</v>
      </c>
      <c r="AG1064" s="1542" t="s">
        <v>2062</v>
      </c>
      <c r="AH1064" s="476" t="s">
        <v>52</v>
      </c>
      <c r="AI1064" s="872"/>
      <c r="AJ1064" s="1570"/>
      <c r="AK1064" s="1570"/>
      <c r="AL1064" s="1571"/>
      <c r="AM1064" s="583"/>
      <c r="AN1064" s="592"/>
    </row>
    <row r="1065" spans="1:47" ht="38.25" x14ac:dyDescent="0.2">
      <c r="A1065" s="576">
        <v>1057</v>
      </c>
      <c r="B1065" s="1171" t="s">
        <v>3424</v>
      </c>
      <c r="C1065" s="1873" t="s">
        <v>107</v>
      </c>
      <c r="D1065" s="692" t="s">
        <v>118</v>
      </c>
      <c r="E1065" s="482" t="s">
        <v>43</v>
      </c>
      <c r="F1065" s="482" t="s">
        <v>2057</v>
      </c>
      <c r="G1065" s="1566">
        <v>45768</v>
      </c>
      <c r="H1065" s="1539" t="s">
        <v>3425</v>
      </c>
      <c r="I1065" s="583">
        <v>1</v>
      </c>
      <c r="J1065" s="583">
        <v>0</v>
      </c>
      <c r="K1065" s="583" t="s">
        <v>3426</v>
      </c>
      <c r="L1065" s="583">
        <v>0</v>
      </c>
      <c r="M1065" s="583">
        <v>1</v>
      </c>
      <c r="N1065" s="1566">
        <v>45771</v>
      </c>
      <c r="O1065" s="631" t="str">
        <f>IF(G1065="","",(IF(N1065="","Pendiente primera actuación",IF(N1065="N.A.","N.A.",IF(NETWORKDAYS((G1065+1),N1065,'Días No Laborales'!$A$2:$U$145)&lt;=20,"SI","NO")))))</f>
        <v>SI</v>
      </c>
      <c r="P1065" s="583"/>
      <c r="Q1065" s="1062" t="s">
        <v>47</v>
      </c>
      <c r="R1065" s="1566"/>
      <c r="S1065" s="1539"/>
      <c r="T1065" s="1539"/>
      <c r="U1065" s="1539"/>
      <c r="V1065" s="1539"/>
      <c r="W1065" s="1567">
        <v>45889</v>
      </c>
      <c r="X1065" s="1568"/>
      <c r="Y1065" s="583" t="s">
        <v>48</v>
      </c>
      <c r="Z1065" s="476">
        <f t="shared" si="21"/>
        <v>119</v>
      </c>
      <c r="AA1065" s="583" t="s">
        <v>48</v>
      </c>
      <c r="AB1065" s="1522" t="s">
        <v>327</v>
      </c>
      <c r="AC1065" s="1569" t="s">
        <v>358</v>
      </c>
      <c r="AD1065" s="583" t="s">
        <v>197</v>
      </c>
      <c r="AE1065" s="872">
        <v>45889</v>
      </c>
      <c r="AF1065" s="476" t="s">
        <v>68</v>
      </c>
      <c r="AG1065" s="484" t="s">
        <v>2062</v>
      </c>
      <c r="AH1065" s="476" t="s">
        <v>52</v>
      </c>
      <c r="AI1065" s="872"/>
      <c r="AJ1065" s="1570"/>
      <c r="AK1065" s="1570"/>
      <c r="AL1065" s="1571"/>
      <c r="AM1065" s="583"/>
      <c r="AN1065" s="592"/>
    </row>
    <row r="1066" spans="1:47" ht="25.5" x14ac:dyDescent="0.2">
      <c r="A1066" s="576">
        <v>1058</v>
      </c>
      <c r="B1066" s="1019" t="s">
        <v>3427</v>
      </c>
      <c r="C1066" s="1576" t="s">
        <v>2127</v>
      </c>
      <c r="D1066" s="661" t="s">
        <v>2173</v>
      </c>
      <c r="E1066" s="1607" t="s">
        <v>43</v>
      </c>
      <c r="F1066" s="482" t="s">
        <v>2057</v>
      </c>
      <c r="G1066" s="1566">
        <v>45768</v>
      </c>
      <c r="H1066" s="1539" t="s">
        <v>3428</v>
      </c>
      <c r="I1066" s="583">
        <v>0</v>
      </c>
      <c r="J1066" s="583">
        <v>1</v>
      </c>
      <c r="K1066" s="583" t="s">
        <v>3429</v>
      </c>
      <c r="L1066" s="583">
        <v>1</v>
      </c>
      <c r="M1066" s="583">
        <v>0</v>
      </c>
      <c r="N1066" s="1566">
        <v>45771</v>
      </c>
      <c r="O1066" s="631" t="str">
        <f>IF(G1066="","",(IF(N1066="","Pendiente primera actuación",IF(N1066="N.A.","N.A.",IF(NETWORKDAYS((G1066+1),N1066,'Días No Laborales'!$A$2:$U$145)&lt;=20,"SI","NO")))))</f>
        <v>SI</v>
      </c>
      <c r="P1066" s="583"/>
      <c r="Q1066" s="1062" t="s">
        <v>47</v>
      </c>
      <c r="R1066" s="1566"/>
      <c r="S1066" s="1539"/>
      <c r="T1066" s="1539"/>
      <c r="U1066" s="1539"/>
      <c r="V1066" s="1539"/>
      <c r="W1066" s="1567"/>
      <c r="X1066" s="1568"/>
      <c r="Y1066" s="583"/>
      <c r="Z1066" s="476" t="str">
        <f t="shared" si="21"/>
        <v>Pendiente de sentencia</v>
      </c>
      <c r="AA1066" s="583"/>
      <c r="AB1066" s="1569"/>
      <c r="AC1066" s="1569"/>
      <c r="AD1066" s="583" t="s">
        <v>1402</v>
      </c>
      <c r="AE1066" s="872">
        <v>45771</v>
      </c>
      <c r="AF1066" s="632" t="s">
        <v>156</v>
      </c>
      <c r="AG1066" s="484" t="s">
        <v>2062</v>
      </c>
      <c r="AH1066" s="476" t="s">
        <v>52</v>
      </c>
      <c r="AI1066" s="872"/>
      <c r="AJ1066" s="1570"/>
      <c r="AK1066" s="1570"/>
      <c r="AL1066" s="1571"/>
      <c r="AM1066" s="583"/>
      <c r="AN1066" s="592"/>
    </row>
    <row r="1067" spans="1:47" ht="25.5" x14ac:dyDescent="0.2">
      <c r="A1067" s="576">
        <v>1059</v>
      </c>
      <c r="B1067" s="477" t="s">
        <v>3430</v>
      </c>
      <c r="C1067" s="1577" t="s">
        <v>107</v>
      </c>
      <c r="D1067" s="1188" t="s">
        <v>118</v>
      </c>
      <c r="E1067" s="482" t="s">
        <v>43</v>
      </c>
      <c r="F1067" s="482" t="s">
        <v>2057</v>
      </c>
      <c r="G1067" s="1566">
        <v>45768</v>
      </c>
      <c r="H1067" s="1539" t="s">
        <v>2882</v>
      </c>
      <c r="I1067" s="583">
        <v>1</v>
      </c>
      <c r="J1067" s="583">
        <v>0</v>
      </c>
      <c r="K1067" s="583" t="s">
        <v>3431</v>
      </c>
      <c r="L1067" s="583">
        <v>0</v>
      </c>
      <c r="M1067" s="583">
        <v>1</v>
      </c>
      <c r="N1067" s="1566">
        <v>45771</v>
      </c>
      <c r="O1067" s="631" t="str">
        <f>IF(G1067="","",(IF(N1067="","Pendiente primera actuación",IF(N1067="N.A.","N.A.",IF(NETWORKDAYS((G1067+1),N1067,'Días No Laborales'!$A$2:$U$145)&lt;=20,"SI","NO")))))</f>
        <v>SI</v>
      </c>
      <c r="P1067" s="583"/>
      <c r="Q1067" s="1062" t="s">
        <v>47</v>
      </c>
      <c r="R1067" s="1566"/>
      <c r="S1067" s="1539"/>
      <c r="T1067" s="1539"/>
      <c r="U1067" s="1539"/>
      <c r="V1067" s="1539"/>
      <c r="W1067" s="1567">
        <v>45771</v>
      </c>
      <c r="X1067" s="1568"/>
      <c r="Y1067" s="570" t="s">
        <v>48</v>
      </c>
      <c r="Z1067" s="476">
        <f t="shared" si="21"/>
        <v>3</v>
      </c>
      <c r="AA1067" s="576" t="s">
        <v>48</v>
      </c>
      <c r="AB1067" s="839" t="s">
        <v>1120</v>
      </c>
      <c r="AC1067" s="1578" t="s">
        <v>98</v>
      </c>
      <c r="AD1067" s="839" t="s">
        <v>2980</v>
      </c>
      <c r="AE1067" s="872">
        <v>45771</v>
      </c>
      <c r="AF1067" s="583" t="s">
        <v>2061</v>
      </c>
      <c r="AG1067" s="484" t="s">
        <v>2062</v>
      </c>
      <c r="AH1067" s="476" t="s">
        <v>52</v>
      </c>
      <c r="AI1067" s="872"/>
      <c r="AJ1067" s="1570"/>
      <c r="AK1067" s="1570"/>
      <c r="AL1067" s="1571"/>
      <c r="AM1067" s="583"/>
      <c r="AN1067" s="592"/>
      <c r="AU1067" s="576"/>
    </row>
    <row r="1068" spans="1:47" ht="25.5" x14ac:dyDescent="0.2">
      <c r="A1068" s="576">
        <v>1060</v>
      </c>
      <c r="B1068" s="476" t="s">
        <v>3432</v>
      </c>
      <c r="C1068" s="1559" t="s">
        <v>107</v>
      </c>
      <c r="D1068" s="1188" t="s">
        <v>118</v>
      </c>
      <c r="E1068" s="482" t="s">
        <v>73</v>
      </c>
      <c r="F1068" s="482" t="s">
        <v>2057</v>
      </c>
      <c r="G1068" s="1566">
        <v>45768</v>
      </c>
      <c r="H1068" s="1539" t="s">
        <v>3433</v>
      </c>
      <c r="I1068" s="583">
        <v>1</v>
      </c>
      <c r="J1068" s="583">
        <v>0</v>
      </c>
      <c r="K1068" s="583" t="s">
        <v>3434</v>
      </c>
      <c r="L1068" s="583">
        <v>1</v>
      </c>
      <c r="M1068" s="583">
        <v>0</v>
      </c>
      <c r="N1068" s="1566">
        <v>45772</v>
      </c>
      <c r="O1068" s="631" t="str">
        <f>IF(G1068="","",(IF(N1068="","Pendiente primera actuación",IF(N1068="N.A.","N.A.",IF(NETWORKDAYS((G1068+1),N1068,'Días No Laborales'!$A$2:$U$145)&lt;=20,"SI","NO")))))</f>
        <v>SI</v>
      </c>
      <c r="P1068" s="583"/>
      <c r="Q1068" s="1062" t="s">
        <v>47</v>
      </c>
      <c r="R1068" s="1566"/>
      <c r="S1068" s="1539"/>
      <c r="T1068" s="1539"/>
      <c r="U1068" s="1539"/>
      <c r="V1068" s="1539"/>
      <c r="W1068" s="1567"/>
      <c r="X1068" s="1568"/>
      <c r="Y1068" s="583"/>
      <c r="Z1068" s="476" t="str">
        <f t="shared" si="21"/>
        <v>Pendiente de sentencia</v>
      </c>
      <c r="AA1068" s="583"/>
      <c r="AB1068" s="1569"/>
      <c r="AC1068" s="1569"/>
      <c r="AD1068" s="583" t="s">
        <v>3435</v>
      </c>
      <c r="AE1068" s="872">
        <v>45772</v>
      </c>
      <c r="AF1068" s="476" t="s">
        <v>50</v>
      </c>
      <c r="AG1068" s="484" t="s">
        <v>2062</v>
      </c>
      <c r="AH1068" s="476" t="s">
        <v>52</v>
      </c>
      <c r="AI1068" s="872"/>
      <c r="AJ1068" s="1570"/>
      <c r="AK1068" s="1570"/>
      <c r="AL1068" s="1571"/>
      <c r="AM1068" s="583"/>
      <c r="AN1068" s="592"/>
      <c r="AU1068" s="576"/>
    </row>
    <row r="1069" spans="1:47" ht="25.5" x14ac:dyDescent="0.2">
      <c r="A1069" s="576">
        <v>1061</v>
      </c>
      <c r="B1069" s="476" t="s">
        <v>3436</v>
      </c>
      <c r="C1069" s="1559" t="s">
        <v>107</v>
      </c>
      <c r="D1069" s="1188" t="s">
        <v>118</v>
      </c>
      <c r="E1069" s="482" t="s">
        <v>84</v>
      </c>
      <c r="F1069" s="482" t="s">
        <v>2057</v>
      </c>
      <c r="G1069" s="1566">
        <v>45769</v>
      </c>
      <c r="H1069" s="1539" t="s">
        <v>3437</v>
      </c>
      <c r="I1069" s="583">
        <v>1</v>
      </c>
      <c r="J1069" s="583">
        <v>0</v>
      </c>
      <c r="K1069" s="583" t="s">
        <v>3438</v>
      </c>
      <c r="L1069" s="583">
        <v>1</v>
      </c>
      <c r="M1069" s="583">
        <v>0</v>
      </c>
      <c r="N1069" s="1566">
        <v>45771</v>
      </c>
      <c r="O1069" s="631" t="str">
        <f>IF(G1069="","",(IF(N1069="","Pendiente primera actuación",IF(N1069="N.A.","N.A.",IF(NETWORKDAYS((G1069+1),N1069,'Días No Laborales'!$A$2:$U$145)&lt;=20,"SI","NO")))))</f>
        <v>SI</v>
      </c>
      <c r="P1069" s="583"/>
      <c r="Q1069" s="1062" t="s">
        <v>47</v>
      </c>
      <c r="R1069" s="1566"/>
      <c r="S1069" s="1539"/>
      <c r="T1069" s="1539"/>
      <c r="U1069" s="1539"/>
      <c r="V1069" s="1539"/>
      <c r="W1069" s="1567"/>
      <c r="X1069" s="1568"/>
      <c r="Y1069" s="583"/>
      <c r="Z1069" s="476" t="str">
        <f t="shared" si="21"/>
        <v>Pendiente de sentencia</v>
      </c>
      <c r="AA1069" s="583"/>
      <c r="AB1069" s="1569"/>
      <c r="AC1069" s="1569"/>
      <c r="AD1069" s="583" t="s">
        <v>116</v>
      </c>
      <c r="AE1069" s="872">
        <v>45862</v>
      </c>
      <c r="AF1069" s="476" t="s">
        <v>50</v>
      </c>
      <c r="AG1069" s="484" t="s">
        <v>2062</v>
      </c>
      <c r="AH1069" s="476" t="s">
        <v>52</v>
      </c>
      <c r="AI1069" s="872"/>
      <c r="AJ1069" s="1570"/>
      <c r="AK1069" s="1570"/>
      <c r="AL1069" s="1571"/>
      <c r="AM1069" s="583"/>
      <c r="AN1069" s="592"/>
      <c r="AU1069" s="576"/>
    </row>
    <row r="1070" spans="1:47" ht="25.5" x14ac:dyDescent="0.2">
      <c r="A1070" s="576">
        <v>1062</v>
      </c>
      <c r="B1070" s="477" t="s">
        <v>3439</v>
      </c>
      <c r="C1070" s="1579" t="s">
        <v>107</v>
      </c>
      <c r="D1070" s="1188" t="s">
        <v>118</v>
      </c>
      <c r="E1070" s="482" t="s">
        <v>84</v>
      </c>
      <c r="F1070" s="1188" t="s">
        <v>3042</v>
      </c>
      <c r="G1070" s="1566">
        <v>45769</v>
      </c>
      <c r="H1070" s="1539" t="s">
        <v>3440</v>
      </c>
      <c r="I1070" s="583">
        <v>1</v>
      </c>
      <c r="J1070" s="583">
        <v>0</v>
      </c>
      <c r="K1070" s="583" t="s">
        <v>3441</v>
      </c>
      <c r="L1070" s="583">
        <v>0</v>
      </c>
      <c r="M1070" s="583">
        <v>1</v>
      </c>
      <c r="N1070" s="1566">
        <v>45772</v>
      </c>
      <c r="O1070" s="631" t="str">
        <f>IF(G1070="","",(IF(N1070="","Pendiente primera actuación",IF(N1070="N.A.","N.A.",IF(NETWORKDAYS((G1070+1),N1070,'Días No Laborales'!$A$2:$U$145)&lt;=20,"SI","NO")))))</f>
        <v>SI</v>
      </c>
      <c r="P1070" s="583"/>
      <c r="Q1070" s="1062" t="s">
        <v>47</v>
      </c>
      <c r="R1070" s="1566"/>
      <c r="S1070" s="1539"/>
      <c r="T1070" s="1539"/>
      <c r="U1070" s="1539"/>
      <c r="V1070" s="1539"/>
      <c r="W1070" s="1567">
        <v>45772</v>
      </c>
      <c r="X1070" s="1568"/>
      <c r="Y1070" s="570" t="s">
        <v>48</v>
      </c>
      <c r="Z1070" s="476">
        <f t="shared" si="21"/>
        <v>3</v>
      </c>
      <c r="AA1070" s="576" t="s">
        <v>48</v>
      </c>
      <c r="AB1070" s="839" t="s">
        <v>217</v>
      </c>
      <c r="AC1070" s="1578" t="s">
        <v>98</v>
      </c>
      <c r="AD1070" s="839" t="s">
        <v>2980</v>
      </c>
      <c r="AE1070" s="872">
        <v>45772</v>
      </c>
      <c r="AF1070" s="583" t="s">
        <v>2061</v>
      </c>
      <c r="AG1070" s="484" t="s">
        <v>2062</v>
      </c>
      <c r="AH1070" s="476" t="s">
        <v>52</v>
      </c>
      <c r="AI1070" s="872"/>
      <c r="AJ1070" s="1570"/>
      <c r="AK1070" s="1570"/>
      <c r="AL1070" s="1571"/>
      <c r="AM1070" s="583" t="s">
        <v>3442</v>
      </c>
      <c r="AN1070" s="592"/>
      <c r="AU1070" s="576"/>
    </row>
    <row r="1071" spans="1:47" ht="25.5" x14ac:dyDescent="0.2">
      <c r="A1071" s="576">
        <v>1063</v>
      </c>
      <c r="B1071" s="476" t="s">
        <v>3443</v>
      </c>
      <c r="C1071" s="1559" t="s">
        <v>107</v>
      </c>
      <c r="D1071" s="1188" t="s">
        <v>118</v>
      </c>
      <c r="E1071" s="482" t="s">
        <v>84</v>
      </c>
      <c r="F1071" s="482" t="s">
        <v>2057</v>
      </c>
      <c r="G1071" s="1566">
        <v>45769</v>
      </c>
      <c r="H1071" s="1539" t="s">
        <v>3444</v>
      </c>
      <c r="I1071" s="583">
        <v>1</v>
      </c>
      <c r="J1071" s="583">
        <v>0</v>
      </c>
      <c r="K1071" s="583" t="s">
        <v>3445</v>
      </c>
      <c r="L1071" s="583">
        <v>1</v>
      </c>
      <c r="M1071" s="583">
        <v>0</v>
      </c>
      <c r="N1071" s="1566">
        <v>45772</v>
      </c>
      <c r="O1071" s="631" t="str">
        <f>IF(G1071="","",(IF(N1071="","Pendiente primera actuación",IF(N1071="N.A.","N.A.",IF(NETWORKDAYS((G1071+1),N1071,'Días No Laborales'!$A$2:$U$145)&lt;=20,"SI","NO")))))</f>
        <v>SI</v>
      </c>
      <c r="P1071" s="583"/>
      <c r="Q1071" s="1062" t="s">
        <v>47</v>
      </c>
      <c r="R1071" s="1566"/>
      <c r="S1071" s="1539"/>
      <c r="T1071" s="1539"/>
      <c r="U1071" s="1539"/>
      <c r="V1071" s="1539"/>
      <c r="W1071" s="1567"/>
      <c r="X1071" s="1568"/>
      <c r="Y1071" s="583"/>
      <c r="Z1071" s="476" t="str">
        <f t="shared" si="21"/>
        <v>Pendiente de sentencia</v>
      </c>
      <c r="AA1071" s="583"/>
      <c r="AB1071" s="1569"/>
      <c r="AC1071" s="1569"/>
      <c r="AD1071" s="583" t="s">
        <v>3446</v>
      </c>
      <c r="AE1071" s="872">
        <v>45891</v>
      </c>
      <c r="AF1071" s="476" t="s">
        <v>68</v>
      </c>
      <c r="AG1071" s="484" t="s">
        <v>2062</v>
      </c>
      <c r="AH1071" s="476" t="s">
        <v>52</v>
      </c>
      <c r="AI1071" s="872"/>
      <c r="AJ1071" s="1570"/>
      <c r="AK1071" s="1570"/>
      <c r="AL1071" s="1571"/>
      <c r="AM1071" s="583"/>
      <c r="AN1071" s="592"/>
      <c r="AU1071" s="576"/>
    </row>
    <row r="1072" spans="1:47" ht="25.5" x14ac:dyDescent="0.2">
      <c r="A1072" s="576">
        <v>1064</v>
      </c>
      <c r="B1072" s="476" t="s">
        <v>3447</v>
      </c>
      <c r="C1072" s="1559" t="s">
        <v>107</v>
      </c>
      <c r="D1072" s="1188" t="s">
        <v>118</v>
      </c>
      <c r="E1072" s="482" t="s">
        <v>113</v>
      </c>
      <c r="F1072" s="482" t="s">
        <v>2057</v>
      </c>
      <c r="G1072" s="1566">
        <v>45769</v>
      </c>
      <c r="H1072" s="1539" t="s">
        <v>419</v>
      </c>
      <c r="I1072" s="583">
        <v>1</v>
      </c>
      <c r="J1072" s="583">
        <v>0</v>
      </c>
      <c r="K1072" s="583" t="s">
        <v>3448</v>
      </c>
      <c r="L1072" s="583">
        <v>1</v>
      </c>
      <c r="M1072" s="583">
        <v>0</v>
      </c>
      <c r="N1072" s="1566">
        <v>45777</v>
      </c>
      <c r="O1072" s="631" t="str">
        <f>IF(G1072="","",(IF(N1072="","Pendiente primera actuación",IF(N1072="N.A.","N.A.",IF(NETWORKDAYS((G1072+1),N1072,'Días No Laborales'!$A$2:$U$145)&lt;=20,"SI","NO")))))</f>
        <v>SI</v>
      </c>
      <c r="P1072" s="583"/>
      <c r="Q1072" s="1062" t="s">
        <v>47</v>
      </c>
      <c r="R1072" s="1566"/>
      <c r="S1072" s="1539"/>
      <c r="T1072" s="1539"/>
      <c r="U1072" s="1539"/>
      <c r="V1072" s="1539"/>
      <c r="W1072" s="1567"/>
      <c r="X1072" s="1568"/>
      <c r="Y1072" s="583"/>
      <c r="Z1072" s="476" t="str">
        <f t="shared" si="21"/>
        <v>Pendiente de sentencia</v>
      </c>
      <c r="AA1072" s="583"/>
      <c r="AB1072" s="1569"/>
      <c r="AC1072" s="1569"/>
      <c r="AD1072" s="583" t="s">
        <v>3449</v>
      </c>
      <c r="AE1072" s="872">
        <v>45777</v>
      </c>
      <c r="AF1072" s="476" t="s">
        <v>50</v>
      </c>
      <c r="AG1072" s="484" t="s">
        <v>2062</v>
      </c>
      <c r="AH1072" s="476" t="s">
        <v>52</v>
      </c>
      <c r="AI1072" s="872"/>
      <c r="AJ1072" s="1570"/>
      <c r="AK1072" s="1570"/>
      <c r="AL1072" s="1571"/>
      <c r="AM1072" s="583"/>
      <c r="AN1072" s="592"/>
      <c r="AU1072" s="576"/>
    </row>
    <row r="1073" spans="1:47" ht="38.25" x14ac:dyDescent="0.2">
      <c r="A1073" s="576">
        <v>1065</v>
      </c>
      <c r="B1073" s="1171" t="s">
        <v>3450</v>
      </c>
      <c r="C1073" s="1565" t="s">
        <v>107</v>
      </c>
      <c r="D1073" s="1188" t="s">
        <v>118</v>
      </c>
      <c r="E1073" s="482" t="s">
        <v>43</v>
      </c>
      <c r="F1073" s="482" t="s">
        <v>2057</v>
      </c>
      <c r="G1073" s="1566">
        <v>45770</v>
      </c>
      <c r="H1073" s="1539" t="s">
        <v>375</v>
      </c>
      <c r="I1073" s="583">
        <v>1</v>
      </c>
      <c r="J1073" s="583">
        <v>0</v>
      </c>
      <c r="K1073" s="583" t="s">
        <v>3451</v>
      </c>
      <c r="L1073" s="583">
        <v>1</v>
      </c>
      <c r="M1073" s="583">
        <v>0</v>
      </c>
      <c r="N1073" s="1566">
        <v>45777</v>
      </c>
      <c r="O1073" s="631" t="str">
        <f>IF(G1073="","",(IF(N1073="","Pendiente primera actuación",IF(N1073="N.A.","N.A.",IF(NETWORKDAYS((G1073+1),N1073,'Días No Laborales'!$A$2:$U$145)&lt;=20,"SI","NO")))))</f>
        <v>SI</v>
      </c>
      <c r="P1073" s="583"/>
      <c r="Q1073" s="1062" t="s">
        <v>47</v>
      </c>
      <c r="R1073" s="1566"/>
      <c r="S1073" s="1539"/>
      <c r="T1073" s="1539"/>
      <c r="U1073" s="1539"/>
      <c r="V1073" s="1539"/>
      <c r="W1073" s="1567">
        <v>45862</v>
      </c>
      <c r="X1073" s="1568"/>
      <c r="Y1073" s="583" t="s">
        <v>48</v>
      </c>
      <c r="Z1073" s="476">
        <f t="shared" si="21"/>
        <v>91</v>
      </c>
      <c r="AA1073" s="583" t="s">
        <v>48</v>
      </c>
      <c r="AB1073" s="1522" t="s">
        <v>327</v>
      </c>
      <c r="AC1073" s="1569" t="s">
        <v>358</v>
      </c>
      <c r="AD1073" s="583" t="s">
        <v>197</v>
      </c>
      <c r="AE1073" s="872">
        <v>45862</v>
      </c>
      <c r="AF1073" s="476" t="s">
        <v>50</v>
      </c>
      <c r="AG1073" s="484" t="s">
        <v>2062</v>
      </c>
      <c r="AH1073" s="476" t="s">
        <v>52</v>
      </c>
      <c r="AI1073" s="872"/>
      <c r="AJ1073" s="1570"/>
      <c r="AK1073" s="1570"/>
      <c r="AL1073" s="1571"/>
      <c r="AM1073" s="583"/>
      <c r="AN1073" s="592"/>
      <c r="AU1073" s="576"/>
    </row>
    <row r="1074" spans="1:47" ht="25.5" x14ac:dyDescent="0.2">
      <c r="A1074" s="576">
        <v>1066</v>
      </c>
      <c r="B1074" s="477" t="s">
        <v>3452</v>
      </c>
      <c r="C1074" s="1211" t="s">
        <v>107</v>
      </c>
      <c r="D1074" s="1188" t="s">
        <v>118</v>
      </c>
      <c r="E1074" s="482" t="s">
        <v>43</v>
      </c>
      <c r="F1074" s="482" t="s">
        <v>2057</v>
      </c>
      <c r="G1074" s="1566">
        <v>45770</v>
      </c>
      <c r="H1074" s="1539" t="s">
        <v>3055</v>
      </c>
      <c r="I1074" s="583">
        <v>1</v>
      </c>
      <c r="J1074" s="583">
        <v>0</v>
      </c>
      <c r="K1074" s="583" t="s">
        <v>3453</v>
      </c>
      <c r="L1074" s="583">
        <v>1</v>
      </c>
      <c r="M1074" s="583">
        <v>0</v>
      </c>
      <c r="N1074" s="1566">
        <v>45777</v>
      </c>
      <c r="O1074" s="631" t="str">
        <f>IF(G1074="","",(IF(N1074="","Pendiente primera actuación",IF(N1074="N.A.","N.A.",IF(NETWORKDAYS((G1074+1),N1074,'Días No Laborales'!$A$2:$U$145)&lt;=20,"SI","NO")))))</f>
        <v>SI</v>
      </c>
      <c r="P1074" s="583"/>
      <c r="Q1074" s="1062" t="s">
        <v>47</v>
      </c>
      <c r="R1074" s="1566"/>
      <c r="S1074" s="1539"/>
      <c r="T1074" s="1539"/>
      <c r="U1074" s="1539"/>
      <c r="V1074" s="1539"/>
      <c r="W1074" s="1567">
        <v>45777</v>
      </c>
      <c r="X1074" s="1568"/>
      <c r="Y1074" s="570" t="s">
        <v>48</v>
      </c>
      <c r="Z1074" s="476">
        <f t="shared" si="21"/>
        <v>7</v>
      </c>
      <c r="AA1074" s="576" t="s">
        <v>48</v>
      </c>
      <c r="AB1074" s="839" t="s">
        <v>217</v>
      </c>
      <c r="AC1074" s="1578" t="s">
        <v>98</v>
      </c>
      <c r="AD1074" s="839" t="s">
        <v>2980</v>
      </c>
      <c r="AE1074" s="872">
        <v>45777</v>
      </c>
      <c r="AF1074" s="583" t="s">
        <v>2061</v>
      </c>
      <c r="AG1074" s="484" t="s">
        <v>2062</v>
      </c>
      <c r="AH1074" s="476" t="s">
        <v>52</v>
      </c>
      <c r="AI1074" s="872"/>
      <c r="AJ1074" s="1570"/>
      <c r="AK1074" s="1570"/>
      <c r="AL1074" s="1571"/>
      <c r="AM1074" s="583"/>
      <c r="AN1074" s="592"/>
      <c r="AU1074" s="576"/>
    </row>
    <row r="1075" spans="1:47" ht="25.5" x14ac:dyDescent="0.2">
      <c r="A1075" s="576">
        <v>1067</v>
      </c>
      <c r="B1075" s="476" t="s">
        <v>3454</v>
      </c>
      <c r="C1075" s="1288" t="s">
        <v>2096</v>
      </c>
      <c r="D1075" s="1548" t="s">
        <v>2083</v>
      </c>
      <c r="E1075" s="482" t="s">
        <v>84</v>
      </c>
      <c r="F1075" s="482" t="s">
        <v>2057</v>
      </c>
      <c r="G1075" s="1566">
        <v>45770</v>
      </c>
      <c r="H1075" s="1539" t="s">
        <v>3455</v>
      </c>
      <c r="I1075" s="583">
        <v>1</v>
      </c>
      <c r="J1075" s="583">
        <v>0</v>
      </c>
      <c r="K1075" s="583" t="s">
        <v>3456</v>
      </c>
      <c r="L1075" s="583">
        <v>0</v>
      </c>
      <c r="M1075" s="583">
        <v>1</v>
      </c>
      <c r="N1075" s="1566">
        <v>45777</v>
      </c>
      <c r="O1075" s="631" t="str">
        <f>IF(G1075="","",(IF(N1075="","Pendiente primera actuación",IF(N1075="N.A.","N.A.",IF(NETWORKDAYS((G1075+1),N1075,'Días No Laborales'!$A$2:$U$145)&lt;=20,"SI","NO")))))</f>
        <v>SI</v>
      </c>
      <c r="P1075" s="583"/>
      <c r="Q1075" s="1062" t="s">
        <v>47</v>
      </c>
      <c r="R1075" s="1566"/>
      <c r="S1075" s="1539"/>
      <c r="T1075" s="1539"/>
      <c r="U1075" s="1539"/>
      <c r="V1075" s="1539"/>
      <c r="W1075" s="1567"/>
      <c r="X1075" s="1568"/>
      <c r="Y1075" s="583"/>
      <c r="Z1075" s="476" t="str">
        <f t="shared" si="21"/>
        <v>Pendiente de sentencia</v>
      </c>
      <c r="AA1075" s="583"/>
      <c r="AB1075" s="1569"/>
      <c r="AC1075" s="1569"/>
      <c r="AD1075" s="583" t="s">
        <v>1402</v>
      </c>
      <c r="AE1075" s="872">
        <v>45777</v>
      </c>
      <c r="AF1075" s="583" t="s">
        <v>50</v>
      </c>
      <c r="AG1075" s="484" t="s">
        <v>2062</v>
      </c>
      <c r="AH1075" s="476" t="s">
        <v>52</v>
      </c>
      <c r="AI1075" s="872"/>
      <c r="AJ1075" s="1570"/>
      <c r="AK1075" s="1570"/>
      <c r="AL1075" s="1571"/>
      <c r="AM1075" s="583"/>
      <c r="AN1075" s="592"/>
      <c r="AU1075" s="576"/>
    </row>
    <row r="1076" spans="1:47" ht="25.5" x14ac:dyDescent="0.2">
      <c r="A1076" s="576">
        <v>1068</v>
      </c>
      <c r="B1076" s="477" t="s">
        <v>3457</v>
      </c>
      <c r="C1076" s="1211" t="s">
        <v>107</v>
      </c>
      <c r="D1076" s="1188" t="s">
        <v>118</v>
      </c>
      <c r="E1076" s="482" t="s">
        <v>113</v>
      </c>
      <c r="F1076" s="482" t="s">
        <v>2057</v>
      </c>
      <c r="G1076" s="1566">
        <v>45770</v>
      </c>
      <c r="H1076" s="1539" t="s">
        <v>3458</v>
      </c>
      <c r="I1076" s="583">
        <v>1</v>
      </c>
      <c r="J1076" s="583">
        <v>0</v>
      </c>
      <c r="K1076" s="583" t="s">
        <v>3459</v>
      </c>
      <c r="L1076" s="583">
        <v>1</v>
      </c>
      <c r="M1076" s="583">
        <v>0</v>
      </c>
      <c r="N1076" s="1566">
        <v>45796</v>
      </c>
      <c r="O1076" s="631" t="str">
        <f>IF(G1076="","",(IF(N1076="","Pendiente primera actuación",IF(N1076="N.A.","N.A.",IF(NETWORKDAYS((G1076+1),N1076,'Días No Laborales'!$A$2:$U$145)&lt;=20,"SI","NO")))))</f>
        <v>SI</v>
      </c>
      <c r="P1076" s="583"/>
      <c r="Q1076" s="1062" t="s">
        <v>47</v>
      </c>
      <c r="R1076" s="1566"/>
      <c r="S1076" s="1539"/>
      <c r="T1076" s="1539"/>
      <c r="U1076" s="1539"/>
      <c r="V1076" s="1539"/>
      <c r="W1076" s="1567">
        <v>45804</v>
      </c>
      <c r="X1076" s="1568"/>
      <c r="Y1076" s="576" t="s">
        <v>48</v>
      </c>
      <c r="Z1076" s="476">
        <f t="shared" si="21"/>
        <v>34</v>
      </c>
      <c r="AA1076" s="576" t="s">
        <v>48</v>
      </c>
      <c r="AB1076" s="745" t="s">
        <v>311</v>
      </c>
      <c r="AC1076" s="1569" t="s">
        <v>98</v>
      </c>
      <c r="AD1076" s="839" t="s">
        <v>440</v>
      </c>
      <c r="AE1076" s="872">
        <v>45796</v>
      </c>
      <c r="AF1076" s="583" t="s">
        <v>68</v>
      </c>
      <c r="AG1076" s="484" t="s">
        <v>2062</v>
      </c>
      <c r="AH1076" s="476" t="s">
        <v>52</v>
      </c>
      <c r="AI1076" s="872"/>
      <c r="AJ1076" s="1570"/>
      <c r="AK1076" s="1570"/>
      <c r="AL1076" s="1571"/>
      <c r="AM1076" s="583"/>
      <c r="AN1076" s="592"/>
      <c r="AU1076" s="576"/>
    </row>
    <row r="1077" spans="1:47" ht="25.5" x14ac:dyDescent="0.2">
      <c r="A1077" s="576">
        <v>1069</v>
      </c>
      <c r="B1077" s="477" t="s">
        <v>3460</v>
      </c>
      <c r="C1077" s="1211" t="s">
        <v>107</v>
      </c>
      <c r="D1077" s="1188" t="s">
        <v>118</v>
      </c>
      <c r="E1077" s="482" t="s">
        <v>43</v>
      </c>
      <c r="F1077" s="482" t="s">
        <v>2057</v>
      </c>
      <c r="G1077" s="1566">
        <v>45770</v>
      </c>
      <c r="H1077" s="1539" t="s">
        <v>3461</v>
      </c>
      <c r="I1077" s="583">
        <v>1</v>
      </c>
      <c r="J1077" s="583">
        <v>0</v>
      </c>
      <c r="K1077" s="583" t="s">
        <v>1767</v>
      </c>
      <c r="L1077" s="583">
        <v>1</v>
      </c>
      <c r="M1077" s="583">
        <v>0</v>
      </c>
      <c r="N1077" s="1566">
        <v>45777</v>
      </c>
      <c r="O1077" s="631" t="str">
        <f>IF(G1077="","",(IF(N1077="","Pendiente primera actuación",IF(N1077="N.A.","N.A.",IF(NETWORKDAYS((G1077+1),N1077,'Días No Laborales'!$A$2:$U$145)&lt;=20,"SI","NO")))))</f>
        <v>SI</v>
      </c>
      <c r="P1077" s="583"/>
      <c r="Q1077" s="1062" t="s">
        <v>47</v>
      </c>
      <c r="R1077" s="1566"/>
      <c r="S1077" s="1539"/>
      <c r="T1077" s="1539"/>
      <c r="U1077" s="1539"/>
      <c r="V1077" s="1539"/>
      <c r="W1077" s="1567">
        <v>45777</v>
      </c>
      <c r="X1077" s="1568"/>
      <c r="Y1077" s="570" t="s">
        <v>48</v>
      </c>
      <c r="Z1077" s="476">
        <f t="shared" si="21"/>
        <v>7</v>
      </c>
      <c r="AA1077" s="576" t="s">
        <v>48</v>
      </c>
      <c r="AB1077" s="839" t="s">
        <v>217</v>
      </c>
      <c r="AC1077" s="1578" t="s">
        <v>98</v>
      </c>
      <c r="AD1077" s="839" t="s">
        <v>2980</v>
      </c>
      <c r="AE1077" s="872">
        <v>45777</v>
      </c>
      <c r="AF1077" s="583" t="s">
        <v>2061</v>
      </c>
      <c r="AG1077" s="484" t="s">
        <v>2062</v>
      </c>
      <c r="AH1077" s="476" t="s">
        <v>52</v>
      </c>
      <c r="AI1077" s="872"/>
      <c r="AJ1077" s="1570"/>
      <c r="AK1077" s="1570"/>
      <c r="AL1077" s="1571"/>
      <c r="AM1077" s="583"/>
      <c r="AN1077" s="592"/>
      <c r="AU1077" s="576"/>
    </row>
    <row r="1078" spans="1:47" ht="25.5" x14ac:dyDescent="0.2">
      <c r="A1078" s="576">
        <v>1070</v>
      </c>
      <c r="B1078" s="476" t="s">
        <v>3462</v>
      </c>
      <c r="C1078" s="1288" t="s">
        <v>2096</v>
      </c>
      <c r="D1078" s="1548" t="s">
        <v>2083</v>
      </c>
      <c r="E1078" s="482" t="s">
        <v>113</v>
      </c>
      <c r="F1078" s="1188" t="s">
        <v>2057</v>
      </c>
      <c r="G1078" s="1566">
        <v>45771</v>
      </c>
      <c r="H1078" s="1539" t="s">
        <v>332</v>
      </c>
      <c r="I1078" s="583">
        <v>1</v>
      </c>
      <c r="J1078" s="583">
        <v>0</v>
      </c>
      <c r="K1078" s="583" t="s">
        <v>3463</v>
      </c>
      <c r="L1078" s="583">
        <v>1</v>
      </c>
      <c r="M1078" s="583">
        <v>0</v>
      </c>
      <c r="N1078" s="1566">
        <v>45835</v>
      </c>
      <c r="O1078" s="631" t="str">
        <f>IF(G1078="","",(IF(N1078="","Pendiente primera actuación",IF(N1078="N.A.","N.A.",IF(NETWORKDAYS((G1078+1),N1078,'Días No Laborales'!$A$2:$U$145)&lt;=20,"SI","NO")))))</f>
        <v>NO</v>
      </c>
      <c r="P1078" s="583"/>
      <c r="Q1078" s="1062" t="s">
        <v>47</v>
      </c>
      <c r="R1078" s="1566"/>
      <c r="S1078" s="1539"/>
      <c r="T1078" s="1539"/>
      <c r="U1078" s="1539"/>
      <c r="V1078" s="1539"/>
      <c r="W1078" s="1567"/>
      <c r="X1078" s="1568"/>
      <c r="Y1078" s="583"/>
      <c r="Z1078" s="476" t="str">
        <f t="shared" si="21"/>
        <v>Pendiente de sentencia</v>
      </c>
      <c r="AA1078" s="583"/>
      <c r="AB1078" s="1569"/>
      <c r="AC1078" s="1569"/>
      <c r="AD1078" s="583" t="s">
        <v>3464</v>
      </c>
      <c r="AE1078" s="872">
        <v>45835</v>
      </c>
      <c r="AF1078" s="632" t="s">
        <v>161</v>
      </c>
      <c r="AG1078" s="484" t="s">
        <v>2062</v>
      </c>
      <c r="AH1078" s="476" t="s">
        <v>52</v>
      </c>
      <c r="AI1078" s="872"/>
      <c r="AJ1078" s="1570"/>
      <c r="AK1078" s="1570"/>
      <c r="AL1078" s="1571"/>
      <c r="AM1078" s="583"/>
      <c r="AN1078" s="592"/>
      <c r="AU1078" s="576"/>
    </row>
    <row r="1079" spans="1:47" ht="51" x14ac:dyDescent="0.2">
      <c r="A1079" s="576">
        <v>1071</v>
      </c>
      <c r="B1079" s="477" t="s">
        <v>3465</v>
      </c>
      <c r="C1079" s="1211" t="s">
        <v>107</v>
      </c>
      <c r="D1079" s="1188" t="s">
        <v>118</v>
      </c>
      <c r="E1079" s="482" t="s">
        <v>43</v>
      </c>
      <c r="F1079" s="482" t="s">
        <v>2057</v>
      </c>
      <c r="G1079" s="1566">
        <v>45771</v>
      </c>
      <c r="H1079" s="1539" t="s">
        <v>3466</v>
      </c>
      <c r="I1079" s="583">
        <v>1</v>
      </c>
      <c r="J1079" s="583">
        <v>0</v>
      </c>
      <c r="K1079" s="583" t="s">
        <v>3467</v>
      </c>
      <c r="L1079" s="583">
        <v>1</v>
      </c>
      <c r="M1079" s="583">
        <v>0</v>
      </c>
      <c r="N1079" s="1566">
        <v>45796</v>
      </c>
      <c r="O1079" s="631" t="str">
        <f>IF(G1079="","",(IF(N1079="","Pendiente primera actuación",IF(N1079="N.A.","N.A.",IF(NETWORKDAYS((G1079+1),N1079,'Días No Laborales'!$A$2:$U$145)&lt;=20,"SI","NO")))))</f>
        <v>SI</v>
      </c>
      <c r="P1079" s="583"/>
      <c r="Q1079" s="1062" t="s">
        <v>47</v>
      </c>
      <c r="R1079" s="1566"/>
      <c r="S1079" s="1539"/>
      <c r="T1079" s="1539"/>
      <c r="U1079" s="1539"/>
      <c r="V1079" s="1539"/>
      <c r="W1079" s="1567">
        <v>45797</v>
      </c>
      <c r="X1079" s="1568"/>
      <c r="Y1079" s="583" t="s">
        <v>48</v>
      </c>
      <c r="Z1079" s="476">
        <f t="shared" si="21"/>
        <v>26</v>
      </c>
      <c r="AA1079" s="583" t="s">
        <v>48</v>
      </c>
      <c r="AB1079" s="839" t="s">
        <v>3468</v>
      </c>
      <c r="AC1079" s="1569" t="s">
        <v>98</v>
      </c>
      <c r="AD1079" s="839" t="s">
        <v>1143</v>
      </c>
      <c r="AE1079" s="872">
        <v>45797</v>
      </c>
      <c r="AF1079" s="632" t="s">
        <v>161</v>
      </c>
      <c r="AG1079" s="484" t="s">
        <v>2062</v>
      </c>
      <c r="AH1079" s="476" t="s">
        <v>52</v>
      </c>
      <c r="AI1079" s="872"/>
      <c r="AJ1079" s="1570"/>
      <c r="AK1079" s="1570"/>
      <c r="AL1079" s="1571"/>
      <c r="AM1079" s="583"/>
      <c r="AN1079" s="592"/>
      <c r="AU1079" s="576"/>
    </row>
    <row r="1080" spans="1:47" ht="25.5" x14ac:dyDescent="0.2">
      <c r="A1080" s="576">
        <v>1072</v>
      </c>
      <c r="B1080" s="476" t="s">
        <v>3469</v>
      </c>
      <c r="C1080" s="1559" t="s">
        <v>107</v>
      </c>
      <c r="D1080" s="1188" t="s">
        <v>118</v>
      </c>
      <c r="E1080" s="482" t="s">
        <v>43</v>
      </c>
      <c r="F1080" s="482" t="s">
        <v>2057</v>
      </c>
      <c r="G1080" s="1566">
        <v>45771</v>
      </c>
      <c r="H1080" s="1539" t="s">
        <v>2882</v>
      </c>
      <c r="I1080" s="583">
        <v>1</v>
      </c>
      <c r="J1080" s="583">
        <v>0</v>
      </c>
      <c r="K1080" s="1539" t="s">
        <v>3470</v>
      </c>
      <c r="L1080" s="583">
        <v>1</v>
      </c>
      <c r="M1080" s="583">
        <v>0</v>
      </c>
      <c r="N1080" s="1566">
        <v>45777</v>
      </c>
      <c r="O1080" s="631" t="str">
        <f>IF(G1080="","",(IF(N1080="","Pendiente primera actuación",IF(N1080="N.A.","N.A.",IF(NETWORKDAYS((G1080+1),N1080,'Días No Laborales'!$A$2:$U$145)&lt;=20,"SI","NO")))))</f>
        <v>SI</v>
      </c>
      <c r="P1080" s="583"/>
      <c r="Q1080" s="1062" t="s">
        <v>47</v>
      </c>
      <c r="R1080" s="1566"/>
      <c r="S1080" s="1539"/>
      <c r="T1080" s="1539"/>
      <c r="U1080" s="1539"/>
      <c r="V1080" s="1539"/>
      <c r="W1080" s="1567"/>
      <c r="X1080" s="1568"/>
      <c r="Y1080" s="583"/>
      <c r="Z1080" s="476" t="str">
        <f t="shared" si="21"/>
        <v>Pendiente de sentencia</v>
      </c>
      <c r="AA1080" s="583"/>
      <c r="AB1080" s="1569"/>
      <c r="AC1080" s="1569"/>
      <c r="AD1080" s="583" t="s">
        <v>3449</v>
      </c>
      <c r="AE1080" s="872">
        <v>45777</v>
      </c>
      <c r="AF1080" s="632" t="s">
        <v>161</v>
      </c>
      <c r="AG1080" s="484" t="s">
        <v>2062</v>
      </c>
      <c r="AH1080" s="476" t="s">
        <v>52</v>
      </c>
      <c r="AI1080" s="872"/>
      <c r="AJ1080" s="1570"/>
      <c r="AK1080" s="1570"/>
      <c r="AL1080" s="1571"/>
      <c r="AM1080" s="583"/>
      <c r="AN1080" s="592"/>
      <c r="AU1080" s="576"/>
    </row>
    <row r="1081" spans="1:47" ht="38.25" x14ac:dyDescent="0.2">
      <c r="A1081" s="576">
        <v>1073</v>
      </c>
      <c r="B1081" s="476" t="s">
        <v>3471</v>
      </c>
      <c r="C1081" s="1342" t="s">
        <v>2127</v>
      </c>
      <c r="D1081" s="668" t="s">
        <v>2173</v>
      </c>
      <c r="E1081" s="482" t="s">
        <v>43</v>
      </c>
      <c r="F1081" s="482" t="s">
        <v>2057</v>
      </c>
      <c r="G1081" s="1566">
        <v>45771</v>
      </c>
      <c r="H1081" s="1539" t="s">
        <v>3472</v>
      </c>
      <c r="I1081" s="583">
        <v>0</v>
      </c>
      <c r="J1081" s="583">
        <v>1</v>
      </c>
      <c r="K1081" s="583" t="s">
        <v>3473</v>
      </c>
      <c r="L1081" s="583">
        <v>1</v>
      </c>
      <c r="M1081" s="583">
        <v>0</v>
      </c>
      <c r="N1081" s="1566">
        <v>45777</v>
      </c>
      <c r="O1081" s="631" t="str">
        <f>IF(G1081="","",(IF(N1081="","Pendiente primera actuación",IF(N1081="N.A.","N.A.",IF(NETWORKDAYS((G1081+1),N1081,'Días No Laborales'!$A$2:$U$145)&lt;=20,"SI","NO")))))</f>
        <v>SI</v>
      </c>
      <c r="P1081" s="583"/>
      <c r="Q1081" s="1062" t="s">
        <v>47</v>
      </c>
      <c r="R1081" s="1566"/>
      <c r="S1081" s="1539"/>
      <c r="T1081" s="1539"/>
      <c r="U1081" s="1539"/>
      <c r="V1081" s="1539"/>
      <c r="W1081" s="1567"/>
      <c r="X1081" s="1568"/>
      <c r="Y1081" s="583"/>
      <c r="Z1081" s="1285" t="str">
        <f t="shared" si="21"/>
        <v>Pendiente de sentencia</v>
      </c>
      <c r="AA1081" s="1459"/>
      <c r="AB1081" s="1580"/>
      <c r="AC1081" s="1580"/>
      <c r="AD1081" s="1459" t="s">
        <v>1402</v>
      </c>
      <c r="AE1081" s="1458">
        <v>45777</v>
      </c>
      <c r="AF1081" s="632" t="s">
        <v>161</v>
      </c>
      <c r="AG1081" s="484" t="s">
        <v>2062</v>
      </c>
      <c r="AH1081" s="476" t="s">
        <v>52</v>
      </c>
      <c r="AI1081" s="872"/>
      <c r="AJ1081" s="1570"/>
      <c r="AK1081" s="1570"/>
      <c r="AL1081" s="1571"/>
      <c r="AM1081" s="583"/>
      <c r="AN1081" s="592"/>
      <c r="AU1081" s="576"/>
    </row>
    <row r="1082" spans="1:47" ht="25.5" x14ac:dyDescent="0.2">
      <c r="A1082" s="576">
        <v>1074</v>
      </c>
      <c r="B1082" s="476" t="s">
        <v>3474</v>
      </c>
      <c r="C1082" s="1559" t="s">
        <v>107</v>
      </c>
      <c r="D1082" s="1188" t="s">
        <v>118</v>
      </c>
      <c r="E1082" s="482" t="s">
        <v>43</v>
      </c>
      <c r="F1082" s="482" t="s">
        <v>2057</v>
      </c>
      <c r="G1082" s="1566">
        <v>45772</v>
      </c>
      <c r="H1082" s="1539" t="s">
        <v>375</v>
      </c>
      <c r="I1082" s="583">
        <v>1</v>
      </c>
      <c r="J1082" s="583">
        <v>0</v>
      </c>
      <c r="K1082" s="583" t="s">
        <v>3475</v>
      </c>
      <c r="L1082" s="583">
        <v>1</v>
      </c>
      <c r="M1082" s="583">
        <v>0</v>
      </c>
      <c r="N1082" s="1566">
        <v>45779</v>
      </c>
      <c r="O1082" s="631" t="str">
        <f>IF(G1082="","",(IF(N1082="","Pendiente primera actuación",IF(N1082="N.A.","N.A.",IF(NETWORKDAYS((G1082+1),N1082,'Días No Laborales'!$A$2:$U$145)&lt;=20,"SI","NO")))))</f>
        <v>SI</v>
      </c>
      <c r="P1082" s="583"/>
      <c r="Q1082" s="1062" t="s">
        <v>47</v>
      </c>
      <c r="R1082" s="1566"/>
      <c r="S1082" s="1539"/>
      <c r="T1082" s="1539"/>
      <c r="U1082" s="1539"/>
      <c r="V1082" s="1539"/>
      <c r="W1082" s="1567"/>
      <c r="X1082" s="1568"/>
      <c r="Y1082" s="1581"/>
      <c r="Z1082" s="476" t="str">
        <f t="shared" si="21"/>
        <v>Pendiente de sentencia</v>
      </c>
      <c r="AA1082" s="476"/>
      <c r="AB1082" s="483"/>
      <c r="AC1082" s="483"/>
      <c r="AD1082" s="476" t="s">
        <v>2984</v>
      </c>
      <c r="AE1082" s="991">
        <v>45779</v>
      </c>
      <c r="AF1082" s="632" t="s">
        <v>161</v>
      </c>
      <c r="AG1082" s="1582" t="s">
        <v>2062</v>
      </c>
      <c r="AH1082" s="476" t="s">
        <v>52</v>
      </c>
      <c r="AI1082" s="872"/>
      <c r="AJ1082" s="1570"/>
      <c r="AK1082" s="1570"/>
      <c r="AL1082" s="1571"/>
      <c r="AM1082" s="583"/>
      <c r="AN1082" s="592"/>
      <c r="AU1082" s="576"/>
    </row>
    <row r="1083" spans="1:47" ht="25.5" x14ac:dyDescent="0.2">
      <c r="A1083" s="576">
        <v>1075</v>
      </c>
      <c r="B1083" s="1285" t="s">
        <v>3476</v>
      </c>
      <c r="C1083" s="1575" t="s">
        <v>107</v>
      </c>
      <c r="D1083" s="692" t="s">
        <v>118</v>
      </c>
      <c r="E1083" s="1220" t="s">
        <v>43</v>
      </c>
      <c r="F1083" s="1220" t="s">
        <v>2057</v>
      </c>
      <c r="G1083" s="1566">
        <v>45772</v>
      </c>
      <c r="H1083" s="1583" t="s">
        <v>3477</v>
      </c>
      <c r="I1083" s="1459">
        <v>1</v>
      </c>
      <c r="J1083" s="1459">
        <v>0</v>
      </c>
      <c r="K1083" s="1459" t="s">
        <v>3478</v>
      </c>
      <c r="L1083" s="1459">
        <v>1</v>
      </c>
      <c r="M1083" s="1459">
        <v>0</v>
      </c>
      <c r="N1083" s="1584">
        <v>45834</v>
      </c>
      <c r="O1083" s="1053" t="str">
        <f>IF(G1083="","",(IF(N1083="","Pendiente primera actuación",IF(N1083="N.A.","N.A.",IF(NETWORKDAYS((G1083+1),N1083,'Días No Laborales'!$A$2:$U$145)&lt;=20,"SI","NO")))))</f>
        <v>NO</v>
      </c>
      <c r="P1083" s="1459"/>
      <c r="Q1083" s="1585" t="s">
        <v>47</v>
      </c>
      <c r="R1083" s="1584"/>
      <c r="S1083" s="1583"/>
      <c r="T1083" s="1583"/>
      <c r="U1083" s="1583"/>
      <c r="V1083" s="1583"/>
      <c r="W1083" s="1586"/>
      <c r="X1083" s="1587"/>
      <c r="Y1083" s="572"/>
      <c r="Z1083" s="476" t="str">
        <f t="shared" si="21"/>
        <v>Pendiente de sentencia</v>
      </c>
      <c r="AA1083" s="476"/>
      <c r="AB1083" s="483"/>
      <c r="AC1083" s="483"/>
      <c r="AD1083" s="476" t="s">
        <v>116</v>
      </c>
      <c r="AE1083" s="991">
        <v>45834</v>
      </c>
      <c r="AF1083" s="632" t="s">
        <v>161</v>
      </c>
      <c r="AG1083" s="1588" t="s">
        <v>2062</v>
      </c>
      <c r="AH1083" s="1285" t="s">
        <v>52</v>
      </c>
      <c r="AI1083" s="1458"/>
      <c r="AJ1083" s="1589"/>
      <c r="AK1083" s="1589"/>
      <c r="AL1083" s="1590"/>
      <c r="AM1083" s="1459"/>
      <c r="AN1083" s="1535"/>
      <c r="AU1083" s="576"/>
    </row>
    <row r="1084" spans="1:47" ht="25.5" x14ac:dyDescent="0.2">
      <c r="A1084" s="576">
        <v>1076</v>
      </c>
      <c r="B1084" s="1601" t="s">
        <v>3479</v>
      </c>
      <c r="C1084" s="1602" t="s">
        <v>107</v>
      </c>
      <c r="D1084" s="1220" t="s">
        <v>118</v>
      </c>
      <c r="E1084" s="1220" t="s">
        <v>43</v>
      </c>
      <c r="F1084" s="1220" t="s">
        <v>2057</v>
      </c>
      <c r="G1084" s="1584">
        <v>45772</v>
      </c>
      <c r="H1084" s="1591" t="s">
        <v>3125</v>
      </c>
      <c r="I1084" s="1591">
        <v>1</v>
      </c>
      <c r="J1084" s="1591">
        <v>0</v>
      </c>
      <c r="K1084" s="1591" t="s">
        <v>3480</v>
      </c>
      <c r="L1084" s="1591">
        <v>0</v>
      </c>
      <c r="M1084" s="1591">
        <v>1</v>
      </c>
      <c r="N1084" s="1592">
        <v>45779</v>
      </c>
      <c r="O1084" s="1882" t="str">
        <f>IF(G1084="","",(IF(N1084="","Pendiente primera actuación",IF(N1084="N.A.","N.A.",IF(NETWORKDAYS((G1084+1),N1084,'Días No Laborales'!$A$2:$U$145)&lt;=20,"SI","NO")))))</f>
        <v>SI</v>
      </c>
      <c r="P1084" s="1459"/>
      <c r="Q1084" s="1585" t="s">
        <v>47</v>
      </c>
      <c r="R1084" s="1584"/>
      <c r="S1084" s="1583"/>
      <c r="T1084" s="1583"/>
      <c r="U1084" s="1583"/>
      <c r="V1084" s="1583"/>
      <c r="W1084" s="1586">
        <v>45890</v>
      </c>
      <c r="X1084" s="1587"/>
      <c r="Y1084" s="572" t="s">
        <v>48</v>
      </c>
      <c r="Z1084" s="1285">
        <f t="shared" si="21"/>
        <v>116</v>
      </c>
      <c r="AA1084" s="1285" t="s">
        <v>48</v>
      </c>
      <c r="AB1084" s="1872" t="s">
        <v>3481</v>
      </c>
      <c r="AC1084" s="1593" t="s">
        <v>358</v>
      </c>
      <c r="AD1084" s="1285" t="s">
        <v>391</v>
      </c>
      <c r="AE1084" s="1594">
        <v>45890</v>
      </c>
      <c r="AF1084" s="632" t="s">
        <v>161</v>
      </c>
      <c r="AG1084" s="1588" t="s">
        <v>2062</v>
      </c>
      <c r="AH1084" s="1285" t="s">
        <v>52</v>
      </c>
      <c r="AI1084" s="1458"/>
      <c r="AJ1084" s="1589"/>
      <c r="AK1084" s="1589"/>
      <c r="AL1084" s="1590"/>
      <c r="AM1084" s="1459"/>
      <c r="AN1084" s="1535"/>
      <c r="AU1084" s="570"/>
    </row>
    <row r="1085" spans="1:47" s="480" customFormat="1" ht="38.25" x14ac:dyDescent="0.2">
      <c r="A1085" s="576">
        <v>1077</v>
      </c>
      <c r="B1085" s="477" t="s">
        <v>3482</v>
      </c>
      <c r="C1085" s="1211" t="s">
        <v>237</v>
      </c>
      <c r="D1085" s="482" t="s">
        <v>3483</v>
      </c>
      <c r="E1085" s="482" t="s">
        <v>673</v>
      </c>
      <c r="F1085" s="482" t="s">
        <v>2057</v>
      </c>
      <c r="G1085" s="1554">
        <v>45775</v>
      </c>
      <c r="H1085" s="1536" t="s">
        <v>3484</v>
      </c>
      <c r="I1085" s="476">
        <v>1</v>
      </c>
      <c r="J1085" s="476">
        <v>0</v>
      </c>
      <c r="K1085" s="476" t="s">
        <v>3485</v>
      </c>
      <c r="L1085" s="476">
        <v>1</v>
      </c>
      <c r="M1085" s="476">
        <v>0</v>
      </c>
      <c r="N1085" s="1554">
        <v>45784</v>
      </c>
      <c r="O1085" s="1064" t="str">
        <f>IF(G1085="","",(IF(N1085="","Pendiente primera actuación",IF(N1085="N.A.","N.A.",IF(NETWORKDAYS((G1085+1),N1085,'Días No Laborales'!$A$2:$U$145)&lt;=20,"SI","NO")))))</f>
        <v>SI</v>
      </c>
      <c r="P1085" s="476"/>
      <c r="Q1085" s="1062" t="s">
        <v>47</v>
      </c>
      <c r="R1085" s="1554"/>
      <c r="S1085" s="1536"/>
      <c r="T1085" s="1536"/>
      <c r="U1085" s="1536"/>
      <c r="V1085" s="1536"/>
      <c r="W1085" s="1555">
        <v>45814</v>
      </c>
      <c r="X1085" s="1556"/>
      <c r="Y1085" s="576" t="s">
        <v>48</v>
      </c>
      <c r="Z1085" s="476">
        <f t="shared" si="21"/>
        <v>38</v>
      </c>
      <c r="AA1085" s="576" t="s">
        <v>48</v>
      </c>
      <c r="AB1085" s="664" t="s">
        <v>311</v>
      </c>
      <c r="AC1085" s="483" t="s">
        <v>98</v>
      </c>
      <c r="AD1085" s="477" t="s">
        <v>3261</v>
      </c>
      <c r="AE1085" s="991">
        <v>45814</v>
      </c>
      <c r="AF1085" s="476" t="s">
        <v>235</v>
      </c>
      <c r="AG1085" s="484" t="s">
        <v>2062</v>
      </c>
      <c r="AH1085" s="476" t="s">
        <v>52</v>
      </c>
      <c r="AI1085" s="991">
        <v>45824</v>
      </c>
      <c r="AJ1085" s="1557"/>
      <c r="AK1085" s="1557"/>
      <c r="AL1085" s="1558"/>
      <c r="AM1085" s="476"/>
      <c r="AN1085" s="476" t="s">
        <v>3486</v>
      </c>
      <c r="AU1085" s="476"/>
    </row>
    <row r="1086" spans="1:47" ht="25.5" x14ac:dyDescent="0.2">
      <c r="A1086" s="576">
        <v>1078</v>
      </c>
      <c r="B1086" s="1595" t="s">
        <v>3487</v>
      </c>
      <c r="C1086" s="1577" t="s">
        <v>107</v>
      </c>
      <c r="D1086" s="1188" t="s">
        <v>118</v>
      </c>
      <c r="E1086" s="1178" t="s">
        <v>43</v>
      </c>
      <c r="F1086" s="1178" t="s">
        <v>2057</v>
      </c>
      <c r="G1086" s="1566">
        <v>45775</v>
      </c>
      <c r="H1086" s="1539" t="s">
        <v>3488</v>
      </c>
      <c r="I1086" s="583">
        <v>1</v>
      </c>
      <c r="J1086" s="583">
        <v>0</v>
      </c>
      <c r="K1086" s="583" t="s">
        <v>3489</v>
      </c>
      <c r="L1086" s="583">
        <v>1</v>
      </c>
      <c r="M1086" s="583">
        <v>0</v>
      </c>
      <c r="N1086" s="1566">
        <v>45775</v>
      </c>
      <c r="O1086" s="1070" t="str">
        <f>IF(G1086="","",(IF(N1086="","Pendiente primera actuación",IF(N1086="N.A.","N.A.",IF(NETWORKDAYS((G1086+1),N1086,'Días No Laborales'!$A$2:$U$145)&lt;=20,"SI","NO")))))</f>
        <v>SI</v>
      </c>
      <c r="P1086" s="583"/>
      <c r="Q1086" s="1596" t="s">
        <v>47</v>
      </c>
      <c r="R1086" s="1566"/>
      <c r="S1086" s="1539"/>
      <c r="T1086" s="1539"/>
      <c r="U1086" s="1539"/>
      <c r="V1086" s="1539"/>
      <c r="W1086" s="1567">
        <v>45814</v>
      </c>
      <c r="X1086" s="1568"/>
      <c r="Y1086" s="570" t="s">
        <v>48</v>
      </c>
      <c r="Z1086" s="1479">
        <f t="shared" si="21"/>
        <v>38</v>
      </c>
      <c r="AA1086" s="576" t="s">
        <v>48</v>
      </c>
      <c r="AB1086" s="1595" t="s">
        <v>1120</v>
      </c>
      <c r="AC1086" s="1597" t="s">
        <v>98</v>
      </c>
      <c r="AD1086" s="1595" t="s">
        <v>2980</v>
      </c>
      <c r="AE1086" s="1483">
        <v>45814</v>
      </c>
      <c r="AF1086" s="1479" t="s">
        <v>2061</v>
      </c>
      <c r="AG1086" s="484" t="s">
        <v>2062</v>
      </c>
      <c r="AH1086" s="1479" t="s">
        <v>52</v>
      </c>
      <c r="AI1086" s="872">
        <v>45820</v>
      </c>
      <c r="AJ1086" s="1570"/>
      <c r="AK1086" s="1570"/>
      <c r="AL1086" s="1571"/>
      <c r="AM1086" s="583" t="s">
        <v>3490</v>
      </c>
      <c r="AN1086" s="1539"/>
      <c r="AU1086" s="583"/>
    </row>
    <row r="1087" spans="1:47" ht="25.5" x14ac:dyDescent="0.2">
      <c r="A1087" s="576">
        <v>1079</v>
      </c>
      <c r="B1087" s="477" t="s">
        <v>3491</v>
      </c>
      <c r="C1087" s="1432" t="s">
        <v>672</v>
      </c>
      <c r="D1087" s="1548" t="s">
        <v>293</v>
      </c>
      <c r="E1087" s="1548" t="s">
        <v>673</v>
      </c>
      <c r="F1087" s="1548" t="s">
        <v>2057</v>
      </c>
      <c r="G1087" s="1566">
        <v>45775</v>
      </c>
      <c r="H1087" s="1539" t="s">
        <v>3492</v>
      </c>
      <c r="I1087" s="583">
        <v>1</v>
      </c>
      <c r="J1087" s="583">
        <v>1</v>
      </c>
      <c r="K1087" s="583" t="s">
        <v>48</v>
      </c>
      <c r="L1087" s="583">
        <v>1</v>
      </c>
      <c r="M1087" s="583">
        <v>0</v>
      </c>
      <c r="N1087" s="1566">
        <v>45784</v>
      </c>
      <c r="O1087" s="631" t="str">
        <f>IF(G1087="","",(IF(N1087="","Pendiente primera actuación",IF(N1087="N.A.","N.A.",IF(NETWORKDAYS((G1087+1),N1087,'Días No Laborales'!$A$2:$U$145)&lt;=20,"SI","NO")))))</f>
        <v>SI</v>
      </c>
      <c r="P1087" s="583"/>
      <c r="Q1087" s="1062" t="s">
        <v>47</v>
      </c>
      <c r="R1087" s="1566"/>
      <c r="S1087" s="1539"/>
      <c r="T1087" s="1539"/>
      <c r="U1087" s="1539"/>
      <c r="V1087" s="1539"/>
      <c r="W1087" s="1567">
        <v>45824</v>
      </c>
      <c r="X1087" s="1568"/>
      <c r="Y1087" s="576" t="s">
        <v>48</v>
      </c>
      <c r="Z1087" s="476">
        <f t="shared" si="21"/>
        <v>48</v>
      </c>
      <c r="AA1087" s="576" t="s">
        <v>48</v>
      </c>
      <c r="AB1087" s="664" t="s">
        <v>311</v>
      </c>
      <c r="AC1087" s="483" t="s">
        <v>98</v>
      </c>
      <c r="AD1087" s="477" t="s">
        <v>1427</v>
      </c>
      <c r="AE1087" s="991">
        <v>45824</v>
      </c>
      <c r="AF1087" s="476" t="s">
        <v>59</v>
      </c>
      <c r="AG1087" s="1582" t="s">
        <v>2062</v>
      </c>
      <c r="AH1087" s="476" t="s">
        <v>52</v>
      </c>
      <c r="AI1087" s="872">
        <v>45832</v>
      </c>
      <c r="AJ1087" s="1570"/>
      <c r="AK1087" s="1570"/>
      <c r="AL1087" s="1571"/>
      <c r="AM1087" s="583"/>
      <c r="AN1087" s="476" t="s">
        <v>3486</v>
      </c>
    </row>
    <row r="1088" spans="1:47" ht="25.5" x14ac:dyDescent="0.2">
      <c r="A1088" s="576">
        <v>1080</v>
      </c>
      <c r="B1088" s="476" t="s">
        <v>3493</v>
      </c>
      <c r="C1088" s="1559" t="s">
        <v>107</v>
      </c>
      <c r="D1088" s="482" t="s">
        <v>118</v>
      </c>
      <c r="E1088" s="482" t="s">
        <v>43</v>
      </c>
      <c r="F1088" s="482" t="s">
        <v>2057</v>
      </c>
      <c r="G1088" s="1566">
        <v>45775</v>
      </c>
      <c r="H1088" s="1539" t="s">
        <v>2882</v>
      </c>
      <c r="I1088" s="583">
        <v>1</v>
      </c>
      <c r="J1088" s="583">
        <v>0</v>
      </c>
      <c r="K1088" s="583" t="s">
        <v>3494</v>
      </c>
      <c r="L1088" s="583">
        <v>1</v>
      </c>
      <c r="M1088" s="583">
        <v>0</v>
      </c>
      <c r="N1088" s="1566">
        <v>45783</v>
      </c>
      <c r="O1088" s="631" t="str">
        <f>IF(G1088="","",(IF(N1088="","Pendiente primera actuación",IF(N1088="N.A.","N.A.",IF(NETWORKDAYS((G1088+1),N1088,'Días No Laborales'!$A$2:$U$145)&lt;=20,"SI","NO")))))</f>
        <v>SI</v>
      </c>
      <c r="P1088" s="583"/>
      <c r="Q1088" s="1062" t="s">
        <v>47</v>
      </c>
      <c r="R1088" s="1566"/>
      <c r="S1088" s="1539"/>
      <c r="T1088" s="1539"/>
      <c r="U1088" s="1539"/>
      <c r="V1088" s="1539"/>
      <c r="W1088" s="1567"/>
      <c r="X1088" s="1568"/>
      <c r="Y1088" s="583"/>
      <c r="Z1088" s="1479" t="str">
        <f t="shared" si="21"/>
        <v>Pendiente de sentencia</v>
      </c>
      <c r="AA1088" s="583"/>
      <c r="AB1088" s="1569"/>
      <c r="AC1088" s="1569"/>
      <c r="AD1088" s="583" t="s">
        <v>2984</v>
      </c>
      <c r="AE1088" s="872">
        <v>45783</v>
      </c>
      <c r="AF1088" s="632" t="s">
        <v>161</v>
      </c>
      <c r="AG1088" s="484" t="s">
        <v>2062</v>
      </c>
      <c r="AH1088" s="476" t="s">
        <v>52</v>
      </c>
      <c r="AI1088" s="872"/>
      <c r="AJ1088" s="1570"/>
      <c r="AK1088" s="1570"/>
      <c r="AL1088" s="1571"/>
      <c r="AM1088" s="583"/>
      <c r="AN1088" s="592"/>
    </row>
    <row r="1089" spans="1:40" ht="25.5" x14ac:dyDescent="0.2">
      <c r="A1089" s="576">
        <v>1081</v>
      </c>
      <c r="B1089" s="477" t="s">
        <v>3495</v>
      </c>
      <c r="C1089" s="791" t="s">
        <v>437</v>
      </c>
      <c r="D1089" s="765" t="s">
        <v>293</v>
      </c>
      <c r="E1089" s="482" t="s">
        <v>113</v>
      </c>
      <c r="F1089" s="482" t="s">
        <v>2529</v>
      </c>
      <c r="G1089" s="1566">
        <v>45776</v>
      </c>
      <c r="H1089" s="1539" t="s">
        <v>3496</v>
      </c>
      <c r="I1089" s="583">
        <v>0</v>
      </c>
      <c r="J1089" s="583">
        <v>1</v>
      </c>
      <c r="K1089" s="583" t="s">
        <v>3497</v>
      </c>
      <c r="L1089" s="583">
        <v>1</v>
      </c>
      <c r="M1089" s="583">
        <v>0</v>
      </c>
      <c r="N1089" s="1566">
        <v>45783</v>
      </c>
      <c r="O1089" s="631" t="str">
        <f>IF(G1089="","",(IF(N1089="","Pendiente primera actuación",IF(N1089="N.A.","N.A.",IF(NETWORKDAYS((G1089+1),N1089,'Días No Laborales'!$A$2:$U$145)&lt;=20,"SI","NO")))))</f>
        <v>SI</v>
      </c>
      <c r="P1089" s="583"/>
      <c r="Q1089" s="1062" t="s">
        <v>47</v>
      </c>
      <c r="R1089" s="1566"/>
      <c r="S1089" s="1539"/>
      <c r="T1089" s="1539"/>
      <c r="U1089" s="1539"/>
      <c r="V1089" s="1539"/>
      <c r="W1089" s="1567">
        <v>45820</v>
      </c>
      <c r="X1089" s="1568"/>
      <c r="Y1089" s="576" t="s">
        <v>48</v>
      </c>
      <c r="Z1089" s="476">
        <f t="shared" si="21"/>
        <v>43</v>
      </c>
      <c r="AA1089" s="576" t="s">
        <v>48</v>
      </c>
      <c r="AB1089" s="664" t="s">
        <v>311</v>
      </c>
      <c r="AC1089" s="1569" t="s">
        <v>98</v>
      </c>
      <c r="AD1089" s="839" t="s">
        <v>3498</v>
      </c>
      <c r="AE1089" s="872">
        <v>45820</v>
      </c>
      <c r="AF1089" s="583" t="s">
        <v>122</v>
      </c>
      <c r="AG1089" s="484" t="s">
        <v>2062</v>
      </c>
      <c r="AH1089" s="476" t="s">
        <v>52</v>
      </c>
      <c r="AI1089" s="872"/>
      <c r="AJ1089" s="1570"/>
      <c r="AK1089" s="1570"/>
      <c r="AL1089" s="1571"/>
      <c r="AM1089" s="583"/>
      <c r="AN1089" s="592"/>
    </row>
    <row r="1090" spans="1:40" ht="38.25" x14ac:dyDescent="0.2">
      <c r="A1090" s="576">
        <v>1082</v>
      </c>
      <c r="B1090" s="1171" t="s">
        <v>3499</v>
      </c>
      <c r="C1090" s="1565" t="s">
        <v>107</v>
      </c>
      <c r="D1090" s="482" t="s">
        <v>118</v>
      </c>
      <c r="E1090" s="1548" t="s">
        <v>84</v>
      </c>
      <c r="F1090" s="1548" t="s">
        <v>2057</v>
      </c>
      <c r="G1090" s="1566">
        <v>45776</v>
      </c>
      <c r="H1090" s="1539" t="s">
        <v>3500</v>
      </c>
      <c r="I1090" s="583">
        <v>1</v>
      </c>
      <c r="J1090" s="583">
        <v>0</v>
      </c>
      <c r="K1090" s="583" t="s">
        <v>3501</v>
      </c>
      <c r="L1090" s="583">
        <v>1</v>
      </c>
      <c r="M1090" s="583">
        <v>0</v>
      </c>
      <c r="N1090" s="1566">
        <v>45783</v>
      </c>
      <c r="O1090" s="631" t="str">
        <f>IF(G1090="","",(IF(N1090="","Pendiente primera actuación",IF(N1090="N.A.","N.A.",IF(NETWORKDAYS((G1090+1),N1090,'Días No Laborales'!$A$2:$U$145)&lt;=20,"SI","NO")))))</f>
        <v>SI</v>
      </c>
      <c r="P1090" s="583"/>
      <c r="Q1090" s="1062" t="s">
        <v>47</v>
      </c>
      <c r="R1090" s="1566"/>
      <c r="S1090" s="1539"/>
      <c r="T1090" s="1539"/>
      <c r="U1090" s="1539"/>
      <c r="V1090" s="1539"/>
      <c r="W1090" s="1567">
        <v>45891</v>
      </c>
      <c r="X1090" s="1568"/>
      <c r="Y1090" s="583" t="s">
        <v>48</v>
      </c>
      <c r="Z1090" s="476">
        <f t="shared" si="21"/>
        <v>113</v>
      </c>
      <c r="AA1090" s="583" t="s">
        <v>3102</v>
      </c>
      <c r="AB1090" s="1522" t="s">
        <v>327</v>
      </c>
      <c r="AC1090" s="1569" t="s">
        <v>358</v>
      </c>
      <c r="AD1090" s="583" t="s">
        <v>369</v>
      </c>
      <c r="AE1090" s="872">
        <v>45891</v>
      </c>
      <c r="AF1090" s="632" t="s">
        <v>161</v>
      </c>
      <c r="AG1090" s="484" t="s">
        <v>2062</v>
      </c>
      <c r="AH1090" s="476" t="s">
        <v>52</v>
      </c>
      <c r="AI1090" s="872"/>
      <c r="AJ1090" s="1570"/>
      <c r="AK1090" s="1570"/>
      <c r="AL1090" s="1571"/>
      <c r="AM1090" s="583"/>
      <c r="AN1090" s="592"/>
    </row>
    <row r="1091" spans="1:40" ht="25.5" x14ac:dyDescent="0.2">
      <c r="A1091" s="576">
        <v>1083</v>
      </c>
      <c r="B1091" s="477" t="s">
        <v>3502</v>
      </c>
      <c r="C1091" s="1211" t="s">
        <v>107</v>
      </c>
      <c r="D1091" s="482" t="s">
        <v>118</v>
      </c>
      <c r="E1091" s="1548" t="s">
        <v>84</v>
      </c>
      <c r="F1091" s="1548" t="s">
        <v>2057</v>
      </c>
      <c r="G1091" s="1566">
        <v>45766</v>
      </c>
      <c r="H1091" s="1539" t="s">
        <v>3181</v>
      </c>
      <c r="I1091" s="583">
        <v>1</v>
      </c>
      <c r="J1091" s="583">
        <v>0</v>
      </c>
      <c r="K1091" s="583" t="s">
        <v>3182</v>
      </c>
      <c r="L1091" s="583">
        <v>1</v>
      </c>
      <c r="M1091" s="583">
        <v>0</v>
      </c>
      <c r="N1091" s="1566">
        <v>45784</v>
      </c>
      <c r="O1091" s="631" t="str">
        <f>IF(G1091="","",(IF(N1091="","Pendiente primera actuación",IF(N1091="N.A.","N.A.",IF(NETWORKDAYS((G1091+1),N1091,'Días No Laborales'!$A$2:$U$145)&lt;=20,"SI","NO")))))</f>
        <v>SI</v>
      </c>
      <c r="P1091" s="583"/>
      <c r="Q1091" s="1062" t="s">
        <v>47</v>
      </c>
      <c r="R1091" s="1566"/>
      <c r="S1091" s="1539"/>
      <c r="T1091" s="1539"/>
      <c r="U1091" s="1539"/>
      <c r="V1091" s="1539"/>
      <c r="W1091" s="1567">
        <v>45784</v>
      </c>
      <c r="X1091" s="1568"/>
      <c r="Y1091" s="570" t="s">
        <v>48</v>
      </c>
      <c r="Z1091" s="476">
        <f t="shared" si="21"/>
        <v>18</v>
      </c>
      <c r="AA1091" s="576" t="s">
        <v>48</v>
      </c>
      <c r="AB1091" s="1578" t="s">
        <v>3503</v>
      </c>
      <c r="AC1091" s="1569" t="s">
        <v>98</v>
      </c>
      <c r="AD1091" s="839" t="s">
        <v>3503</v>
      </c>
      <c r="AE1091" s="872">
        <v>45784</v>
      </c>
      <c r="AF1091" s="583" t="s">
        <v>2558</v>
      </c>
      <c r="AG1091" s="484" t="s">
        <v>2062</v>
      </c>
      <c r="AH1091" s="476" t="s">
        <v>52</v>
      </c>
      <c r="AI1091" s="872"/>
      <c r="AJ1091" s="1570"/>
      <c r="AK1091" s="1570"/>
      <c r="AL1091" s="1571"/>
      <c r="AM1091" s="583"/>
      <c r="AN1091" s="592"/>
    </row>
    <row r="1092" spans="1:40" ht="25.5" x14ac:dyDescent="0.2">
      <c r="A1092" s="576">
        <v>1084</v>
      </c>
      <c r="B1092" s="476" t="s">
        <v>3504</v>
      </c>
      <c r="C1092" s="1545" t="s">
        <v>383</v>
      </c>
      <c r="D1092" s="482" t="s">
        <v>383</v>
      </c>
      <c r="E1092" s="1188" t="s">
        <v>113</v>
      </c>
      <c r="F1092" s="1188" t="s">
        <v>2529</v>
      </c>
      <c r="G1092" s="1566">
        <v>45776</v>
      </c>
      <c r="H1092" s="1539" t="s">
        <v>3505</v>
      </c>
      <c r="I1092" s="583">
        <v>1</v>
      </c>
      <c r="J1092" s="583">
        <v>0</v>
      </c>
      <c r="K1092" s="583" t="s">
        <v>3506</v>
      </c>
      <c r="L1092" s="583">
        <v>1</v>
      </c>
      <c r="M1092" s="583">
        <v>0</v>
      </c>
      <c r="N1092" s="1566">
        <v>45786</v>
      </c>
      <c r="O1092" s="631" t="str">
        <f>IF(G1092="","",(IF(N1092="","Pendiente primera actuación",IF(N1092="N.A.","N.A.",IF(NETWORKDAYS((G1092+1),N1092,'Días No Laborales'!$A$2:$U$145)&lt;=20,"SI","NO")))))</f>
        <v>SI</v>
      </c>
      <c r="P1092" s="583"/>
      <c r="Q1092" s="1062" t="s">
        <v>47</v>
      </c>
      <c r="R1092" s="1566"/>
      <c r="S1092" s="1539"/>
      <c r="T1092" s="1539"/>
      <c r="U1092" s="1539"/>
      <c r="V1092" s="1539"/>
      <c r="W1092" s="1567"/>
      <c r="X1092" s="1568"/>
      <c r="Y1092" s="583"/>
      <c r="Z1092" s="476" t="str">
        <f t="shared" ref="Z1092:Z1155" si="22">IF(B1092="","",IF(W1092="","Pendiente de sentencia",IF(W1092="N.A.","N.A.",DAYS360(G1092,W1092))))</f>
        <v>Pendiente de sentencia</v>
      </c>
      <c r="AA1092" s="583"/>
      <c r="AB1092" s="1569"/>
      <c r="AC1092" s="1569"/>
      <c r="AD1092" s="583" t="s">
        <v>1523</v>
      </c>
      <c r="AE1092" s="872">
        <v>45786</v>
      </c>
      <c r="AF1092" s="583" t="s">
        <v>50</v>
      </c>
      <c r="AG1092" s="484" t="s">
        <v>2062</v>
      </c>
      <c r="AH1092" s="476" t="s">
        <v>52</v>
      </c>
      <c r="AI1092" s="872"/>
      <c r="AJ1092" s="1570"/>
      <c r="AK1092" s="1570"/>
      <c r="AL1092" s="1571"/>
      <c r="AM1092" s="583"/>
      <c r="AN1092" s="592"/>
    </row>
    <row r="1093" spans="1:40" ht="25.5" x14ac:dyDescent="0.2">
      <c r="A1093" s="576">
        <v>1085</v>
      </c>
      <c r="B1093" s="477" t="s">
        <v>3507</v>
      </c>
      <c r="C1093" s="841" t="s">
        <v>41</v>
      </c>
      <c r="D1093" s="479" t="s">
        <v>42</v>
      </c>
      <c r="E1093" s="482" t="s">
        <v>84</v>
      </c>
      <c r="F1093" s="482" t="s">
        <v>2057</v>
      </c>
      <c r="G1093" s="1566">
        <v>45786</v>
      </c>
      <c r="H1093" s="1539" t="s">
        <v>844</v>
      </c>
      <c r="I1093" s="583">
        <v>1</v>
      </c>
      <c r="J1093" s="583">
        <v>0</v>
      </c>
      <c r="K1093" s="583" t="s">
        <v>3508</v>
      </c>
      <c r="L1093" s="583">
        <v>1</v>
      </c>
      <c r="M1093" s="583">
        <v>0</v>
      </c>
      <c r="N1093" s="1566">
        <v>45786</v>
      </c>
      <c r="O1093" s="631" t="str">
        <f>IF(G1093="","",(IF(N1093="","Pendiente primera actuación",IF(N1093="N.A.","N.A.",IF(NETWORKDAYS((G1093+1),N1093,'Días No Laborales'!$A$2:$U$145)&lt;=20,"SI","NO")))))</f>
        <v>SI</v>
      </c>
      <c r="P1093" s="583"/>
      <c r="Q1093" s="1062" t="s">
        <v>47</v>
      </c>
      <c r="R1093" s="1566"/>
      <c r="S1093" s="1539"/>
      <c r="T1093" s="1539"/>
      <c r="U1093" s="1539"/>
      <c r="V1093" s="1539"/>
      <c r="W1093" s="1567">
        <v>45786</v>
      </c>
      <c r="X1093" s="1568"/>
      <c r="Y1093" s="570" t="s">
        <v>48</v>
      </c>
      <c r="Z1093" s="476">
        <f t="shared" si="22"/>
        <v>0</v>
      </c>
      <c r="AA1093" s="576" t="s">
        <v>48</v>
      </c>
      <c r="AB1093" s="839" t="s">
        <v>1120</v>
      </c>
      <c r="AC1093" s="1569" t="s">
        <v>98</v>
      </c>
      <c r="AD1093" s="839" t="s">
        <v>2980</v>
      </c>
      <c r="AE1093" s="872">
        <v>45786</v>
      </c>
      <c r="AF1093" s="583" t="s">
        <v>2061</v>
      </c>
      <c r="AG1093" s="484" t="s">
        <v>2062</v>
      </c>
      <c r="AH1093" s="476" t="s">
        <v>52</v>
      </c>
      <c r="AI1093" s="872"/>
      <c r="AJ1093" s="1570"/>
      <c r="AK1093" s="1570"/>
      <c r="AL1093" s="1571"/>
      <c r="AM1093" s="583"/>
      <c r="AN1093" s="592"/>
    </row>
    <row r="1094" spans="1:40" ht="38.25" x14ac:dyDescent="0.2">
      <c r="A1094" s="576">
        <v>1086</v>
      </c>
      <c r="B1094" s="1171" t="s">
        <v>3509</v>
      </c>
      <c r="C1094" s="1565" t="s">
        <v>107</v>
      </c>
      <c r="D1094" s="1188" t="s">
        <v>118</v>
      </c>
      <c r="E1094" s="1188" t="s">
        <v>84</v>
      </c>
      <c r="F1094" s="1188" t="s">
        <v>2057</v>
      </c>
      <c r="G1094" s="1566">
        <v>45776</v>
      </c>
      <c r="H1094" s="1539" t="s">
        <v>3125</v>
      </c>
      <c r="I1094" s="583">
        <v>1</v>
      </c>
      <c r="J1094" s="583">
        <v>0</v>
      </c>
      <c r="K1094" s="583" t="s">
        <v>3510</v>
      </c>
      <c r="L1094" s="583">
        <v>1</v>
      </c>
      <c r="M1094" s="583">
        <v>0</v>
      </c>
      <c r="N1094" s="1566">
        <v>45790</v>
      </c>
      <c r="O1094" s="631" t="str">
        <f>IF(G1094="","",(IF(N1094="","Pendiente primera actuación",IF(N1094="N.A.","N.A.",IF(NETWORKDAYS((G1094+1),N1094,'Días No Laborales'!$A$2:$U$145)&lt;=20,"SI","NO")))))</f>
        <v>SI</v>
      </c>
      <c r="P1094" s="583"/>
      <c r="Q1094" s="1062" t="s">
        <v>47</v>
      </c>
      <c r="R1094" s="1566"/>
      <c r="S1094" s="1539"/>
      <c r="T1094" s="1539"/>
      <c r="U1094" s="1539"/>
      <c r="V1094" s="1539"/>
      <c r="W1094" s="1567">
        <v>45827</v>
      </c>
      <c r="X1094" s="1568"/>
      <c r="Y1094" s="583" t="s">
        <v>48</v>
      </c>
      <c r="Z1094" s="476">
        <f t="shared" si="22"/>
        <v>50</v>
      </c>
      <c r="AA1094" s="583" t="s">
        <v>48</v>
      </c>
      <c r="AB1094" s="1522" t="s">
        <v>327</v>
      </c>
      <c r="AC1094" s="1569" t="s">
        <v>98</v>
      </c>
      <c r="AD1094" s="583" t="s">
        <v>197</v>
      </c>
      <c r="AE1094" s="872">
        <v>45827</v>
      </c>
      <c r="AF1094" s="583" t="s">
        <v>59</v>
      </c>
      <c r="AG1094" s="484" t="s">
        <v>2062</v>
      </c>
      <c r="AH1094" s="476" t="s">
        <v>52</v>
      </c>
      <c r="AI1094" s="872"/>
      <c r="AJ1094" s="1570"/>
      <c r="AK1094" s="1570"/>
      <c r="AL1094" s="1571"/>
      <c r="AM1094" s="583"/>
      <c r="AN1094" s="592"/>
    </row>
    <row r="1095" spans="1:40" ht="25.5" x14ac:dyDescent="0.2">
      <c r="A1095" s="576">
        <v>1087</v>
      </c>
      <c r="B1095" s="476" t="s">
        <v>3511</v>
      </c>
      <c r="C1095" s="1166" t="s">
        <v>107</v>
      </c>
      <c r="D1095" s="915" t="s">
        <v>102</v>
      </c>
      <c r="E1095" s="1752" t="s">
        <v>84</v>
      </c>
      <c r="F1095" s="692" t="s">
        <v>2057</v>
      </c>
      <c r="G1095" s="1584">
        <v>45776</v>
      </c>
      <c r="H1095" s="1539" t="s">
        <v>419</v>
      </c>
      <c r="I1095" s="583">
        <v>1</v>
      </c>
      <c r="J1095" s="583">
        <v>0</v>
      </c>
      <c r="K1095" s="583" t="s">
        <v>3512</v>
      </c>
      <c r="L1095" s="583">
        <v>0</v>
      </c>
      <c r="M1095" s="583">
        <v>1</v>
      </c>
      <c r="N1095" s="1566">
        <v>45789</v>
      </c>
      <c r="O1095" s="631" t="str">
        <f>IF(G1095="","",(IF(N1095="","Pendiente primera actuación",IF(N1095="N.A.","N.A.",IF(NETWORKDAYS((G1095+1),N1095,'Días No Laborales'!$A$2:$U$145)&lt;=20,"SI","NO")))))</f>
        <v>SI</v>
      </c>
      <c r="P1095" s="583"/>
      <c r="Q1095" s="1062" t="s">
        <v>47</v>
      </c>
      <c r="R1095" s="1566"/>
      <c r="S1095" s="1539"/>
      <c r="T1095" s="1539"/>
      <c r="U1095" s="1539"/>
      <c r="V1095" s="1539"/>
      <c r="W1095" s="1567"/>
      <c r="X1095" s="1568"/>
      <c r="Y1095" s="583"/>
      <c r="Z1095" s="476" t="str">
        <f t="shared" si="22"/>
        <v>Pendiente de sentencia</v>
      </c>
      <c r="AA1095" s="583"/>
      <c r="AB1095" s="1569"/>
      <c r="AC1095" s="1569"/>
      <c r="AD1095" s="583" t="s">
        <v>2717</v>
      </c>
      <c r="AE1095" s="872">
        <v>45789</v>
      </c>
      <c r="AF1095" s="632" t="s">
        <v>156</v>
      </c>
      <c r="AG1095" s="484" t="s">
        <v>2062</v>
      </c>
      <c r="AH1095" s="476" t="s">
        <v>52</v>
      </c>
      <c r="AI1095" s="872"/>
      <c r="AJ1095" s="1570"/>
      <c r="AK1095" s="1570"/>
      <c r="AL1095" s="1571"/>
      <c r="AM1095" s="583"/>
      <c r="AN1095" s="592"/>
    </row>
    <row r="1096" spans="1:40" ht="25.5" x14ac:dyDescent="0.2">
      <c r="A1096" s="576">
        <v>1088</v>
      </c>
      <c r="B1096" s="1019" t="s">
        <v>3513</v>
      </c>
      <c r="C1096" s="1369" t="s">
        <v>2115</v>
      </c>
      <c r="D1096" s="1269" t="s">
        <v>2918</v>
      </c>
      <c r="E1096" s="1269" t="s">
        <v>833</v>
      </c>
      <c r="F1096" s="482" t="s">
        <v>2057</v>
      </c>
      <c r="G1096" s="1554">
        <v>45777</v>
      </c>
      <c r="H1096" s="1598" t="s">
        <v>3514</v>
      </c>
      <c r="I1096" s="583">
        <v>0</v>
      </c>
      <c r="J1096" s="583">
        <v>1</v>
      </c>
      <c r="K1096" s="583" t="s">
        <v>48</v>
      </c>
      <c r="L1096" s="583">
        <v>1</v>
      </c>
      <c r="M1096" s="583">
        <v>0</v>
      </c>
      <c r="N1096" s="1566">
        <v>45789</v>
      </c>
      <c r="O1096" s="1053" t="str">
        <f>IF(G1096="","",(IF(N1096="","Pendiente primera actuación",IF(N1096="N.A.","N.A.",IF(NETWORKDAYS((G1096+1),N1096,'Días No Laborales'!$A$2:$U$145)&lt;=20,"SI","NO")))))</f>
        <v>SI</v>
      </c>
      <c r="P1096" s="583"/>
      <c r="Q1096" s="1062" t="s">
        <v>47</v>
      </c>
      <c r="R1096" s="1566"/>
      <c r="S1096" s="1539"/>
      <c r="T1096" s="1539"/>
      <c r="U1096" s="1539"/>
      <c r="V1096" s="1539"/>
      <c r="W1096" s="1567"/>
      <c r="X1096" s="1568"/>
      <c r="Y1096" s="583"/>
      <c r="Z1096" s="476" t="str">
        <f t="shared" si="22"/>
        <v>Pendiente de sentencia</v>
      </c>
      <c r="AA1096" s="583"/>
      <c r="AB1096" s="1569"/>
      <c r="AC1096" s="1569"/>
      <c r="AD1096" s="583" t="s">
        <v>3464</v>
      </c>
      <c r="AE1096" s="872">
        <v>45789</v>
      </c>
      <c r="AF1096" s="632" t="s">
        <v>161</v>
      </c>
      <c r="AG1096" s="484" t="s">
        <v>2062</v>
      </c>
      <c r="AH1096" s="476" t="s">
        <v>52</v>
      </c>
      <c r="AI1096" s="872"/>
      <c r="AJ1096" s="1570"/>
      <c r="AK1096" s="1570"/>
      <c r="AL1096" s="1571"/>
      <c r="AM1096" s="583"/>
      <c r="AN1096" s="592"/>
    </row>
    <row r="1097" spans="1:40" ht="25.5" x14ac:dyDescent="0.2">
      <c r="A1097" s="576">
        <v>1089</v>
      </c>
      <c r="B1097" s="477" t="s">
        <v>3515</v>
      </c>
      <c r="C1097" s="791" t="s">
        <v>437</v>
      </c>
      <c r="D1097" s="765" t="s">
        <v>293</v>
      </c>
      <c r="E1097" s="1188" t="s">
        <v>113</v>
      </c>
      <c r="F1097" s="482" t="s">
        <v>2529</v>
      </c>
      <c r="G1097" s="1566">
        <v>45777</v>
      </c>
      <c r="H1097" s="1539" t="s">
        <v>3516</v>
      </c>
      <c r="I1097" s="583">
        <v>0</v>
      </c>
      <c r="J1097" s="583">
        <v>1</v>
      </c>
      <c r="K1097" s="583" t="s">
        <v>3517</v>
      </c>
      <c r="L1097" s="583">
        <v>0</v>
      </c>
      <c r="M1097" s="583">
        <v>1</v>
      </c>
      <c r="N1097" s="1566">
        <v>45789</v>
      </c>
      <c r="O1097" s="631" t="str">
        <f>IF(G1097="","",(IF(N1097="","Pendiente primera actuación",IF(N1097="N.A.","N.A.",IF(NETWORKDAYS((G1097+1),N1097,'Días No Laborales'!$A$2:$U$145)&lt;=20,"SI","NO")))))</f>
        <v>SI</v>
      </c>
      <c r="P1097" s="583"/>
      <c r="Q1097" s="1062" t="s">
        <v>47</v>
      </c>
      <c r="R1097" s="1566"/>
      <c r="S1097" s="1539"/>
      <c r="T1097" s="1539"/>
      <c r="U1097" s="1539"/>
      <c r="V1097" s="1539"/>
      <c r="W1097" s="1567">
        <v>45849</v>
      </c>
      <c r="X1097" s="1568"/>
      <c r="Y1097" s="583" t="s">
        <v>48</v>
      </c>
      <c r="Z1097" s="476">
        <f t="shared" si="22"/>
        <v>71</v>
      </c>
      <c r="AA1097" s="583" t="s">
        <v>48</v>
      </c>
      <c r="AB1097" s="839" t="s">
        <v>499</v>
      </c>
      <c r="AC1097" s="1569" t="s">
        <v>358</v>
      </c>
      <c r="AD1097" s="583" t="s">
        <v>3518</v>
      </c>
      <c r="AE1097" s="872">
        <v>45849</v>
      </c>
      <c r="AF1097" s="583" t="s">
        <v>59</v>
      </c>
      <c r="AG1097" s="484" t="s">
        <v>2062</v>
      </c>
      <c r="AH1097" s="476" t="s">
        <v>52</v>
      </c>
      <c r="AI1097" s="872"/>
      <c r="AJ1097" s="1570"/>
      <c r="AK1097" s="1570"/>
      <c r="AL1097" s="1571"/>
      <c r="AM1097" s="583"/>
      <c r="AN1097" s="592"/>
    </row>
    <row r="1098" spans="1:40" ht="25.5" x14ac:dyDescent="0.2">
      <c r="A1098" s="576">
        <v>1090</v>
      </c>
      <c r="B1098" s="476" t="s">
        <v>3519</v>
      </c>
      <c r="C1098" s="1599" t="s">
        <v>107</v>
      </c>
      <c r="D1098" s="1188" t="s">
        <v>118</v>
      </c>
      <c r="E1098" s="1188" t="s">
        <v>43</v>
      </c>
      <c r="F1098" s="482" t="s">
        <v>2529</v>
      </c>
      <c r="G1098" s="1566">
        <v>45777</v>
      </c>
      <c r="H1098" s="1539" t="s">
        <v>332</v>
      </c>
      <c r="I1098" s="583">
        <v>1</v>
      </c>
      <c r="J1098" s="583">
        <v>0</v>
      </c>
      <c r="K1098" s="583" t="s">
        <v>3520</v>
      </c>
      <c r="L1098" s="583">
        <v>0</v>
      </c>
      <c r="M1098" s="583">
        <v>1</v>
      </c>
      <c r="N1098" s="1566">
        <v>45789</v>
      </c>
      <c r="O1098" s="631" t="str">
        <f>IF(G1098="","",(IF(N1098="","Pendiente primera actuación",IF(N1098="N.A.","N.A.",IF(NETWORKDAYS((G1098+1),N1098,'Días No Laborales'!$A$2:$U$145)&lt;=20,"SI","NO")))))</f>
        <v>SI</v>
      </c>
      <c r="P1098" s="583"/>
      <c r="Q1098" s="1062" t="s">
        <v>47</v>
      </c>
      <c r="R1098" s="1566"/>
      <c r="S1098" s="1539"/>
      <c r="T1098" s="1539"/>
      <c r="U1098" s="1539"/>
      <c r="V1098" s="1539"/>
      <c r="W1098" s="1567"/>
      <c r="X1098" s="1568"/>
      <c r="Y1098" s="583"/>
      <c r="Z1098" s="476" t="str">
        <f t="shared" si="22"/>
        <v>Pendiente de sentencia</v>
      </c>
      <c r="AA1098" s="583"/>
      <c r="AB1098" s="1569"/>
      <c r="AC1098" s="1569"/>
      <c r="AD1098" s="583" t="s">
        <v>3521</v>
      </c>
      <c r="AE1098" s="872">
        <v>45789</v>
      </c>
      <c r="AF1098" s="632" t="s">
        <v>161</v>
      </c>
      <c r="AG1098" s="484" t="s">
        <v>2062</v>
      </c>
      <c r="AH1098" s="476" t="s">
        <v>52</v>
      </c>
      <c r="AI1098" s="872"/>
      <c r="AJ1098" s="1570"/>
      <c r="AK1098" s="1570"/>
      <c r="AL1098" s="1571"/>
      <c r="AM1098" s="583"/>
      <c r="AN1098" s="592"/>
    </row>
    <row r="1099" spans="1:40" ht="25.5" x14ac:dyDescent="0.2">
      <c r="A1099" s="576">
        <v>1091</v>
      </c>
      <c r="B1099" s="476" t="s">
        <v>3522</v>
      </c>
      <c r="C1099" s="1576" t="s">
        <v>2127</v>
      </c>
      <c r="D1099" s="661" t="s">
        <v>2173</v>
      </c>
      <c r="E1099" s="482" t="s">
        <v>43</v>
      </c>
      <c r="F1099" s="482" t="s">
        <v>2057</v>
      </c>
      <c r="G1099" s="1566">
        <v>45779</v>
      </c>
      <c r="H1099" s="1539" t="s">
        <v>3523</v>
      </c>
      <c r="I1099" s="583">
        <v>0</v>
      </c>
      <c r="J1099" s="583">
        <v>1</v>
      </c>
      <c r="K1099" s="583" t="s">
        <v>3524</v>
      </c>
      <c r="L1099" s="583">
        <v>1</v>
      </c>
      <c r="M1099" s="583">
        <v>0</v>
      </c>
      <c r="N1099" s="1566">
        <v>45790</v>
      </c>
      <c r="O1099" s="631" t="str">
        <f>IF(G1099="","",(IF(N1099="","Pendiente primera actuación",IF(N1099="N.A.","N.A.",IF(NETWORKDAYS((G1099+1),N1099,'Días No Laborales'!$A$2:$U$145)&lt;=20,"SI","NO")))))</f>
        <v>SI</v>
      </c>
      <c r="P1099" s="583"/>
      <c r="Q1099" s="1062" t="s">
        <v>47</v>
      </c>
      <c r="R1099" s="1566"/>
      <c r="S1099" s="1539"/>
      <c r="T1099" s="1539"/>
      <c r="U1099" s="1539"/>
      <c r="V1099" s="1539"/>
      <c r="W1099" s="1567"/>
      <c r="X1099" s="1568"/>
      <c r="Y1099" s="583"/>
      <c r="Z1099" s="476" t="str">
        <f t="shared" si="22"/>
        <v>Pendiente de sentencia</v>
      </c>
      <c r="AA1099" s="583"/>
      <c r="AB1099" s="1569"/>
      <c r="AC1099" s="1569"/>
      <c r="AD1099" s="583" t="s">
        <v>2401</v>
      </c>
      <c r="AE1099" s="872">
        <v>45790</v>
      </c>
      <c r="AF1099" s="632" t="s">
        <v>161</v>
      </c>
      <c r="AG1099" s="484" t="s">
        <v>2062</v>
      </c>
      <c r="AH1099" s="476" t="s">
        <v>52</v>
      </c>
      <c r="AI1099" s="872"/>
      <c r="AJ1099" s="1570"/>
      <c r="AK1099" s="1570"/>
      <c r="AL1099" s="1571"/>
      <c r="AM1099" s="583"/>
      <c r="AN1099" s="592"/>
    </row>
    <row r="1100" spans="1:40" ht="25.5" x14ac:dyDescent="0.2">
      <c r="A1100" s="576">
        <v>1092</v>
      </c>
      <c r="B1100" s="1600" t="s">
        <v>3525</v>
      </c>
      <c r="C1100" s="791" t="s">
        <v>107</v>
      </c>
      <c r="D1100" s="1188" t="s">
        <v>102</v>
      </c>
      <c r="E1100" s="1188" t="s">
        <v>43</v>
      </c>
      <c r="F1100" s="1188" t="s">
        <v>2057</v>
      </c>
      <c r="G1100" s="1566">
        <v>45779</v>
      </c>
      <c r="H1100" s="1539" t="s">
        <v>3526</v>
      </c>
      <c r="I1100" s="583">
        <v>1</v>
      </c>
      <c r="J1100" s="583">
        <v>0</v>
      </c>
      <c r="K1100" s="583" t="s">
        <v>3527</v>
      </c>
      <c r="L1100" s="583">
        <v>0</v>
      </c>
      <c r="M1100" s="583">
        <v>1</v>
      </c>
      <c r="N1100" s="1566">
        <v>45790</v>
      </c>
      <c r="O1100" s="631" t="str">
        <f>IF(G1100="","",(IF(N1100="","Pendiente primera actuación",IF(N1100="N.A.","N.A.",IF(NETWORKDAYS((G1100+1),N1100,'Días No Laborales'!$A$2:$U$145)&lt;=20,"SI","NO")))))</f>
        <v>SI</v>
      </c>
      <c r="P1100" s="583"/>
      <c r="Q1100" s="1062" t="s">
        <v>47</v>
      </c>
      <c r="R1100" s="1566"/>
      <c r="S1100" s="1539"/>
      <c r="T1100" s="1539"/>
      <c r="U1100" s="1539"/>
      <c r="V1100" s="1539"/>
      <c r="W1100" s="1567">
        <v>45817</v>
      </c>
      <c r="X1100" s="1568"/>
      <c r="Y1100" s="583" t="s">
        <v>48</v>
      </c>
      <c r="Z1100" s="476">
        <f t="shared" si="22"/>
        <v>37</v>
      </c>
      <c r="AA1100" s="583" t="s">
        <v>48</v>
      </c>
      <c r="AB1100" s="839" t="s">
        <v>391</v>
      </c>
      <c r="AC1100" s="1569" t="s">
        <v>98</v>
      </c>
      <c r="AD1100" s="839" t="s">
        <v>614</v>
      </c>
      <c r="AE1100" s="872">
        <v>45817</v>
      </c>
      <c r="AF1100" s="583" t="s">
        <v>59</v>
      </c>
      <c r="AG1100" s="484" t="s">
        <v>2062</v>
      </c>
      <c r="AH1100" s="476" t="s">
        <v>52</v>
      </c>
      <c r="AI1100" s="872"/>
      <c r="AJ1100" s="1570"/>
      <c r="AK1100" s="1570"/>
      <c r="AL1100" s="1571"/>
      <c r="AM1100" s="583"/>
      <c r="AN1100" s="592"/>
    </row>
    <row r="1101" spans="1:40" ht="25.5" x14ac:dyDescent="0.2">
      <c r="A1101" s="576">
        <v>1093</v>
      </c>
      <c r="B1101" s="477" t="s">
        <v>3528</v>
      </c>
      <c r="C1101" s="841" t="s">
        <v>2127</v>
      </c>
      <c r="D1101" s="661" t="s">
        <v>2173</v>
      </c>
      <c r="E1101" s="1188" t="s">
        <v>43</v>
      </c>
      <c r="F1101" s="1188" t="s">
        <v>2057</v>
      </c>
      <c r="G1101" s="1566">
        <v>45779</v>
      </c>
      <c r="H1101" s="1539" t="s">
        <v>3529</v>
      </c>
      <c r="I1101" s="583">
        <v>0</v>
      </c>
      <c r="J1101" s="583">
        <v>1</v>
      </c>
      <c r="K1101" s="583" t="s">
        <v>3530</v>
      </c>
      <c r="L1101" s="583">
        <v>1</v>
      </c>
      <c r="M1101" s="583">
        <v>0</v>
      </c>
      <c r="N1101" s="1566">
        <v>45834</v>
      </c>
      <c r="O1101" s="631" t="str">
        <f>IF(G1101="","",(IF(N1101="","Pendiente primera actuación",IF(N1101="N.A.","N.A.",IF(NETWORKDAYS((G1101+1),N1101,'Días No Laborales'!$A$2:$U$145)&lt;=20,"SI","NO")))))</f>
        <v>NO</v>
      </c>
      <c r="P1101" s="583"/>
      <c r="Q1101" s="1062" t="s">
        <v>47</v>
      </c>
      <c r="R1101" s="1566"/>
      <c r="S1101" s="1539"/>
      <c r="T1101" s="1539"/>
      <c r="U1101" s="1539"/>
      <c r="V1101" s="1539"/>
      <c r="W1101" s="1567">
        <v>45834</v>
      </c>
      <c r="X1101" s="1568"/>
      <c r="Y1101" s="583" t="s">
        <v>48</v>
      </c>
      <c r="Z1101" s="476">
        <f t="shared" si="22"/>
        <v>54</v>
      </c>
      <c r="AA1101" s="583" t="s">
        <v>48</v>
      </c>
      <c r="AB1101" s="664" t="s">
        <v>311</v>
      </c>
      <c r="AC1101" s="1569" t="s">
        <v>98</v>
      </c>
      <c r="AD1101" s="839" t="s">
        <v>312</v>
      </c>
      <c r="AE1101" s="872">
        <v>45834</v>
      </c>
      <c r="AF1101" s="583" t="s">
        <v>68</v>
      </c>
      <c r="AG1101" s="484" t="s">
        <v>2062</v>
      </c>
      <c r="AH1101" s="476" t="s">
        <v>52</v>
      </c>
      <c r="AI1101" s="872"/>
      <c r="AJ1101" s="1570"/>
      <c r="AK1101" s="1570"/>
      <c r="AL1101" s="1571"/>
      <c r="AM1101" s="583"/>
      <c r="AN1101" s="592"/>
    </row>
    <row r="1102" spans="1:40" ht="25.5" x14ac:dyDescent="0.2">
      <c r="A1102" s="576">
        <v>1094</v>
      </c>
      <c r="B1102" s="477" t="s">
        <v>3531</v>
      </c>
      <c r="C1102" s="1211" t="s">
        <v>107</v>
      </c>
      <c r="D1102" s="1188" t="s">
        <v>102</v>
      </c>
      <c r="E1102" s="1188" t="s">
        <v>43</v>
      </c>
      <c r="F1102" s="1188" t="s">
        <v>2057</v>
      </c>
      <c r="G1102" s="1566">
        <v>45779</v>
      </c>
      <c r="H1102" s="1539" t="s">
        <v>904</v>
      </c>
      <c r="I1102" s="583">
        <v>1</v>
      </c>
      <c r="J1102" s="583">
        <v>0</v>
      </c>
      <c r="K1102" s="583" t="s">
        <v>3532</v>
      </c>
      <c r="L1102" s="583">
        <v>0</v>
      </c>
      <c r="M1102" s="583">
        <v>1</v>
      </c>
      <c r="N1102" s="1566">
        <v>45790</v>
      </c>
      <c r="O1102" s="631" t="str">
        <f>IF(G1102="","",(IF(N1102="","Pendiente primera actuación",IF(N1102="N.A.","N.A.",IF(NETWORKDAYS((G1102+1),N1102,'Días No Laborales'!$A$2:$U$145)&lt;=20,"SI","NO")))))</f>
        <v>SI</v>
      </c>
      <c r="P1102" s="583"/>
      <c r="Q1102" s="1062" t="s">
        <v>47</v>
      </c>
      <c r="R1102" s="1566"/>
      <c r="S1102" s="1539"/>
      <c r="T1102" s="1539"/>
      <c r="U1102" s="1539"/>
      <c r="V1102" s="1539"/>
      <c r="W1102" s="1567">
        <v>45790</v>
      </c>
      <c r="X1102" s="1568"/>
      <c r="Y1102" s="570" t="s">
        <v>48</v>
      </c>
      <c r="Z1102" s="476">
        <f t="shared" si="22"/>
        <v>11</v>
      </c>
      <c r="AA1102" s="576" t="s">
        <v>48</v>
      </c>
      <c r="AB1102" s="839" t="s">
        <v>3468</v>
      </c>
      <c r="AC1102" s="1569" t="s">
        <v>98</v>
      </c>
      <c r="AD1102" s="839" t="s">
        <v>1143</v>
      </c>
      <c r="AE1102" s="872">
        <v>45790</v>
      </c>
      <c r="AF1102" s="583" t="s">
        <v>2061</v>
      </c>
      <c r="AG1102" s="484" t="s">
        <v>2062</v>
      </c>
      <c r="AH1102" s="476" t="s">
        <v>52</v>
      </c>
      <c r="AI1102" s="872">
        <v>45796</v>
      </c>
      <c r="AJ1102" s="1570"/>
      <c r="AK1102" s="1570"/>
      <c r="AL1102" s="1571"/>
      <c r="AM1102" s="583"/>
      <c r="AN1102" s="592"/>
    </row>
    <row r="1103" spans="1:40" ht="25.5" x14ac:dyDescent="0.2">
      <c r="A1103" s="576">
        <v>1095</v>
      </c>
      <c r="B1103" s="476" t="s">
        <v>3533</v>
      </c>
      <c r="C1103" s="1559" t="s">
        <v>107</v>
      </c>
      <c r="D1103" s="1188" t="s">
        <v>102</v>
      </c>
      <c r="E1103" s="1188" t="s">
        <v>84</v>
      </c>
      <c r="F1103" s="1188" t="s">
        <v>2057</v>
      </c>
      <c r="G1103" s="1566">
        <v>45782</v>
      </c>
      <c r="H1103" s="1539" t="s">
        <v>904</v>
      </c>
      <c r="I1103" s="583">
        <v>1</v>
      </c>
      <c r="J1103" s="583">
        <v>0</v>
      </c>
      <c r="K1103" s="583" t="s">
        <v>3534</v>
      </c>
      <c r="L1103" s="583">
        <v>0</v>
      </c>
      <c r="M1103" s="583">
        <v>1</v>
      </c>
      <c r="N1103" s="1566">
        <v>45790</v>
      </c>
      <c r="O1103" s="631" t="str">
        <f>IF(G1103="","",(IF(N1103="","Pendiente primera actuación",IF(N1103="N.A.","N.A.",IF(NETWORKDAYS((G1103+1),N1103,'Días No Laborales'!$A$2:$U$145)&lt;=20,"SI","NO")))))</f>
        <v>SI</v>
      </c>
      <c r="P1103" s="583"/>
      <c r="Q1103" s="1062" t="s">
        <v>47</v>
      </c>
      <c r="R1103" s="1566"/>
      <c r="S1103" s="1539"/>
      <c r="T1103" s="1539"/>
      <c r="U1103" s="1539"/>
      <c r="V1103" s="1539"/>
      <c r="W1103" s="1567"/>
      <c r="X1103" s="1568"/>
      <c r="Y1103" s="583"/>
      <c r="Z1103" s="476" t="str">
        <f t="shared" si="22"/>
        <v>Pendiente de sentencia</v>
      </c>
      <c r="AA1103" s="583"/>
      <c r="AB1103" s="1569"/>
      <c r="AC1103" s="1569"/>
      <c r="AD1103" s="583" t="s">
        <v>2534</v>
      </c>
      <c r="AE1103" s="872">
        <v>45790</v>
      </c>
      <c r="AF1103" s="632" t="s">
        <v>161</v>
      </c>
      <c r="AG1103" s="484" t="s">
        <v>2062</v>
      </c>
      <c r="AH1103" s="476" t="s">
        <v>52</v>
      </c>
      <c r="AI1103" s="872"/>
      <c r="AJ1103" s="1570"/>
      <c r="AK1103" s="1570"/>
      <c r="AL1103" s="1571"/>
      <c r="AM1103" s="583"/>
      <c r="AN1103" s="592"/>
    </row>
    <row r="1104" spans="1:40" ht="25.5" x14ac:dyDescent="0.2">
      <c r="A1104" s="576">
        <v>1096</v>
      </c>
      <c r="B1104" s="476" t="s">
        <v>3535</v>
      </c>
      <c r="C1104" s="1559" t="s">
        <v>107</v>
      </c>
      <c r="D1104" s="1188" t="s">
        <v>102</v>
      </c>
      <c r="E1104" s="1188" t="s">
        <v>84</v>
      </c>
      <c r="F1104" s="1188" t="s">
        <v>2057</v>
      </c>
      <c r="G1104" s="1566">
        <v>45782</v>
      </c>
      <c r="H1104" s="1539" t="s">
        <v>904</v>
      </c>
      <c r="I1104" s="583">
        <v>1</v>
      </c>
      <c r="J1104" s="583">
        <v>0</v>
      </c>
      <c r="K1104" s="583" t="s">
        <v>3536</v>
      </c>
      <c r="L1104" s="583">
        <v>0</v>
      </c>
      <c r="M1104" s="583">
        <v>1</v>
      </c>
      <c r="N1104" s="1566">
        <v>45790</v>
      </c>
      <c r="O1104" s="631" t="str">
        <f>IF(G1104="","",(IF(N1104="","Pendiente primera actuación",IF(N1104="N.A.","N.A.",IF(NETWORKDAYS((G1104+1),N1104,'Días No Laborales'!$A$2:$U$145)&lt;=20,"SI","NO")))))</f>
        <v>SI</v>
      </c>
      <c r="P1104" s="583"/>
      <c r="Q1104" s="1062" t="s">
        <v>47</v>
      </c>
      <c r="R1104" s="1566"/>
      <c r="S1104" s="1539"/>
      <c r="T1104" s="1539"/>
      <c r="U1104" s="1539"/>
      <c r="V1104" s="1539"/>
      <c r="W1104" s="1567"/>
      <c r="X1104" s="1568"/>
      <c r="Y1104" s="583"/>
      <c r="Z1104" s="476" t="str">
        <f t="shared" si="22"/>
        <v>Pendiente de sentencia</v>
      </c>
      <c r="AA1104" s="583"/>
      <c r="AB1104" s="1569"/>
      <c r="AC1104" s="1569"/>
      <c r="AD1104" s="583" t="s">
        <v>2534</v>
      </c>
      <c r="AE1104" s="872">
        <v>45790</v>
      </c>
      <c r="AF1104" s="632" t="s">
        <v>161</v>
      </c>
      <c r="AG1104" s="484" t="s">
        <v>2062</v>
      </c>
      <c r="AH1104" s="476" t="s">
        <v>52</v>
      </c>
      <c r="AI1104" s="872"/>
      <c r="AJ1104" s="1570"/>
      <c r="AK1104" s="1570"/>
      <c r="AL1104" s="1571"/>
      <c r="AM1104" s="583"/>
      <c r="AN1104" s="592"/>
    </row>
    <row r="1105" spans="1:40" ht="38.25" x14ac:dyDescent="0.2">
      <c r="A1105" s="576">
        <v>1097</v>
      </c>
      <c r="B1105" s="477" t="s">
        <v>3537</v>
      </c>
      <c r="C1105" s="930" t="s">
        <v>446</v>
      </c>
      <c r="D1105" s="702" t="s">
        <v>72</v>
      </c>
      <c r="E1105" s="1188" t="s">
        <v>84</v>
      </c>
      <c r="F1105" s="482" t="s">
        <v>2057</v>
      </c>
      <c r="G1105" s="1566">
        <v>45783</v>
      </c>
      <c r="H1105" s="1539" t="s">
        <v>3538</v>
      </c>
      <c r="I1105" s="583">
        <v>0</v>
      </c>
      <c r="J1105" s="583">
        <v>1</v>
      </c>
      <c r="K1105" s="583" t="s">
        <v>3539</v>
      </c>
      <c r="L1105" s="583">
        <v>1</v>
      </c>
      <c r="M1105" s="583">
        <v>0</v>
      </c>
      <c r="N1105" s="1566">
        <v>45793</v>
      </c>
      <c r="O1105" s="631" t="str">
        <f>IF(G1105="","",(IF(N1105="","Pendiente primera actuación",IF(N1105="N.A.","N.A.",IF(NETWORKDAYS((G1105+1),N1105,'Días No Laborales'!$A$2:$U$145)&lt;=20,"SI","NO")))))</f>
        <v>SI</v>
      </c>
      <c r="P1105" s="583"/>
      <c r="Q1105" s="1062" t="s">
        <v>47</v>
      </c>
      <c r="R1105" s="1566"/>
      <c r="S1105" s="1539"/>
      <c r="T1105" s="1539"/>
      <c r="U1105" s="1539"/>
      <c r="V1105" s="1539"/>
      <c r="W1105" s="1567">
        <v>45793</v>
      </c>
      <c r="X1105" s="1568"/>
      <c r="Y1105" s="583" t="s">
        <v>48</v>
      </c>
      <c r="Z1105" s="476">
        <f t="shared" si="22"/>
        <v>10</v>
      </c>
      <c r="AA1105" s="583" t="s">
        <v>48</v>
      </c>
      <c r="AB1105" s="839" t="s">
        <v>217</v>
      </c>
      <c r="AC1105" s="1569" t="s">
        <v>98</v>
      </c>
      <c r="AD1105" s="839" t="s">
        <v>1143</v>
      </c>
      <c r="AE1105" s="872">
        <v>45793</v>
      </c>
      <c r="AF1105" s="583" t="s">
        <v>235</v>
      </c>
      <c r="AG1105" s="484" t="s">
        <v>2062</v>
      </c>
      <c r="AH1105" s="476" t="s">
        <v>52</v>
      </c>
      <c r="AI1105" s="872">
        <v>45797</v>
      </c>
      <c r="AJ1105" s="1570"/>
      <c r="AK1105" s="1570"/>
      <c r="AL1105" s="1571"/>
      <c r="AM1105" s="583"/>
      <c r="AN1105" s="592"/>
    </row>
    <row r="1106" spans="1:40" ht="25.5" x14ac:dyDescent="0.2">
      <c r="A1106" s="576">
        <v>1098</v>
      </c>
      <c r="B1106" s="477" t="s">
        <v>3540</v>
      </c>
      <c r="C1106" s="1211" t="s">
        <v>107</v>
      </c>
      <c r="D1106" s="482" t="s">
        <v>102</v>
      </c>
      <c r="E1106" s="1188" t="s">
        <v>84</v>
      </c>
      <c r="F1106" s="482" t="s">
        <v>2529</v>
      </c>
      <c r="G1106" s="1566">
        <v>45783</v>
      </c>
      <c r="H1106" s="1539" t="s">
        <v>3541</v>
      </c>
      <c r="I1106" s="583">
        <v>1</v>
      </c>
      <c r="J1106" s="583">
        <v>0</v>
      </c>
      <c r="K1106" s="583" t="s">
        <v>3542</v>
      </c>
      <c r="L1106" s="583">
        <v>1</v>
      </c>
      <c r="M1106" s="583">
        <v>0</v>
      </c>
      <c r="N1106" s="1566">
        <v>45848</v>
      </c>
      <c r="O1106" s="631" t="str">
        <f>IF(G1106="","",(IF(N1106="","Pendiente primera actuación",IF(N1106="N.A.","N.A.",IF(NETWORKDAYS((G1106+1),N1106,'Días No Laborales'!$A$2:$U$145)&lt;=20,"SI","NO")))))</f>
        <v>NO</v>
      </c>
      <c r="P1106" s="583"/>
      <c r="Q1106" s="1062" t="s">
        <v>47</v>
      </c>
      <c r="R1106" s="1566"/>
      <c r="S1106" s="1539"/>
      <c r="T1106" s="1539"/>
      <c r="U1106" s="1539"/>
      <c r="V1106" s="1539"/>
      <c r="W1106" s="1567">
        <v>45889</v>
      </c>
      <c r="X1106" s="1568"/>
      <c r="Y1106" s="583" t="s">
        <v>48</v>
      </c>
      <c r="Z1106" s="476">
        <f t="shared" si="22"/>
        <v>104</v>
      </c>
      <c r="AA1106" s="583" t="s">
        <v>48</v>
      </c>
      <c r="AB1106" s="839" t="s">
        <v>311</v>
      </c>
      <c r="AC1106" s="1569" t="s">
        <v>358</v>
      </c>
      <c r="AD1106" s="583" t="s">
        <v>3518</v>
      </c>
      <c r="AE1106" s="872">
        <v>45889</v>
      </c>
      <c r="AF1106" s="632" t="s">
        <v>161</v>
      </c>
      <c r="AG1106" s="484" t="s">
        <v>2062</v>
      </c>
      <c r="AH1106" s="476" t="s">
        <v>52</v>
      </c>
      <c r="AI1106" s="872"/>
      <c r="AJ1106" s="1570"/>
      <c r="AK1106" s="1570"/>
      <c r="AL1106" s="1571"/>
      <c r="AM1106" s="583"/>
      <c r="AN1106" s="592"/>
    </row>
    <row r="1107" spans="1:40" ht="25.5" x14ac:dyDescent="0.2">
      <c r="A1107" s="576">
        <v>1099</v>
      </c>
      <c r="B1107" s="1601" t="s">
        <v>3543</v>
      </c>
      <c r="C1107" s="1602" t="s">
        <v>2082</v>
      </c>
      <c r="D1107" s="1220" t="s">
        <v>2173</v>
      </c>
      <c r="E1107" s="1220" t="s">
        <v>833</v>
      </c>
      <c r="F1107" s="1603" t="s">
        <v>2057</v>
      </c>
      <c r="G1107" s="1584">
        <v>45783</v>
      </c>
      <c r="H1107" s="1583" t="s">
        <v>3544</v>
      </c>
      <c r="I1107" s="1459">
        <v>1</v>
      </c>
      <c r="J1107" s="1459">
        <v>0</v>
      </c>
      <c r="K1107" s="1459" t="s">
        <v>48</v>
      </c>
      <c r="L1107" s="1459">
        <v>1</v>
      </c>
      <c r="M1107" s="1459">
        <v>0</v>
      </c>
      <c r="N1107" s="1584">
        <v>45792</v>
      </c>
      <c r="O1107" s="631" t="str">
        <f>IF(G1107="","",(IF(N1107="","Pendiente primera actuación",IF(N1107="N.A.","N.A.",IF(NETWORKDAYS((G1107+1),N1107,'Días No Laborales'!$A$2:$U$145)&lt;=20,"SI","NO")))))</f>
        <v>SI</v>
      </c>
      <c r="P1107" s="1459"/>
      <c r="Q1107" s="1062" t="s">
        <v>47</v>
      </c>
      <c r="R1107" s="1584"/>
      <c r="S1107" s="1583"/>
      <c r="T1107" s="1583"/>
      <c r="U1107" s="1583"/>
      <c r="V1107" s="1583"/>
      <c r="W1107" s="1586"/>
      <c r="X1107" s="1587"/>
      <c r="Y1107" s="1459"/>
      <c r="Z1107" s="1285" t="str">
        <f t="shared" si="22"/>
        <v>Pendiente de sentencia</v>
      </c>
      <c r="AA1107" s="1459" t="s">
        <v>48</v>
      </c>
      <c r="AB1107" s="1580"/>
      <c r="AC1107" s="1580"/>
      <c r="AD1107" s="1459" t="s">
        <v>3545</v>
      </c>
      <c r="AE1107" s="1458">
        <v>45792</v>
      </c>
      <c r="AF1107" s="1459" t="s">
        <v>50</v>
      </c>
      <c r="AG1107" s="1573" t="s">
        <v>2062</v>
      </c>
      <c r="AH1107" s="1285" t="s">
        <v>52</v>
      </c>
      <c r="AI1107" s="1458"/>
      <c r="AJ1107" s="1589"/>
      <c r="AK1107" s="1589"/>
      <c r="AL1107" s="1590"/>
      <c r="AM1107" s="1459" t="s">
        <v>3546</v>
      </c>
      <c r="AN1107" s="1535"/>
    </row>
    <row r="1108" spans="1:40" ht="38.25" x14ac:dyDescent="0.2">
      <c r="A1108" s="576">
        <v>1100</v>
      </c>
      <c r="B1108" s="476" t="s">
        <v>3547</v>
      </c>
      <c r="C1108" s="1559" t="s">
        <v>107</v>
      </c>
      <c r="D1108" s="482" t="s">
        <v>102</v>
      </c>
      <c r="E1108" s="482" t="s">
        <v>84</v>
      </c>
      <c r="F1108" s="482" t="s">
        <v>2057</v>
      </c>
      <c r="G1108" s="1554">
        <v>45783</v>
      </c>
      <c r="H1108" s="1536" t="s">
        <v>3548</v>
      </c>
      <c r="I1108" s="476">
        <v>1</v>
      </c>
      <c r="J1108" s="476">
        <v>0</v>
      </c>
      <c r="K1108" s="476" t="s">
        <v>3549</v>
      </c>
      <c r="L1108" s="476">
        <v>1</v>
      </c>
      <c r="M1108" s="476">
        <v>0</v>
      </c>
      <c r="N1108" s="1554">
        <v>45792</v>
      </c>
      <c r="O1108" s="631" t="str">
        <f>IF(G1108="","",(IF(N1108="","Pendiente primera actuación",IF(N1108="N.A.","N.A.",IF(NETWORKDAYS((G1108+1),N1108,'Días No Laborales'!$A$2:$U$145)&lt;=20,"SI","NO")))))</f>
        <v>SI</v>
      </c>
      <c r="P1108" s="476"/>
      <c r="Q1108" s="1062" t="s">
        <v>47</v>
      </c>
      <c r="R1108" s="1554"/>
      <c r="S1108" s="1536"/>
      <c r="T1108" s="1536"/>
      <c r="U1108" s="1536"/>
      <c r="V1108" s="1536"/>
      <c r="W1108" s="1555"/>
      <c r="X1108" s="1556"/>
      <c r="Y1108" s="476"/>
      <c r="Z1108" s="476" t="str">
        <f t="shared" si="22"/>
        <v>Pendiente de sentencia</v>
      </c>
      <c r="AA1108" s="476"/>
      <c r="AB1108" s="483"/>
      <c r="AC1108" s="483"/>
      <c r="AD1108" s="476" t="s">
        <v>1858</v>
      </c>
      <c r="AE1108" s="991">
        <v>45824</v>
      </c>
      <c r="AF1108" s="476" t="s">
        <v>68</v>
      </c>
      <c r="AG1108" s="484" t="s">
        <v>2062</v>
      </c>
      <c r="AH1108" s="476" t="s">
        <v>52</v>
      </c>
      <c r="AI1108" s="991"/>
      <c r="AJ1108" s="1557"/>
      <c r="AK1108" s="1557"/>
      <c r="AL1108" s="1558"/>
      <c r="AM1108" s="476"/>
      <c r="AN1108" s="1536"/>
    </row>
    <row r="1109" spans="1:40" ht="25.5" x14ac:dyDescent="0.2">
      <c r="A1109" s="576">
        <v>1101</v>
      </c>
      <c r="B1109" s="476" t="s">
        <v>3550</v>
      </c>
      <c r="C1109" s="1576" t="s">
        <v>2127</v>
      </c>
      <c r="D1109" s="661" t="s">
        <v>2173</v>
      </c>
      <c r="E1109" s="482" t="s">
        <v>43</v>
      </c>
      <c r="F1109" s="482" t="s">
        <v>2057</v>
      </c>
      <c r="G1109" s="1554">
        <v>45784</v>
      </c>
      <c r="H1109" s="1536" t="s">
        <v>3551</v>
      </c>
      <c r="I1109" s="476">
        <v>1</v>
      </c>
      <c r="J1109" s="476">
        <v>0</v>
      </c>
      <c r="K1109" s="476" t="s">
        <v>3552</v>
      </c>
      <c r="L1109" s="476">
        <v>0</v>
      </c>
      <c r="M1109" s="476">
        <v>1</v>
      </c>
      <c r="N1109" s="1554">
        <v>45793</v>
      </c>
      <c r="O1109" s="631" t="str">
        <f>IF(G1109="","",(IF(N1109="","Pendiente primera actuación",IF(N1109="N.A.","N.A.",IF(NETWORKDAYS((G1109+1),N1109,'Días No Laborales'!$A$2:$U$145)&lt;=20,"SI","NO")))))</f>
        <v>SI</v>
      </c>
      <c r="P1109" s="476"/>
      <c r="Q1109" s="1062" t="s">
        <v>47</v>
      </c>
      <c r="R1109" s="1554"/>
      <c r="S1109" s="1536"/>
      <c r="T1109" s="1536"/>
      <c r="U1109" s="1536"/>
      <c r="V1109" s="1536"/>
      <c r="W1109" s="1555"/>
      <c r="X1109" s="1556"/>
      <c r="Y1109" s="476"/>
      <c r="Z1109" s="476" t="str">
        <f t="shared" si="22"/>
        <v>Pendiente de sentencia</v>
      </c>
      <c r="AA1109" s="476"/>
      <c r="AB1109" s="483"/>
      <c r="AC1109" s="483"/>
      <c r="AD1109" s="476" t="s">
        <v>3553</v>
      </c>
      <c r="AE1109" s="991">
        <v>45806</v>
      </c>
      <c r="AF1109" s="476" t="s">
        <v>50</v>
      </c>
      <c r="AG1109" s="484" t="s">
        <v>2062</v>
      </c>
      <c r="AH1109" s="476" t="s">
        <v>52</v>
      </c>
      <c r="AI1109" s="991"/>
      <c r="AJ1109" s="1557"/>
      <c r="AK1109" s="1557"/>
      <c r="AL1109" s="1558"/>
      <c r="AM1109" s="476"/>
      <c r="AN1109" s="1536"/>
    </row>
    <row r="1110" spans="1:40" ht="25.5" x14ac:dyDescent="0.2">
      <c r="A1110" s="576">
        <v>1102</v>
      </c>
      <c r="B1110" s="476" t="s">
        <v>3554</v>
      </c>
      <c r="C1110" s="1559" t="s">
        <v>107</v>
      </c>
      <c r="D1110" s="482" t="s">
        <v>102</v>
      </c>
      <c r="E1110" s="482" t="s">
        <v>84</v>
      </c>
      <c r="F1110" s="482" t="s">
        <v>2057</v>
      </c>
      <c r="G1110" s="1554">
        <v>45784</v>
      </c>
      <c r="H1110" s="1536" t="s">
        <v>3555</v>
      </c>
      <c r="I1110" s="476">
        <v>0</v>
      </c>
      <c r="J1110" s="476">
        <v>1</v>
      </c>
      <c r="K1110" s="476" t="s">
        <v>3556</v>
      </c>
      <c r="L1110" s="476">
        <v>1</v>
      </c>
      <c r="M1110" s="476">
        <v>0</v>
      </c>
      <c r="N1110" s="1554">
        <v>45793</v>
      </c>
      <c r="O1110" s="631" t="str">
        <f>IF(G1110="","",(IF(N1110="","Pendiente primera actuación",IF(N1110="N.A.","N.A.",IF(NETWORKDAYS((G1110+1),N1110,'Días No Laborales'!$A$2:$U$145)&lt;=20,"SI","NO")))))</f>
        <v>SI</v>
      </c>
      <c r="P1110" s="476"/>
      <c r="Q1110" s="1062" t="s">
        <v>47</v>
      </c>
      <c r="R1110" s="1554"/>
      <c r="S1110" s="1536"/>
      <c r="T1110" s="1536"/>
      <c r="U1110" s="1536"/>
      <c r="V1110" s="1536"/>
      <c r="W1110" s="1555"/>
      <c r="X1110" s="1556"/>
      <c r="Y1110" s="476"/>
      <c r="Z1110" s="476" t="str">
        <f t="shared" si="22"/>
        <v>Pendiente de sentencia</v>
      </c>
      <c r="AA1110" s="476"/>
      <c r="AB1110" s="483"/>
      <c r="AC1110" s="483"/>
      <c r="AD1110" s="476" t="s">
        <v>2984</v>
      </c>
      <c r="AE1110" s="991">
        <v>45793</v>
      </c>
      <c r="AF1110" s="476" t="s">
        <v>235</v>
      </c>
      <c r="AG1110" s="484" t="s">
        <v>2062</v>
      </c>
      <c r="AH1110" s="476" t="s">
        <v>52</v>
      </c>
      <c r="AI1110" s="991"/>
      <c r="AJ1110" s="1557"/>
      <c r="AK1110" s="1557"/>
      <c r="AL1110" s="1558"/>
      <c r="AM1110" s="476"/>
      <c r="AN1110" s="476"/>
    </row>
    <row r="1111" spans="1:40" ht="25.5" x14ac:dyDescent="0.2">
      <c r="A1111" s="576">
        <v>1103</v>
      </c>
      <c r="B1111" s="477" t="s">
        <v>3557</v>
      </c>
      <c r="C1111" s="1211" t="s">
        <v>107</v>
      </c>
      <c r="D1111" s="482" t="s">
        <v>102</v>
      </c>
      <c r="E1111" s="482" t="s">
        <v>84</v>
      </c>
      <c r="F1111" s="482" t="s">
        <v>2057</v>
      </c>
      <c r="G1111" s="1554">
        <v>45785</v>
      </c>
      <c r="H1111" s="1536" t="s">
        <v>3558</v>
      </c>
      <c r="I1111" s="476">
        <v>1</v>
      </c>
      <c r="J1111" s="476">
        <v>0</v>
      </c>
      <c r="K1111" s="476" t="s">
        <v>3559</v>
      </c>
      <c r="L1111" s="476">
        <v>0</v>
      </c>
      <c r="M1111" s="476">
        <v>1</v>
      </c>
      <c r="N1111" s="1554">
        <v>45793</v>
      </c>
      <c r="O1111" s="631" t="str">
        <f>IF(G1111="","",(IF(N1111="","Pendiente primera actuación",IF(N1111="N.A.","N.A.",IF(NETWORKDAYS((G1111+1),N1111,'Días No Laborales'!$A$2:$U$145)&lt;=20,"SI","NO")))))</f>
        <v>SI</v>
      </c>
      <c r="P1111" s="476"/>
      <c r="Q1111" s="1062" t="s">
        <v>47</v>
      </c>
      <c r="R1111" s="1554"/>
      <c r="S1111" s="1536"/>
      <c r="T1111" s="1536"/>
      <c r="U1111" s="1536"/>
      <c r="V1111" s="1536"/>
      <c r="W1111" s="1555">
        <v>45793</v>
      </c>
      <c r="X1111" s="1556"/>
      <c r="Y1111" s="570" t="s">
        <v>48</v>
      </c>
      <c r="Z1111" s="476">
        <f t="shared" si="22"/>
        <v>8</v>
      </c>
      <c r="AA1111" s="576" t="s">
        <v>48</v>
      </c>
      <c r="AB1111" s="477" t="s">
        <v>1120</v>
      </c>
      <c r="AC1111" s="483" t="s">
        <v>98</v>
      </c>
      <c r="AD1111" s="1604" t="s">
        <v>3560</v>
      </c>
      <c r="AE1111" s="991">
        <v>45793</v>
      </c>
      <c r="AF1111" s="1062" t="s">
        <v>2558</v>
      </c>
      <c r="AG1111" s="484" t="s">
        <v>2062</v>
      </c>
      <c r="AH1111" s="476" t="s">
        <v>52</v>
      </c>
      <c r="AI1111" s="991"/>
      <c r="AJ1111" s="1557"/>
      <c r="AK1111" s="1557"/>
      <c r="AL1111" s="1558"/>
      <c r="AM1111" s="476"/>
      <c r="AN1111" s="476"/>
    </row>
    <row r="1112" spans="1:40" ht="25.5" x14ac:dyDescent="0.2">
      <c r="A1112" s="576">
        <v>1104</v>
      </c>
      <c r="B1112" s="476" t="s">
        <v>3561</v>
      </c>
      <c r="C1112" s="1576" t="s">
        <v>2127</v>
      </c>
      <c r="D1112" s="661" t="s">
        <v>2173</v>
      </c>
      <c r="E1112" s="482" t="s">
        <v>43</v>
      </c>
      <c r="F1112" s="482" t="s">
        <v>2057</v>
      </c>
      <c r="G1112" s="1554">
        <v>45785</v>
      </c>
      <c r="H1112" s="1536" t="s">
        <v>3562</v>
      </c>
      <c r="I1112" s="476">
        <v>1</v>
      </c>
      <c r="J1112" s="476">
        <v>0</v>
      </c>
      <c r="K1112" s="476" t="s">
        <v>3563</v>
      </c>
      <c r="L1112" s="476">
        <v>1</v>
      </c>
      <c r="M1112" s="476">
        <v>0</v>
      </c>
      <c r="N1112" s="1554">
        <v>45793</v>
      </c>
      <c r="O1112" s="631" t="str">
        <f>IF(G1112="","",(IF(N1112="","Pendiente primera actuación",IF(N1112="N.A.","N.A.",IF(NETWORKDAYS((G1112+1),N1112,'Días No Laborales'!$A$2:$U$145)&lt;=20,"SI","NO")))))</f>
        <v>SI</v>
      </c>
      <c r="P1112" s="476"/>
      <c r="Q1112" s="1062" t="s">
        <v>47</v>
      </c>
      <c r="R1112" s="1554"/>
      <c r="S1112" s="1536"/>
      <c r="T1112" s="1536"/>
      <c r="U1112" s="1536"/>
      <c r="V1112" s="1536"/>
      <c r="W1112" s="1555"/>
      <c r="X1112" s="1556"/>
      <c r="Y1112" s="476"/>
      <c r="Z1112" s="476" t="str">
        <f t="shared" si="22"/>
        <v>Pendiente de sentencia</v>
      </c>
      <c r="AA1112" s="476"/>
      <c r="AB1112" s="483"/>
      <c r="AC1112" s="483"/>
      <c r="AD1112" s="476" t="s">
        <v>3464</v>
      </c>
      <c r="AE1112" s="991">
        <v>45793</v>
      </c>
      <c r="AF1112" s="476" t="s">
        <v>50</v>
      </c>
      <c r="AG1112" s="484" t="s">
        <v>2062</v>
      </c>
      <c r="AH1112" s="476" t="s">
        <v>52</v>
      </c>
      <c r="AI1112" s="991"/>
      <c r="AJ1112" s="1557"/>
      <c r="AK1112" s="1557"/>
      <c r="AL1112" s="1558"/>
      <c r="AM1112" s="476"/>
      <c r="AN1112" s="476"/>
    </row>
    <row r="1113" spans="1:40" ht="25.5" x14ac:dyDescent="0.2">
      <c r="A1113" s="576">
        <v>1105</v>
      </c>
      <c r="B1113" s="476" t="s">
        <v>3564</v>
      </c>
      <c r="C1113" s="1559" t="s">
        <v>107</v>
      </c>
      <c r="D1113" s="482" t="s">
        <v>102</v>
      </c>
      <c r="E1113" s="482" t="s">
        <v>84</v>
      </c>
      <c r="F1113" s="482" t="s">
        <v>2057</v>
      </c>
      <c r="G1113" s="1554">
        <v>45785</v>
      </c>
      <c r="H1113" s="1536" t="s">
        <v>3565</v>
      </c>
      <c r="I1113" s="476">
        <v>1</v>
      </c>
      <c r="J1113" s="476">
        <v>0</v>
      </c>
      <c r="K1113" s="476" t="s">
        <v>3566</v>
      </c>
      <c r="L1113" s="476">
        <v>1</v>
      </c>
      <c r="M1113" s="476">
        <v>0</v>
      </c>
      <c r="N1113" s="1554">
        <v>45793</v>
      </c>
      <c r="O1113" s="631" t="str">
        <f>IF(G1113="","",(IF(N1113="","Pendiente primera actuación",IF(N1113="N.A.","N.A.",IF(NETWORKDAYS((G1113+1),N1113,'Días No Laborales'!$A$2:$U$145)&lt;=20,"SI","NO")))))</f>
        <v>SI</v>
      </c>
      <c r="P1113" s="476"/>
      <c r="Q1113" s="1062" t="s">
        <v>47</v>
      </c>
      <c r="R1113" s="1554"/>
      <c r="S1113" s="1536"/>
      <c r="T1113" s="1536"/>
      <c r="U1113" s="1536"/>
      <c r="V1113" s="1536"/>
      <c r="W1113" s="1555"/>
      <c r="X1113" s="1556"/>
      <c r="Y1113" s="476"/>
      <c r="Z1113" s="476" t="str">
        <f t="shared" si="22"/>
        <v>Pendiente de sentencia</v>
      </c>
      <c r="AA1113" s="476"/>
      <c r="AB1113" s="483"/>
      <c r="AC1113" s="483"/>
      <c r="AD1113" s="476" t="s">
        <v>623</v>
      </c>
      <c r="AE1113" s="991">
        <v>45793</v>
      </c>
      <c r="AF1113" s="632" t="s">
        <v>161</v>
      </c>
      <c r="AG1113" s="484" t="s">
        <v>2062</v>
      </c>
      <c r="AH1113" s="476" t="s">
        <v>52</v>
      </c>
      <c r="AI1113" s="991"/>
      <c r="AJ1113" s="1557"/>
      <c r="AK1113" s="1557"/>
      <c r="AL1113" s="1558"/>
      <c r="AM1113" s="476"/>
      <c r="AN1113" s="476"/>
    </row>
    <row r="1114" spans="1:40" ht="25.5" x14ac:dyDescent="0.2">
      <c r="A1114" s="576">
        <v>1106</v>
      </c>
      <c r="B1114" s="476" t="s">
        <v>3567</v>
      </c>
      <c r="C1114" s="1559" t="s">
        <v>107</v>
      </c>
      <c r="D1114" s="482" t="s">
        <v>102</v>
      </c>
      <c r="E1114" s="482" t="s">
        <v>84</v>
      </c>
      <c r="F1114" s="482" t="s">
        <v>2057</v>
      </c>
      <c r="G1114" s="1554">
        <v>45786</v>
      </c>
      <c r="H1114" s="1536" t="s">
        <v>3568</v>
      </c>
      <c r="I1114" s="476">
        <v>1</v>
      </c>
      <c r="J1114" s="476">
        <v>0</v>
      </c>
      <c r="K1114" s="476" t="s">
        <v>3569</v>
      </c>
      <c r="L1114" s="476">
        <v>1</v>
      </c>
      <c r="M1114" s="476">
        <v>0</v>
      </c>
      <c r="N1114" s="1554">
        <v>45793</v>
      </c>
      <c r="O1114" s="631" t="str">
        <f>IF(G1114="","",(IF(N1114="","Pendiente primera actuación",IF(N1114="N.A.","N.A.",IF(NETWORKDAYS((G1114+1),N1114,'Días No Laborales'!$A$2:$U$145)&lt;=20,"SI","NO")))))</f>
        <v>SI</v>
      </c>
      <c r="P1114" s="476"/>
      <c r="Q1114" s="1062" t="s">
        <v>47</v>
      </c>
      <c r="R1114" s="1554"/>
      <c r="S1114" s="1536"/>
      <c r="T1114" s="1536"/>
      <c r="U1114" s="1536"/>
      <c r="V1114" s="1536"/>
      <c r="W1114" s="1555"/>
      <c r="X1114" s="1556"/>
      <c r="Y1114" s="476"/>
      <c r="Z1114" s="476" t="str">
        <f t="shared" si="22"/>
        <v>Pendiente de sentencia</v>
      </c>
      <c r="AA1114" s="476"/>
      <c r="AB1114" s="483"/>
      <c r="AC1114" s="483"/>
      <c r="AD1114" s="476" t="s">
        <v>3449</v>
      </c>
      <c r="AE1114" s="991">
        <v>45793</v>
      </c>
      <c r="AF1114" s="476" t="s">
        <v>156</v>
      </c>
      <c r="AG1114" s="484" t="s">
        <v>2062</v>
      </c>
      <c r="AH1114" s="476" t="s">
        <v>52</v>
      </c>
      <c r="AI1114" s="991"/>
      <c r="AJ1114" s="1557"/>
      <c r="AK1114" s="1557"/>
      <c r="AL1114" s="1558"/>
      <c r="AM1114" s="476"/>
      <c r="AN1114" s="476"/>
    </row>
    <row r="1115" spans="1:40" ht="25.5" x14ac:dyDescent="0.2">
      <c r="A1115" s="576">
        <v>1107</v>
      </c>
      <c r="B1115" s="477" t="s">
        <v>3570</v>
      </c>
      <c r="C1115" s="1211" t="s">
        <v>107</v>
      </c>
      <c r="D1115" s="482" t="s">
        <v>118</v>
      </c>
      <c r="E1115" s="482" t="s">
        <v>84</v>
      </c>
      <c r="F1115" s="482" t="s">
        <v>2529</v>
      </c>
      <c r="G1115" s="1554">
        <v>45786</v>
      </c>
      <c r="H1115" s="1536" t="s">
        <v>145</v>
      </c>
      <c r="I1115" s="476">
        <v>1</v>
      </c>
      <c r="J1115" s="476">
        <v>0</v>
      </c>
      <c r="K1115" s="476" t="s">
        <v>3571</v>
      </c>
      <c r="L1115" s="476">
        <v>1</v>
      </c>
      <c r="M1115" s="476">
        <v>0</v>
      </c>
      <c r="N1115" s="1554">
        <v>45793</v>
      </c>
      <c r="O1115" s="631" t="str">
        <f>IF(G1115="","",(IF(N1115="","Pendiente primera actuación",IF(N1115="N.A.","N.A.",IF(NETWORKDAYS((G1115+1),N1115,'Días No Laborales'!$A$2:$U$145)&lt;=20,"SI","NO")))))</f>
        <v>SI</v>
      </c>
      <c r="P1115" s="476"/>
      <c r="Q1115" s="1062" t="s">
        <v>47</v>
      </c>
      <c r="R1115" s="1554"/>
      <c r="S1115" s="1536"/>
      <c r="T1115" s="1536"/>
      <c r="U1115" s="1536"/>
      <c r="V1115" s="1536"/>
      <c r="W1115" s="1555">
        <v>45793</v>
      </c>
      <c r="X1115" s="1556"/>
      <c r="Y1115" s="570" t="s">
        <v>48</v>
      </c>
      <c r="Z1115" s="476">
        <f t="shared" si="22"/>
        <v>7</v>
      </c>
      <c r="AA1115" s="576" t="s">
        <v>48</v>
      </c>
      <c r="AB1115" s="477" t="s">
        <v>1120</v>
      </c>
      <c r="AC1115" s="483" t="s">
        <v>98</v>
      </c>
      <c r="AD1115" s="477" t="s">
        <v>2980</v>
      </c>
      <c r="AE1115" s="991">
        <v>45793</v>
      </c>
      <c r="AF1115" s="476" t="s">
        <v>2061</v>
      </c>
      <c r="AG1115" s="484" t="s">
        <v>2062</v>
      </c>
      <c r="AH1115" s="476" t="s">
        <v>52</v>
      </c>
      <c r="AI1115" s="991"/>
      <c r="AJ1115" s="1557"/>
      <c r="AK1115" s="1557"/>
      <c r="AL1115" s="1558"/>
      <c r="AM1115" s="476"/>
      <c r="AN1115" s="476"/>
    </row>
    <row r="1116" spans="1:40" ht="25.5" x14ac:dyDescent="0.2">
      <c r="A1116" s="576">
        <v>1108</v>
      </c>
      <c r="B1116" s="476" t="s">
        <v>3572</v>
      </c>
      <c r="C1116" s="1559" t="s">
        <v>107</v>
      </c>
      <c r="D1116" s="482" t="s">
        <v>102</v>
      </c>
      <c r="E1116" s="482" t="s">
        <v>84</v>
      </c>
      <c r="F1116" s="482" t="s">
        <v>2057</v>
      </c>
      <c r="G1116" s="1554">
        <v>45789</v>
      </c>
      <c r="H1116" s="1536" t="s">
        <v>3573</v>
      </c>
      <c r="I1116" s="476">
        <v>1</v>
      </c>
      <c r="J1116" s="476">
        <v>0</v>
      </c>
      <c r="K1116" s="476" t="s">
        <v>3574</v>
      </c>
      <c r="L1116" s="476">
        <v>1</v>
      </c>
      <c r="M1116" s="476">
        <v>0</v>
      </c>
      <c r="N1116" s="1554">
        <v>45799</v>
      </c>
      <c r="O1116" s="631" t="str">
        <f>IF(G1116="","",(IF(N1116="","Pendiente primera actuación",IF(N1116="N.A.","N.A.",IF(NETWORKDAYS((G1116+1),N1116,'Días No Laborales'!$A$2:$U$145)&lt;=20,"SI","NO")))))</f>
        <v>SI</v>
      </c>
      <c r="P1116" s="476"/>
      <c r="Q1116" s="1062" t="s">
        <v>47</v>
      </c>
      <c r="R1116" s="1554"/>
      <c r="S1116" s="1536"/>
      <c r="T1116" s="1536"/>
      <c r="U1116" s="1536"/>
      <c r="V1116" s="1536"/>
      <c r="W1116" s="1555"/>
      <c r="X1116" s="1556"/>
      <c r="Y1116" s="476"/>
      <c r="Z1116" s="476" t="str">
        <f t="shared" si="22"/>
        <v>Pendiente de sentencia</v>
      </c>
      <c r="AA1116" s="476"/>
      <c r="AB1116" s="483"/>
      <c r="AC1116" s="483"/>
      <c r="AD1116" s="476" t="s">
        <v>3449</v>
      </c>
      <c r="AE1116" s="991">
        <v>45798</v>
      </c>
      <c r="AF1116" s="476" t="s">
        <v>156</v>
      </c>
      <c r="AG1116" s="484" t="s">
        <v>2062</v>
      </c>
      <c r="AH1116" s="476" t="s">
        <v>52</v>
      </c>
      <c r="AI1116" s="991"/>
      <c r="AJ1116" s="1557"/>
      <c r="AK1116" s="1557"/>
      <c r="AL1116" s="1558"/>
      <c r="AM1116" s="476"/>
      <c r="AN1116" s="476"/>
    </row>
    <row r="1117" spans="1:40" ht="38.25" x14ac:dyDescent="0.2">
      <c r="A1117" s="576">
        <v>1109</v>
      </c>
      <c r="B1117" s="477" t="s">
        <v>3575</v>
      </c>
      <c r="C1117" s="644" t="s">
        <v>78</v>
      </c>
      <c r="D1117" s="1548" t="s">
        <v>62</v>
      </c>
      <c r="E1117" s="843" t="s">
        <v>73</v>
      </c>
      <c r="F1117" s="482" t="s">
        <v>2057</v>
      </c>
      <c r="G1117" s="1554">
        <v>45789</v>
      </c>
      <c r="H1117" s="1536" t="s">
        <v>3576</v>
      </c>
      <c r="I1117" s="476">
        <v>1</v>
      </c>
      <c r="J1117" s="476">
        <v>0</v>
      </c>
      <c r="K1117" s="476" t="s">
        <v>3577</v>
      </c>
      <c r="L1117" s="476">
        <v>0</v>
      </c>
      <c r="M1117" s="476">
        <v>1</v>
      </c>
      <c r="N1117" s="1554">
        <v>45804</v>
      </c>
      <c r="O1117" s="631" t="str">
        <f>IF(G1117="","",(IF(N1117="","Pendiente primera actuación",IF(N1117="N.A.","N.A.",IF(NETWORKDAYS((G1117+1),N1117,'Días No Laborales'!$A$2:$U$145)&lt;=20,"SI","NO")))))</f>
        <v>SI</v>
      </c>
      <c r="P1117" s="476"/>
      <c r="Q1117" s="1062" t="s">
        <v>47</v>
      </c>
      <c r="R1117" s="1554"/>
      <c r="S1117" s="1536"/>
      <c r="T1117" s="1536"/>
      <c r="U1117" s="1536"/>
      <c r="V1117" s="1536"/>
      <c r="W1117" s="1555">
        <v>45804</v>
      </c>
      <c r="X1117" s="1556"/>
      <c r="Y1117" s="570" t="s">
        <v>48</v>
      </c>
      <c r="Z1117" s="476">
        <f t="shared" si="22"/>
        <v>15</v>
      </c>
      <c r="AA1117" s="576" t="s">
        <v>48</v>
      </c>
      <c r="AB1117" s="477" t="s">
        <v>217</v>
      </c>
      <c r="AC1117" s="483" t="s">
        <v>98</v>
      </c>
      <c r="AD1117" s="477" t="s">
        <v>1143</v>
      </c>
      <c r="AE1117" s="991">
        <v>45804</v>
      </c>
      <c r="AF1117" s="476" t="s">
        <v>2061</v>
      </c>
      <c r="AG1117" s="484" t="s">
        <v>2062</v>
      </c>
      <c r="AH1117" s="476" t="s">
        <v>52</v>
      </c>
      <c r="AI1117" s="991"/>
      <c r="AJ1117" s="1557"/>
      <c r="AK1117" s="1557"/>
      <c r="AL1117" s="1558"/>
      <c r="AM1117" s="476" t="s">
        <v>3578</v>
      </c>
      <c r="AN1117" s="476"/>
    </row>
    <row r="1118" spans="1:40" ht="25.5" x14ac:dyDescent="0.2">
      <c r="A1118" s="576">
        <v>1110</v>
      </c>
      <c r="B1118" s="476" t="s">
        <v>3579</v>
      </c>
      <c r="C1118" s="1559" t="s">
        <v>107</v>
      </c>
      <c r="D1118" s="482" t="s">
        <v>118</v>
      </c>
      <c r="E1118" s="482" t="s">
        <v>43</v>
      </c>
      <c r="F1118" s="482" t="s">
        <v>2057</v>
      </c>
      <c r="G1118" s="1554">
        <v>45789</v>
      </c>
      <c r="H1118" s="1536" t="s">
        <v>3357</v>
      </c>
      <c r="I1118" s="476">
        <v>0</v>
      </c>
      <c r="J1118" s="476">
        <v>0</v>
      </c>
      <c r="K1118" s="476" t="s">
        <v>3580</v>
      </c>
      <c r="L1118" s="476">
        <v>0</v>
      </c>
      <c r="M1118" s="476">
        <v>1</v>
      </c>
      <c r="N1118" s="1554">
        <v>45799</v>
      </c>
      <c r="O1118" s="631" t="str">
        <f>IF(G1118="","",(IF(N1118="","Pendiente primera actuación",IF(N1118="N.A.","N.A.",IF(NETWORKDAYS((G1118+1),N1118,'Días No Laborales'!$A$2:$U$145)&lt;=20,"SI","NO")))))</f>
        <v>SI</v>
      </c>
      <c r="P1118" s="476"/>
      <c r="Q1118" s="1062" t="s">
        <v>47</v>
      </c>
      <c r="R1118" s="1554"/>
      <c r="S1118" s="1536"/>
      <c r="T1118" s="1536"/>
      <c r="U1118" s="1536"/>
      <c r="V1118" s="1536"/>
      <c r="W1118" s="1555"/>
      <c r="X1118" s="1556"/>
      <c r="Y1118" s="476"/>
      <c r="Z1118" s="476" t="str">
        <f t="shared" si="22"/>
        <v>Pendiente de sentencia</v>
      </c>
      <c r="AA1118" s="476"/>
      <c r="AB1118" s="483"/>
      <c r="AC1118" s="483"/>
      <c r="AD1118" s="476" t="s">
        <v>3581</v>
      </c>
      <c r="AE1118" s="991">
        <v>45799</v>
      </c>
      <c r="AF1118" s="632" t="s">
        <v>161</v>
      </c>
      <c r="AG1118" s="484" t="s">
        <v>2062</v>
      </c>
      <c r="AH1118" s="476" t="s">
        <v>52</v>
      </c>
      <c r="AI1118" s="991"/>
      <c r="AJ1118" s="1557"/>
      <c r="AK1118" s="1557"/>
      <c r="AL1118" s="1558"/>
      <c r="AM1118" s="476"/>
      <c r="AN1118" s="476"/>
    </row>
    <row r="1119" spans="1:40" ht="25.5" x14ac:dyDescent="0.2">
      <c r="A1119" s="576">
        <v>1111</v>
      </c>
      <c r="B1119" s="476" t="s">
        <v>3582</v>
      </c>
      <c r="C1119" s="1576" t="s">
        <v>2127</v>
      </c>
      <c r="D1119" s="661" t="s">
        <v>2173</v>
      </c>
      <c r="E1119" s="482" t="s">
        <v>43</v>
      </c>
      <c r="F1119" s="482" t="s">
        <v>2057</v>
      </c>
      <c r="G1119" s="1554">
        <v>45789</v>
      </c>
      <c r="H1119" s="1536" t="s">
        <v>2254</v>
      </c>
      <c r="I1119" s="476">
        <v>1</v>
      </c>
      <c r="J1119" s="476">
        <v>0</v>
      </c>
      <c r="K1119" s="476" t="s">
        <v>3583</v>
      </c>
      <c r="L1119" s="476">
        <v>1</v>
      </c>
      <c r="M1119" s="476">
        <v>0</v>
      </c>
      <c r="N1119" s="1554">
        <v>45799</v>
      </c>
      <c r="O1119" s="631" t="str">
        <f>IF(G1119="","",(IF(N1119="","Pendiente primera actuación",IF(N1119="N.A.","N.A.",IF(NETWORKDAYS((G1119+1),N1119,'Días No Laborales'!$A$2:$U$145)&lt;=20,"SI","NO")))))</f>
        <v>SI</v>
      </c>
      <c r="P1119" s="476"/>
      <c r="Q1119" s="1062" t="s">
        <v>47</v>
      </c>
      <c r="R1119" s="1554"/>
      <c r="S1119" s="1536"/>
      <c r="T1119" s="1536"/>
      <c r="U1119" s="1536"/>
      <c r="V1119" s="1536"/>
      <c r="W1119" s="1555"/>
      <c r="X1119" s="1556"/>
      <c r="Y1119" s="476"/>
      <c r="Z1119" s="476" t="str">
        <f t="shared" si="22"/>
        <v>Pendiente de sentencia</v>
      </c>
      <c r="AA1119" s="476"/>
      <c r="AB1119" s="483"/>
      <c r="AC1119" s="483"/>
      <c r="AD1119" s="476" t="s">
        <v>3584</v>
      </c>
      <c r="AE1119" s="991">
        <v>45799</v>
      </c>
      <c r="AF1119" s="476" t="s">
        <v>50</v>
      </c>
      <c r="AG1119" s="484" t="s">
        <v>2062</v>
      </c>
      <c r="AH1119" s="476" t="s">
        <v>52</v>
      </c>
      <c r="AI1119" s="991"/>
      <c r="AJ1119" s="1557"/>
      <c r="AK1119" s="1557"/>
      <c r="AL1119" s="1558"/>
      <c r="AM1119" s="476"/>
      <c r="AN1119" s="476"/>
    </row>
    <row r="1120" spans="1:40" ht="25.5" x14ac:dyDescent="0.2">
      <c r="A1120" s="576">
        <v>202</v>
      </c>
      <c r="B1120" s="476" t="s">
        <v>3585</v>
      </c>
      <c r="C1120" s="1576" t="s">
        <v>2127</v>
      </c>
      <c r="D1120" s="661" t="s">
        <v>2173</v>
      </c>
      <c r="E1120" s="482" t="s">
        <v>43</v>
      </c>
      <c r="F1120" s="482" t="s">
        <v>2057</v>
      </c>
      <c r="G1120" s="1554">
        <v>45789</v>
      </c>
      <c r="H1120" s="1536" t="s">
        <v>3586</v>
      </c>
      <c r="I1120" s="476">
        <v>1</v>
      </c>
      <c r="J1120" s="476">
        <v>0</v>
      </c>
      <c r="K1120" s="476" t="s">
        <v>3587</v>
      </c>
      <c r="L1120" s="476">
        <v>1</v>
      </c>
      <c r="M1120" s="476">
        <v>0</v>
      </c>
      <c r="N1120" s="1554">
        <v>45799</v>
      </c>
      <c r="O1120" s="631" t="str">
        <f>IF(G1120="","",(IF(N1120="","Pendiente primera actuación",IF(N1120="N.A.","N.A.",IF(NETWORKDAYS((G1120+1),N1120,'Días No Laborales'!$A$2:$U$145)&lt;=20,"SI","NO")))))</f>
        <v>SI</v>
      </c>
      <c r="P1120" s="476"/>
      <c r="Q1120" s="1062" t="s">
        <v>47</v>
      </c>
      <c r="R1120" s="1554"/>
      <c r="S1120" s="1536"/>
      <c r="T1120" s="1536"/>
      <c r="U1120" s="1536"/>
      <c r="V1120" s="1536"/>
      <c r="W1120" s="1555"/>
      <c r="X1120" s="1556"/>
      <c r="Y1120" s="476"/>
      <c r="Z1120" s="476" t="str">
        <f t="shared" si="22"/>
        <v>Pendiente de sentencia</v>
      </c>
      <c r="AA1120" s="476"/>
      <c r="AB1120" s="483"/>
      <c r="AC1120" s="483"/>
      <c r="AD1120" s="476" t="s">
        <v>3464</v>
      </c>
      <c r="AE1120" s="991">
        <v>45799</v>
      </c>
      <c r="AF1120" s="476" t="s">
        <v>50</v>
      </c>
      <c r="AG1120" s="484" t="s">
        <v>2062</v>
      </c>
      <c r="AH1120" s="476" t="s">
        <v>52</v>
      </c>
      <c r="AI1120" s="991"/>
      <c r="AJ1120" s="1557"/>
      <c r="AK1120" s="1557"/>
      <c r="AL1120" s="1558"/>
      <c r="AM1120" s="476"/>
      <c r="AN1120" s="476"/>
    </row>
    <row r="1121" spans="1:40" ht="25.5" x14ac:dyDescent="0.2">
      <c r="A1121" s="576">
        <v>1113</v>
      </c>
      <c r="B1121" s="477" t="s">
        <v>3588</v>
      </c>
      <c r="C1121" s="1211" t="s">
        <v>3589</v>
      </c>
      <c r="D1121" s="482" t="s">
        <v>383</v>
      </c>
      <c r="E1121" s="1510" t="s">
        <v>84</v>
      </c>
      <c r="F1121" s="1548" t="s">
        <v>2057</v>
      </c>
      <c r="G1121" s="1554">
        <v>45790</v>
      </c>
      <c r="H1121" s="1536" t="s">
        <v>3590</v>
      </c>
      <c r="I1121" s="476">
        <v>1</v>
      </c>
      <c r="J1121" s="476">
        <v>0</v>
      </c>
      <c r="K1121" s="476" t="s">
        <v>3591</v>
      </c>
      <c r="L1121" s="476">
        <v>1</v>
      </c>
      <c r="M1121" s="476">
        <v>0</v>
      </c>
      <c r="N1121" s="1554">
        <v>45799</v>
      </c>
      <c r="O1121" s="631" t="str">
        <f>IF(G1121="","",(IF(N1121="","Pendiente primera actuación",IF(N1121="N.A.","N.A.",IF(NETWORKDAYS((G1121+1),N1121,'Días No Laborales'!$A$2:$U$145)&lt;=20,"SI","NO")))))</f>
        <v>SI</v>
      </c>
      <c r="P1121" s="476"/>
      <c r="Q1121" s="1062" t="s">
        <v>47</v>
      </c>
      <c r="R1121" s="1554"/>
      <c r="S1121" s="1536"/>
      <c r="T1121" s="1536"/>
      <c r="U1121" s="1536"/>
      <c r="V1121" s="1536"/>
      <c r="W1121" s="1555">
        <v>45799</v>
      </c>
      <c r="X1121" s="1556"/>
      <c r="Y1121" s="570" t="s">
        <v>48</v>
      </c>
      <c r="Z1121" s="476">
        <f t="shared" si="22"/>
        <v>9</v>
      </c>
      <c r="AA1121" s="576" t="s">
        <v>48</v>
      </c>
      <c r="AB1121" s="477" t="s">
        <v>217</v>
      </c>
      <c r="AC1121" s="483" t="s">
        <v>98</v>
      </c>
      <c r="AD1121" s="477" t="s">
        <v>2980</v>
      </c>
      <c r="AE1121" s="991">
        <v>45799</v>
      </c>
      <c r="AF1121" s="476" t="s">
        <v>2061</v>
      </c>
      <c r="AG1121" s="484" t="s">
        <v>2062</v>
      </c>
      <c r="AH1121" s="476" t="s">
        <v>52</v>
      </c>
      <c r="AI1121" s="991">
        <v>45805</v>
      </c>
      <c r="AJ1121" s="1557"/>
      <c r="AK1121" s="1557"/>
      <c r="AL1121" s="1558"/>
      <c r="AM1121" s="476"/>
      <c r="AN1121" s="476"/>
    </row>
    <row r="1122" spans="1:40" ht="25.5" x14ac:dyDescent="0.2">
      <c r="A1122" s="576">
        <v>1114</v>
      </c>
      <c r="B1122" s="476" t="s">
        <v>3592</v>
      </c>
      <c r="C1122" s="1559" t="s">
        <v>107</v>
      </c>
      <c r="D1122" s="1178" t="s">
        <v>102</v>
      </c>
      <c r="E1122" s="1178" t="s">
        <v>3593</v>
      </c>
      <c r="F1122" s="482" t="s">
        <v>2529</v>
      </c>
      <c r="G1122" s="1554">
        <v>45790</v>
      </c>
      <c r="H1122" s="1536" t="s">
        <v>3594</v>
      </c>
      <c r="I1122" s="476">
        <v>1</v>
      </c>
      <c r="J1122" s="476">
        <v>0</v>
      </c>
      <c r="K1122" s="476" t="s">
        <v>3595</v>
      </c>
      <c r="L1122" s="476">
        <v>1</v>
      </c>
      <c r="M1122" s="476">
        <v>0</v>
      </c>
      <c r="N1122" s="1554">
        <v>45799</v>
      </c>
      <c r="O1122" s="631" t="str">
        <f>IF(G1122="","",(IF(N1122="","Pendiente primera actuación",IF(N1122="N.A.","N.A.",IF(NETWORKDAYS((G1122+1),N1122,'Días No Laborales'!$A$2:$U$145)&lt;=20,"SI","NO")))))</f>
        <v>SI</v>
      </c>
      <c r="P1122" s="476"/>
      <c r="Q1122" s="1062" t="s">
        <v>47</v>
      </c>
      <c r="R1122" s="1554"/>
      <c r="S1122" s="1536"/>
      <c r="T1122" s="1536"/>
      <c r="U1122" s="1536"/>
      <c r="V1122" s="1536"/>
      <c r="W1122" s="1555"/>
      <c r="X1122" s="1556"/>
      <c r="Y1122" s="476"/>
      <c r="Z1122" s="476" t="str">
        <f t="shared" si="22"/>
        <v>Pendiente de sentencia</v>
      </c>
      <c r="AA1122" s="476"/>
      <c r="AB1122" s="483"/>
      <c r="AC1122" s="483"/>
      <c r="AD1122" s="476" t="s">
        <v>3596</v>
      </c>
      <c r="AE1122" s="991">
        <v>45848</v>
      </c>
      <c r="AF1122" s="632" t="s">
        <v>156</v>
      </c>
      <c r="AG1122" s="484" t="s">
        <v>2062</v>
      </c>
      <c r="AH1122" s="476" t="s">
        <v>52</v>
      </c>
      <c r="AI1122" s="991"/>
      <c r="AJ1122" s="1557"/>
      <c r="AK1122" s="1557"/>
      <c r="AL1122" s="1558"/>
      <c r="AM1122" s="476"/>
      <c r="AN1122" s="476"/>
    </row>
    <row r="1123" spans="1:40" ht="25.5" x14ac:dyDescent="0.2">
      <c r="A1123" s="576">
        <v>1115</v>
      </c>
      <c r="B1123" s="476" t="s">
        <v>3597</v>
      </c>
      <c r="C1123" s="1559" t="s">
        <v>107</v>
      </c>
      <c r="D1123" s="1178" t="s">
        <v>102</v>
      </c>
      <c r="E1123" s="1178" t="s">
        <v>113</v>
      </c>
      <c r="F1123" s="482" t="s">
        <v>2529</v>
      </c>
      <c r="G1123" s="1554">
        <v>45790</v>
      </c>
      <c r="H1123" s="1536" t="s">
        <v>3598</v>
      </c>
      <c r="I1123" s="476">
        <v>1</v>
      </c>
      <c r="J1123" s="476">
        <v>0</v>
      </c>
      <c r="K1123" s="476" t="s">
        <v>3599</v>
      </c>
      <c r="L1123" s="476">
        <v>1</v>
      </c>
      <c r="M1123" s="476">
        <v>0</v>
      </c>
      <c r="N1123" s="1554">
        <v>45799</v>
      </c>
      <c r="O1123" s="631" t="str">
        <f>IF(G1123="","",(IF(N1123="","Pendiente primera actuación",IF(N1123="N.A.","N.A.",IF(NETWORKDAYS((G1123+1),N1123,'Días No Laborales'!$A$2:$U$145)&lt;=20,"SI","NO")))))</f>
        <v>SI</v>
      </c>
      <c r="P1123" s="476"/>
      <c r="Q1123" s="1062" t="s">
        <v>47</v>
      </c>
      <c r="R1123" s="1554"/>
      <c r="S1123" s="1536"/>
      <c r="T1123" s="1536"/>
      <c r="U1123" s="1536"/>
      <c r="V1123" s="1536"/>
      <c r="W1123" s="1555"/>
      <c r="X1123" s="1556"/>
      <c r="Y1123" s="476"/>
      <c r="Z1123" s="476" t="str">
        <f t="shared" si="22"/>
        <v>Pendiente de sentencia</v>
      </c>
      <c r="AA1123" s="476"/>
      <c r="AB1123" s="483"/>
      <c r="AC1123" s="483"/>
      <c r="AD1123" s="476" t="s">
        <v>3449</v>
      </c>
      <c r="AE1123" s="991">
        <v>45799</v>
      </c>
      <c r="AF1123" s="476" t="s">
        <v>156</v>
      </c>
      <c r="AG1123" s="484" t="s">
        <v>2062</v>
      </c>
      <c r="AH1123" s="476" t="s">
        <v>52</v>
      </c>
      <c r="AI1123" s="991"/>
      <c r="AJ1123" s="1557"/>
      <c r="AK1123" s="1557"/>
      <c r="AL1123" s="1558"/>
      <c r="AM1123" s="476"/>
      <c r="AN1123" s="476"/>
    </row>
    <row r="1124" spans="1:40" ht="25.5" x14ac:dyDescent="0.2">
      <c r="A1124" s="576">
        <v>1116</v>
      </c>
      <c r="B1124" s="476" t="s">
        <v>3600</v>
      </c>
      <c r="C1124" s="1545" t="s">
        <v>383</v>
      </c>
      <c r="D1124" s="482" t="s">
        <v>383</v>
      </c>
      <c r="E1124" s="482" t="s">
        <v>73</v>
      </c>
      <c r="F1124" s="482" t="s">
        <v>2057</v>
      </c>
      <c r="G1124" s="1554">
        <v>45791</v>
      </c>
      <c r="H1124" s="1536" t="s">
        <v>3601</v>
      </c>
      <c r="I1124" s="476">
        <v>1</v>
      </c>
      <c r="J1124" s="476">
        <v>0</v>
      </c>
      <c r="K1124" s="476" t="s">
        <v>3602</v>
      </c>
      <c r="L1124" s="476">
        <v>1</v>
      </c>
      <c r="M1124" s="476">
        <v>0</v>
      </c>
      <c r="N1124" s="1554">
        <v>45799</v>
      </c>
      <c r="O1124" s="631" t="str">
        <f>IF(G1124="","",(IF(N1124="","Pendiente primera actuación",IF(N1124="N.A.","N.A.",IF(NETWORKDAYS((G1124+1),N1124,'Días No Laborales'!$A$2:$U$145)&lt;=20,"SI","NO")))))</f>
        <v>SI</v>
      </c>
      <c r="P1124" s="476"/>
      <c r="Q1124" s="1062" t="s">
        <v>47</v>
      </c>
      <c r="R1124" s="1554"/>
      <c r="S1124" s="1536"/>
      <c r="T1124" s="1536"/>
      <c r="U1124" s="1536"/>
      <c r="V1124" s="1536"/>
      <c r="W1124" s="1555"/>
      <c r="X1124" s="1556"/>
      <c r="Y1124" s="476"/>
      <c r="Z1124" s="476" t="str">
        <f t="shared" si="22"/>
        <v>Pendiente de sentencia</v>
      </c>
      <c r="AA1124" s="476"/>
      <c r="AB1124" s="483"/>
      <c r="AC1124" s="483"/>
      <c r="AD1124" s="476" t="s">
        <v>1523</v>
      </c>
      <c r="AE1124" s="991">
        <v>45799</v>
      </c>
      <c r="AF1124" s="632" t="s">
        <v>161</v>
      </c>
      <c r="AG1124" s="484" t="s">
        <v>2062</v>
      </c>
      <c r="AH1124" s="476" t="s">
        <v>52</v>
      </c>
      <c r="AI1124" s="991"/>
      <c r="AJ1124" s="1557"/>
      <c r="AK1124" s="1557"/>
      <c r="AL1124" s="1558"/>
      <c r="AM1124" s="476"/>
      <c r="AN1124" s="476"/>
    </row>
    <row r="1125" spans="1:40" ht="25.5" x14ac:dyDescent="0.2">
      <c r="A1125" s="576">
        <v>1117</v>
      </c>
      <c r="B1125" s="476" t="s">
        <v>3603</v>
      </c>
      <c r="C1125" s="1575" t="s">
        <v>101</v>
      </c>
      <c r="D1125" s="1220" t="s">
        <v>102</v>
      </c>
      <c r="E1125" s="482" t="s">
        <v>43</v>
      </c>
      <c r="F1125" s="482" t="s">
        <v>2057</v>
      </c>
      <c r="G1125" s="1554">
        <v>45792</v>
      </c>
      <c r="H1125" s="1536" t="s">
        <v>3604</v>
      </c>
      <c r="I1125" s="476">
        <v>0</v>
      </c>
      <c r="J1125" s="476">
        <v>1</v>
      </c>
      <c r="K1125" s="476" t="s">
        <v>3605</v>
      </c>
      <c r="L1125" s="476">
        <v>1</v>
      </c>
      <c r="M1125" s="476">
        <v>0</v>
      </c>
      <c r="N1125" s="1554">
        <v>45800</v>
      </c>
      <c r="O1125" s="631" t="str">
        <f>IF(G1125="","",(IF(N1125="","Pendiente primera actuación",IF(N1125="N.A.","N.A.",IF(NETWORKDAYS((G1125+1),N1125,'Días No Laborales'!$A$2:$U$145)&lt;=20,"SI","NO")))))</f>
        <v>SI</v>
      </c>
      <c r="P1125" s="476"/>
      <c r="Q1125" s="1062" t="s">
        <v>47</v>
      </c>
      <c r="R1125" s="1554"/>
      <c r="S1125" s="1536"/>
      <c r="T1125" s="1536"/>
      <c r="U1125" s="1536"/>
      <c r="V1125" s="1536"/>
      <c r="W1125" s="1555"/>
      <c r="X1125" s="1556"/>
      <c r="Y1125" s="476"/>
      <c r="Z1125" s="476" t="str">
        <f t="shared" si="22"/>
        <v>Pendiente de sentencia</v>
      </c>
      <c r="AA1125" s="476"/>
      <c r="AB1125" s="483"/>
      <c r="AC1125" s="483"/>
      <c r="AD1125" s="476" t="s">
        <v>3606</v>
      </c>
      <c r="AE1125" s="991">
        <v>45800</v>
      </c>
      <c r="AF1125" s="632" t="s">
        <v>161</v>
      </c>
      <c r="AG1125" s="484" t="s">
        <v>2062</v>
      </c>
      <c r="AH1125" s="476" t="s">
        <v>52</v>
      </c>
      <c r="AI1125" s="991"/>
      <c r="AJ1125" s="1557"/>
      <c r="AK1125" s="1557"/>
      <c r="AL1125" s="1558"/>
      <c r="AM1125" s="476"/>
      <c r="AN1125" s="476"/>
    </row>
    <row r="1126" spans="1:40" ht="38.25" x14ac:dyDescent="0.2">
      <c r="A1126" s="576">
        <v>1118</v>
      </c>
      <c r="B1126" s="1606" t="s">
        <v>3607</v>
      </c>
      <c r="C1126" s="1365" t="s">
        <v>152</v>
      </c>
      <c r="D1126" s="702" t="s">
        <v>72</v>
      </c>
      <c r="E1126" s="1607" t="s">
        <v>84</v>
      </c>
      <c r="F1126" s="482" t="s">
        <v>2057</v>
      </c>
      <c r="G1126" s="1554">
        <v>45792</v>
      </c>
      <c r="H1126" s="1536" t="s">
        <v>3608</v>
      </c>
      <c r="I1126" s="476">
        <v>1</v>
      </c>
      <c r="J1126" s="476">
        <v>0</v>
      </c>
      <c r="K1126" s="476" t="s">
        <v>3609</v>
      </c>
      <c r="L1126" s="476">
        <v>1</v>
      </c>
      <c r="M1126" s="476">
        <v>0</v>
      </c>
      <c r="N1126" s="1554">
        <v>45814</v>
      </c>
      <c r="O1126" s="631" t="str">
        <f>IF(G1126="","",(IF(N1126="","Pendiente primera actuación",IF(N1126="N.A.","N.A.",IF(NETWORKDAYS((G1126+1),N1126,'Días No Laborales'!$A$2:$U$145)&lt;=20,"SI","NO")))))</f>
        <v>SI</v>
      </c>
      <c r="P1126" s="476"/>
      <c r="Q1126" s="1062" t="s">
        <v>47</v>
      </c>
      <c r="R1126" s="1554"/>
      <c r="S1126" s="1536"/>
      <c r="T1126" s="1536"/>
      <c r="U1126" s="1536"/>
      <c r="V1126" s="1536"/>
      <c r="W1126" s="1555">
        <v>45825</v>
      </c>
      <c r="X1126" s="1556"/>
      <c r="Y1126" s="476" t="s">
        <v>48</v>
      </c>
      <c r="Z1126" s="476">
        <f t="shared" si="22"/>
        <v>32</v>
      </c>
      <c r="AA1126" s="476" t="s">
        <v>48</v>
      </c>
      <c r="AB1126" s="664" t="s">
        <v>311</v>
      </c>
      <c r="AC1126" s="483" t="s">
        <v>98</v>
      </c>
      <c r="AD1126" s="477" t="s">
        <v>3610</v>
      </c>
      <c r="AE1126" s="991">
        <v>45825</v>
      </c>
      <c r="AF1126" s="476" t="s">
        <v>59</v>
      </c>
      <c r="AG1126" s="484" t="s">
        <v>2062</v>
      </c>
      <c r="AH1126" s="476" t="s">
        <v>52</v>
      </c>
      <c r="AI1126" s="991">
        <v>45832</v>
      </c>
      <c r="AJ1126" s="1557"/>
      <c r="AK1126" s="1557"/>
      <c r="AL1126" s="1558"/>
      <c r="AM1126" s="476"/>
      <c r="AN1126" s="476"/>
    </row>
    <row r="1127" spans="1:40" ht="25.5" x14ac:dyDescent="0.2">
      <c r="A1127" s="576">
        <v>1119</v>
      </c>
      <c r="B1127" s="1019" t="s">
        <v>3611</v>
      </c>
      <c r="C1127" s="1288" t="s">
        <v>2096</v>
      </c>
      <c r="D1127" s="482" t="s">
        <v>3612</v>
      </c>
      <c r="E1127" s="1607" t="s">
        <v>43</v>
      </c>
      <c r="F1127" s="482" t="s">
        <v>2057</v>
      </c>
      <c r="G1127" s="1554">
        <v>45793</v>
      </c>
      <c r="H1127" s="1536" t="s">
        <v>3500</v>
      </c>
      <c r="I1127" s="476">
        <v>1</v>
      </c>
      <c r="J1127" s="476">
        <v>0</v>
      </c>
      <c r="K1127" s="476" t="s">
        <v>3613</v>
      </c>
      <c r="L1127" s="476">
        <v>1</v>
      </c>
      <c r="M1127" s="476">
        <v>0</v>
      </c>
      <c r="N1127" s="1554">
        <v>45800</v>
      </c>
      <c r="O1127" s="631" t="str">
        <f>IF(G1127="","",(IF(N1127="","Pendiente primera actuación",IF(N1127="N.A.","N.A.",IF(NETWORKDAYS((G1127+1),N1127,'Días No Laborales'!$A$2:$U$145)&lt;=20,"SI","NO")))))</f>
        <v>SI</v>
      </c>
      <c r="P1127" s="476"/>
      <c r="Q1127" s="1062" t="s">
        <v>47</v>
      </c>
      <c r="R1127" s="1554"/>
      <c r="S1127" s="1536"/>
      <c r="T1127" s="1536"/>
      <c r="U1127" s="1536"/>
      <c r="V1127" s="1536"/>
      <c r="W1127" s="1555"/>
      <c r="X1127" s="1556"/>
      <c r="Y1127" s="476"/>
      <c r="Z1127" s="476" t="str">
        <f t="shared" si="22"/>
        <v>Pendiente de sentencia</v>
      </c>
      <c r="AA1127" s="476"/>
      <c r="AB1127" s="483"/>
      <c r="AC1127" s="483"/>
      <c r="AD1127" s="476" t="s">
        <v>3464</v>
      </c>
      <c r="AE1127" s="991">
        <v>45800</v>
      </c>
      <c r="AF1127" s="476" t="s">
        <v>156</v>
      </c>
      <c r="AG1127" s="484" t="s">
        <v>2062</v>
      </c>
      <c r="AH1127" s="476" t="s">
        <v>52</v>
      </c>
      <c r="AI1127" s="991"/>
      <c r="AJ1127" s="1557"/>
      <c r="AK1127" s="1557"/>
      <c r="AL1127" s="1558"/>
      <c r="AM1127" s="476"/>
      <c r="AN1127" s="476"/>
    </row>
    <row r="1128" spans="1:40" ht="25.5" x14ac:dyDescent="0.2">
      <c r="A1128" s="576">
        <v>1120</v>
      </c>
      <c r="B1128" s="1019" t="s">
        <v>3614</v>
      </c>
      <c r="C1128" s="881" t="s">
        <v>107</v>
      </c>
      <c r="D1128" s="482" t="s">
        <v>118</v>
      </c>
      <c r="E1128" s="1607" t="s">
        <v>84</v>
      </c>
      <c r="F1128" s="482" t="s">
        <v>2057</v>
      </c>
      <c r="G1128" s="1554">
        <v>45793</v>
      </c>
      <c r="H1128" s="1536" t="s">
        <v>3615</v>
      </c>
      <c r="I1128" s="476">
        <v>1</v>
      </c>
      <c r="J1128" s="476">
        <v>0</v>
      </c>
      <c r="K1128" s="476" t="s">
        <v>3616</v>
      </c>
      <c r="L1128" s="476">
        <v>1</v>
      </c>
      <c r="M1128" s="476">
        <v>0</v>
      </c>
      <c r="N1128" s="1554">
        <v>45800</v>
      </c>
      <c r="O1128" s="631" t="str">
        <f>IF(G1128="","",(IF(N1128="","Pendiente primera actuación",IF(N1128="N.A.","N.A.",IF(NETWORKDAYS((G1128+1),N1128,'Días No Laborales'!$A$2:$U$145)&lt;=20,"SI","NO")))))</f>
        <v>SI</v>
      </c>
      <c r="P1128" s="476"/>
      <c r="Q1128" s="1062" t="s">
        <v>47</v>
      </c>
      <c r="R1128" s="1554"/>
      <c r="S1128" s="1536"/>
      <c r="T1128" s="1536"/>
      <c r="U1128" s="1536"/>
      <c r="V1128" s="1536"/>
      <c r="W1128" s="1555"/>
      <c r="X1128" s="1556"/>
      <c r="Y1128" s="476"/>
      <c r="Z1128" s="476" t="str">
        <f t="shared" si="22"/>
        <v>Pendiente de sentencia</v>
      </c>
      <c r="AA1128" s="476"/>
      <c r="AB1128" s="483"/>
      <c r="AC1128" s="483"/>
      <c r="AD1128" s="476" t="s">
        <v>3617</v>
      </c>
      <c r="AE1128" s="991">
        <v>45800</v>
      </c>
      <c r="AF1128" s="632" t="s">
        <v>161</v>
      </c>
      <c r="AG1128" s="484" t="s">
        <v>2062</v>
      </c>
      <c r="AH1128" s="476" t="s">
        <v>52</v>
      </c>
      <c r="AI1128" s="991"/>
      <c r="AJ1128" s="1557"/>
      <c r="AK1128" s="1557"/>
      <c r="AL1128" s="1558"/>
      <c r="AM1128" s="476"/>
      <c r="AN1128" s="476"/>
    </row>
    <row r="1129" spans="1:40" ht="38.25" x14ac:dyDescent="0.3">
      <c r="A1129" s="576">
        <v>1121</v>
      </c>
      <c r="B1129" s="476" t="s">
        <v>3618</v>
      </c>
      <c r="C1129" s="1208" t="s">
        <v>107</v>
      </c>
      <c r="D1129" s="1178" t="s">
        <v>118</v>
      </c>
      <c r="E1129" s="482" t="s">
        <v>84</v>
      </c>
      <c r="F1129" s="482" t="s">
        <v>2057</v>
      </c>
      <c r="G1129" s="1554">
        <v>45793</v>
      </c>
      <c r="H1129" s="1536" t="s">
        <v>3619</v>
      </c>
      <c r="I1129" s="476">
        <v>1</v>
      </c>
      <c r="J1129" s="476">
        <v>0</v>
      </c>
      <c r="K1129" s="476" t="s">
        <v>3620</v>
      </c>
      <c r="L1129" s="476">
        <v>1</v>
      </c>
      <c r="M1129" s="476">
        <v>0</v>
      </c>
      <c r="N1129" s="1554">
        <v>45800</v>
      </c>
      <c r="O1129" s="631" t="str">
        <f>IF(G1129="","",(IF(N1129="","Pendiente primera actuación",IF(N1129="N.A.","N.A.",IF(NETWORKDAYS((G1129+1),N1129,'Días No Laborales'!$A$2:$U$145)&lt;=20,"SI","NO")))))</f>
        <v>SI</v>
      </c>
      <c r="P1129" s="476"/>
      <c r="Q1129" s="1062" t="s">
        <v>47</v>
      </c>
      <c r="R1129" s="1554"/>
      <c r="S1129" s="1536"/>
      <c r="T1129" s="1536"/>
      <c r="U1129" s="1536"/>
      <c r="V1129" s="1536"/>
      <c r="W1129" s="1555"/>
      <c r="X1129" s="1556"/>
      <c r="Y1129" s="476"/>
      <c r="Z1129" s="476" t="str">
        <f t="shared" si="22"/>
        <v>Pendiente de sentencia</v>
      </c>
      <c r="AA1129" s="476"/>
      <c r="AB1129" s="483"/>
      <c r="AC1129" s="483"/>
      <c r="AD1129" s="476" t="s">
        <v>3606</v>
      </c>
      <c r="AE1129" s="991">
        <v>45800</v>
      </c>
      <c r="AF1129" s="632" t="s">
        <v>161</v>
      </c>
      <c r="AG1129" s="1844" t="s">
        <v>3621</v>
      </c>
      <c r="AH1129" s="476" t="s">
        <v>52</v>
      </c>
      <c r="AI1129" s="991"/>
      <c r="AJ1129" s="1557"/>
      <c r="AK1129" s="1557"/>
      <c r="AL1129" s="1558"/>
      <c r="AM1129" s="476"/>
      <c r="AN1129" s="476"/>
    </row>
    <row r="1130" spans="1:40" ht="155.25" x14ac:dyDescent="0.3">
      <c r="A1130" s="576">
        <v>1122</v>
      </c>
      <c r="B1130" s="477" t="s">
        <v>3622</v>
      </c>
      <c r="C1130" s="720" t="s">
        <v>3623</v>
      </c>
      <c r="D1130" s="776" t="s">
        <v>72</v>
      </c>
      <c r="E1130" s="482" t="s">
        <v>84</v>
      </c>
      <c r="F1130" s="482" t="s">
        <v>2529</v>
      </c>
      <c r="G1130" s="1554">
        <v>45793</v>
      </c>
      <c r="H1130" s="1536" t="s">
        <v>3624</v>
      </c>
      <c r="I1130" s="476">
        <v>1</v>
      </c>
      <c r="J1130" s="476">
        <v>0</v>
      </c>
      <c r="K1130" s="476" t="s">
        <v>3625</v>
      </c>
      <c r="L1130" s="476">
        <v>1</v>
      </c>
      <c r="M1130" s="476">
        <v>0</v>
      </c>
      <c r="N1130" s="1554">
        <v>45812</v>
      </c>
      <c r="O1130" s="631" t="str">
        <f>IF(G1130="","",(IF(N1130="","Pendiente primera actuación",IF(N1130="N.A.","N.A.",IF(NETWORKDAYS((G1130+1),N1130,'Días No Laborales'!$A$2:$U$145)&lt;=20,"SI","NO")))))</f>
        <v>SI</v>
      </c>
      <c r="P1130" s="476"/>
      <c r="Q1130" s="1062" t="s">
        <v>47</v>
      </c>
      <c r="R1130" s="1554"/>
      <c r="S1130" s="1536"/>
      <c r="T1130" s="1536"/>
      <c r="U1130" s="1536"/>
      <c r="V1130" s="1536"/>
      <c r="W1130" s="1555">
        <v>45824</v>
      </c>
      <c r="X1130" s="1556"/>
      <c r="Y1130" s="476" t="s">
        <v>48</v>
      </c>
      <c r="Z1130" s="476">
        <f t="shared" si="22"/>
        <v>30</v>
      </c>
      <c r="AA1130" s="476" t="s">
        <v>48</v>
      </c>
      <c r="AB1130" s="664" t="s">
        <v>311</v>
      </c>
      <c r="AC1130" s="483" t="s">
        <v>98</v>
      </c>
      <c r="AD1130" s="477" t="s">
        <v>3626</v>
      </c>
      <c r="AE1130" s="991">
        <v>45824</v>
      </c>
      <c r="AF1130" s="476" t="s">
        <v>68</v>
      </c>
      <c r="AG1130" s="1845" t="s">
        <v>3627</v>
      </c>
      <c r="AH1130" s="476" t="s">
        <v>52</v>
      </c>
      <c r="AI1130" s="991"/>
      <c r="AJ1130" s="1557"/>
      <c r="AK1130" s="1557"/>
      <c r="AL1130" s="1558"/>
      <c r="AM1130" s="476"/>
      <c r="AN1130" s="476"/>
    </row>
    <row r="1131" spans="1:40" ht="25.5" x14ac:dyDescent="0.2">
      <c r="A1131" s="576">
        <v>1123</v>
      </c>
      <c r="B1131" s="476" t="s">
        <v>3628</v>
      </c>
      <c r="C1131" s="1559" t="s">
        <v>101</v>
      </c>
      <c r="D1131" s="482" t="s">
        <v>118</v>
      </c>
      <c r="E1131" s="482" t="s">
        <v>43</v>
      </c>
      <c r="F1131" s="482" t="s">
        <v>2529</v>
      </c>
      <c r="G1131" s="1554">
        <v>45796</v>
      </c>
      <c r="H1131" s="1536" t="s">
        <v>3629</v>
      </c>
      <c r="I1131" s="476">
        <v>1</v>
      </c>
      <c r="J1131" s="476">
        <v>0</v>
      </c>
      <c r="K1131" s="476" t="s">
        <v>3630</v>
      </c>
      <c r="L1131" s="476">
        <v>0</v>
      </c>
      <c r="M1131" s="476">
        <v>1</v>
      </c>
      <c r="N1131" s="1554">
        <v>45803</v>
      </c>
      <c r="O1131" s="631" t="str">
        <f>IF(G1131="","",(IF(N1131="","Pendiente primera actuación",IF(N1131="N.A.","N.A.",IF(NETWORKDAYS((G1131+1),N1131,'Días No Laborales'!$A$2:$U$145)&lt;=20,"SI","NO")))))</f>
        <v>SI</v>
      </c>
      <c r="P1131" s="476"/>
      <c r="Q1131" s="1062" t="s">
        <v>47</v>
      </c>
      <c r="R1131" s="1554"/>
      <c r="S1131" s="1536"/>
      <c r="T1131" s="1536"/>
      <c r="U1131" s="1536"/>
      <c r="V1131" s="1536"/>
      <c r="W1131" s="1555"/>
      <c r="X1131" s="1556"/>
      <c r="Y1131" s="476"/>
      <c r="Z1131" s="476" t="str">
        <f t="shared" si="22"/>
        <v>Pendiente de sentencia</v>
      </c>
      <c r="AA1131" s="476"/>
      <c r="AB1131" s="483"/>
      <c r="AC1131" s="483"/>
      <c r="AD1131" s="476" t="s">
        <v>3449</v>
      </c>
      <c r="AE1131" s="991">
        <v>45803</v>
      </c>
      <c r="AF1131" s="476" t="s">
        <v>156</v>
      </c>
      <c r="AG1131"/>
      <c r="AH1131" s="476" t="s">
        <v>52</v>
      </c>
      <c r="AI1131" s="991"/>
      <c r="AJ1131" s="1557"/>
      <c r="AK1131" s="1557"/>
      <c r="AL1131" s="1558"/>
      <c r="AM1131" s="476"/>
      <c r="AN1131" s="476"/>
    </row>
    <row r="1132" spans="1:40" ht="34.5" x14ac:dyDescent="0.3">
      <c r="A1132" s="576">
        <v>1124</v>
      </c>
      <c r="B1132" s="477" t="s">
        <v>3631</v>
      </c>
      <c r="C1132" s="1211" t="s">
        <v>101</v>
      </c>
      <c r="D1132" s="482" t="s">
        <v>3632</v>
      </c>
      <c r="E1132" s="482" t="s">
        <v>43</v>
      </c>
      <c r="F1132" s="482" t="s">
        <v>2529</v>
      </c>
      <c r="G1132" s="1554">
        <v>45796</v>
      </c>
      <c r="H1132" s="1536" t="s">
        <v>3633</v>
      </c>
      <c r="I1132" s="476">
        <v>1</v>
      </c>
      <c r="J1132" s="476">
        <v>0</v>
      </c>
      <c r="K1132" s="476" t="s">
        <v>3634</v>
      </c>
      <c r="L1132" s="476">
        <v>0</v>
      </c>
      <c r="M1132" s="476">
        <v>1</v>
      </c>
      <c r="N1132" s="1554">
        <v>45803</v>
      </c>
      <c r="O1132" s="1064" t="str">
        <f>IF(G1132="","",(IF(N1132="","Pendiente primera actuación",IF(N1132="N.A.","N.A.",IF(NETWORKDAYS((G1132+1),N1132,'Días No Laborales'!$A$2:$U$145)&lt;=20,"SI","NO")))))</f>
        <v>SI</v>
      </c>
      <c r="P1132" s="476"/>
      <c r="Q1132" s="1062" t="s">
        <v>47</v>
      </c>
      <c r="R1132" s="1554"/>
      <c r="S1132" s="1536"/>
      <c r="T1132" s="1536"/>
      <c r="U1132" s="1536"/>
      <c r="V1132" s="1536"/>
      <c r="W1132" s="1555">
        <v>45824</v>
      </c>
      <c r="X1132" s="1556"/>
      <c r="Y1132" s="476" t="s">
        <v>48</v>
      </c>
      <c r="Z1132" s="476">
        <f t="shared" si="22"/>
        <v>27</v>
      </c>
      <c r="AA1132" s="476" t="s">
        <v>48</v>
      </c>
      <c r="AB1132" s="664" t="s">
        <v>311</v>
      </c>
      <c r="AC1132" s="483" t="s">
        <v>98</v>
      </c>
      <c r="AD1132" s="477" t="s">
        <v>3498</v>
      </c>
      <c r="AE1132" s="991">
        <v>45824</v>
      </c>
      <c r="AF1132" s="632" t="s">
        <v>161</v>
      </c>
      <c r="AG1132" s="1845" t="s">
        <v>3635</v>
      </c>
      <c r="AH1132" s="476" t="s">
        <v>52</v>
      </c>
      <c r="AI1132" s="991"/>
      <c r="AJ1132" s="1557"/>
      <c r="AK1132" s="1557"/>
      <c r="AL1132" s="1558"/>
      <c r="AM1132" s="476"/>
      <c r="AN1132" s="476"/>
    </row>
    <row r="1133" spans="1:40" ht="25.5" x14ac:dyDescent="0.3">
      <c r="A1133" s="576">
        <v>1125</v>
      </c>
      <c r="B1133" s="476" t="s">
        <v>3636</v>
      </c>
      <c r="C1133" s="1559" t="s">
        <v>107</v>
      </c>
      <c r="D1133" s="482" t="s">
        <v>118</v>
      </c>
      <c r="E1133" s="482" t="s">
        <v>113</v>
      </c>
      <c r="F1133" s="482" t="s">
        <v>2529</v>
      </c>
      <c r="G1133" s="1554">
        <v>45796</v>
      </c>
      <c r="H1133" s="1536" t="s">
        <v>3500</v>
      </c>
      <c r="I1133" s="476">
        <v>1</v>
      </c>
      <c r="J1133" s="476">
        <v>0</v>
      </c>
      <c r="K1133" s="476" t="s">
        <v>3637</v>
      </c>
      <c r="L1133" s="476">
        <v>1</v>
      </c>
      <c r="M1133" s="476">
        <v>0</v>
      </c>
      <c r="N1133" s="1554">
        <v>45804</v>
      </c>
      <c r="O1133" s="1064" t="str">
        <f>IF(G1133="","",(IF(N1133="","Pendiente primera actuación",IF(N1133="N.A.","N.A.",IF(NETWORKDAYS((G1133+1),N1133,'Días No Laborales'!$A$2:$U$145)&lt;=20,"SI","NO")))))</f>
        <v>SI</v>
      </c>
      <c r="P1133" s="476"/>
      <c r="Q1133" s="1062" t="s">
        <v>47</v>
      </c>
      <c r="R1133" s="1554"/>
      <c r="S1133" s="1536"/>
      <c r="T1133" s="1536"/>
      <c r="U1133" s="1536"/>
      <c r="V1133" s="1536"/>
      <c r="W1133" s="1555"/>
      <c r="X1133" s="1556"/>
      <c r="Y1133" s="476"/>
      <c r="Z1133" s="476" t="str">
        <f t="shared" si="22"/>
        <v>Pendiente de sentencia</v>
      </c>
      <c r="AA1133" s="476"/>
      <c r="AB1133" s="483"/>
      <c r="AC1133" s="483"/>
      <c r="AD1133" s="476" t="s">
        <v>3464</v>
      </c>
      <c r="AE1133" s="991">
        <v>45804</v>
      </c>
      <c r="AF1133" s="632" t="s">
        <v>161</v>
      </c>
      <c r="AG1133" s="1845" t="s">
        <v>3638</v>
      </c>
      <c r="AH1133" s="476" t="s">
        <v>52</v>
      </c>
      <c r="AI1133" s="991"/>
      <c r="AJ1133" s="1557"/>
      <c r="AK1133" s="1557"/>
      <c r="AL1133" s="1558"/>
      <c r="AM1133" s="476"/>
      <c r="AN1133" s="476"/>
    </row>
    <row r="1134" spans="1:40" ht="25.5" x14ac:dyDescent="0.2">
      <c r="A1134" s="576">
        <v>1126</v>
      </c>
      <c r="B1134" s="476" t="s">
        <v>3639</v>
      </c>
      <c r="C1134" s="1526" t="s">
        <v>2082</v>
      </c>
      <c r="D1134" s="479" t="s">
        <v>2173</v>
      </c>
      <c r="E1134" s="1509" t="s">
        <v>673</v>
      </c>
      <c r="F1134" s="622" t="s">
        <v>2057</v>
      </c>
      <c r="G1134" s="1554">
        <v>45796</v>
      </c>
      <c r="H1134" s="1536" t="s">
        <v>3640</v>
      </c>
      <c r="I1134" s="476">
        <v>1</v>
      </c>
      <c r="J1134" s="476">
        <v>0</v>
      </c>
      <c r="K1134" s="476" t="s">
        <v>3063</v>
      </c>
      <c r="L1134" s="476">
        <v>1</v>
      </c>
      <c r="M1134" s="476">
        <v>0</v>
      </c>
      <c r="N1134" s="1554">
        <v>45804</v>
      </c>
      <c r="O1134" s="1064" t="str">
        <f>IF(G1134="","",(IF(N1134="","Pendiente primera actuación",IF(N1134="N.A.","N.A.",IF(NETWORKDAYS((G1134+1),N1134,'Días No Laborales'!$A$2:$U$145)&lt;=20,"SI","NO")))))</f>
        <v>SI</v>
      </c>
      <c r="P1134" s="476"/>
      <c r="Q1134" s="1062" t="s">
        <v>47</v>
      </c>
      <c r="R1134" s="1554"/>
      <c r="S1134" s="1536"/>
      <c r="T1134" s="1536"/>
      <c r="U1134" s="1536"/>
      <c r="V1134" s="1536"/>
      <c r="W1134" s="1555"/>
      <c r="X1134" s="1556"/>
      <c r="Y1134" s="476"/>
      <c r="Z1134" s="476" t="str">
        <f t="shared" si="22"/>
        <v>Pendiente de sentencia</v>
      </c>
      <c r="AA1134" s="476"/>
      <c r="AB1134" s="483"/>
      <c r="AC1134" s="483"/>
      <c r="AD1134" s="476" t="s">
        <v>3464</v>
      </c>
      <c r="AE1134" s="991">
        <v>45804</v>
      </c>
      <c r="AF1134" s="476" t="s">
        <v>68</v>
      </c>
      <c r="AG1134" s="484" t="s">
        <v>2062</v>
      </c>
      <c r="AH1134" s="476" t="s">
        <v>52</v>
      </c>
      <c r="AI1134" s="991"/>
      <c r="AJ1134" s="1557"/>
      <c r="AK1134" s="1557"/>
      <c r="AL1134" s="1558"/>
      <c r="AM1134" s="476"/>
      <c r="AN1134" s="476"/>
    </row>
    <row r="1135" spans="1:40" ht="25.5" x14ac:dyDescent="0.2">
      <c r="A1135" s="576">
        <v>1127</v>
      </c>
      <c r="B1135" s="476" t="s">
        <v>3641</v>
      </c>
      <c r="C1135" s="1559" t="s">
        <v>101</v>
      </c>
      <c r="D1135" s="482" t="s">
        <v>118</v>
      </c>
      <c r="E1135" s="482" t="s">
        <v>84</v>
      </c>
      <c r="F1135" s="482" t="s">
        <v>2529</v>
      </c>
      <c r="G1135" s="1554">
        <v>45797</v>
      </c>
      <c r="H1135" s="1536" t="s">
        <v>476</v>
      </c>
      <c r="I1135" s="476">
        <v>1</v>
      </c>
      <c r="J1135" s="476">
        <v>0</v>
      </c>
      <c r="K1135" s="476" t="s">
        <v>3642</v>
      </c>
      <c r="L1135" s="476">
        <v>1</v>
      </c>
      <c r="M1135" s="476">
        <v>0</v>
      </c>
      <c r="N1135" s="1554">
        <v>45804</v>
      </c>
      <c r="O1135" s="1064" t="str">
        <f>IF(G1135="","",(IF(N1135="","Pendiente primera actuación",IF(N1135="N.A.","N.A.",IF(NETWORKDAYS((G1135+1),N1135,'Días No Laborales'!$A$2:$U$145)&lt;=20,"SI","NO")))))</f>
        <v>SI</v>
      </c>
      <c r="P1135" s="476"/>
      <c r="Q1135" s="1062" t="s">
        <v>47</v>
      </c>
      <c r="R1135" s="1554"/>
      <c r="S1135" s="1536"/>
      <c r="T1135" s="1536"/>
      <c r="U1135" s="1536"/>
      <c r="V1135" s="1536"/>
      <c r="W1135" s="1555"/>
      <c r="X1135" s="1556"/>
      <c r="Y1135" s="476"/>
      <c r="Z1135" s="476" t="str">
        <f t="shared" si="22"/>
        <v>Pendiente de sentencia</v>
      </c>
      <c r="AA1135" s="476"/>
      <c r="AB1135" s="483"/>
      <c r="AC1135" s="483"/>
      <c r="AD1135" s="476" t="s">
        <v>3643</v>
      </c>
      <c r="AE1135" s="991">
        <v>45804</v>
      </c>
      <c r="AF1135" s="632" t="s">
        <v>161</v>
      </c>
      <c r="AG1135" s="484" t="s">
        <v>2062</v>
      </c>
      <c r="AH1135" s="476" t="s">
        <v>52</v>
      </c>
      <c r="AI1135" s="991"/>
      <c r="AJ1135" s="1557"/>
      <c r="AK1135" s="1557"/>
      <c r="AL1135" s="1558"/>
      <c r="AM1135" s="476"/>
      <c r="AN1135" s="476"/>
    </row>
    <row r="1136" spans="1:40" ht="25.5" x14ac:dyDescent="0.2">
      <c r="A1136" s="576">
        <v>1128</v>
      </c>
      <c r="B1136" s="476" t="s">
        <v>3644</v>
      </c>
      <c r="C1136" s="1559" t="s">
        <v>101</v>
      </c>
      <c r="D1136" s="482" t="s">
        <v>118</v>
      </c>
      <c r="E1136" s="482" t="s">
        <v>73</v>
      </c>
      <c r="F1136" s="482" t="s">
        <v>2529</v>
      </c>
      <c r="G1136" s="1554">
        <v>45798</v>
      </c>
      <c r="H1136" s="1536" t="s">
        <v>384</v>
      </c>
      <c r="I1136" s="476">
        <v>1</v>
      </c>
      <c r="J1136" s="476">
        <v>0</v>
      </c>
      <c r="K1136" s="476" t="s">
        <v>3645</v>
      </c>
      <c r="L1136" s="476">
        <v>0</v>
      </c>
      <c r="M1136" s="476">
        <v>1</v>
      </c>
      <c r="N1136" s="1554">
        <v>45804</v>
      </c>
      <c r="O1136" s="1064" t="str">
        <f>IF(G1136="","",(IF(N1136="","Pendiente primera actuación",IF(N1136="N.A.","N.A.",IF(NETWORKDAYS((G1136+1),N1136,'Días No Laborales'!$A$2:$U$145)&lt;=20,"SI","NO")))))</f>
        <v>SI</v>
      </c>
      <c r="P1136" s="476"/>
      <c r="Q1136" s="1062" t="s">
        <v>47</v>
      </c>
      <c r="R1136" s="1554"/>
      <c r="S1136" s="1536"/>
      <c r="T1136" s="1536"/>
      <c r="U1136" s="1536"/>
      <c r="V1136" s="1536"/>
      <c r="W1136" s="1555"/>
      <c r="X1136" s="1556"/>
      <c r="Y1136" s="476"/>
      <c r="Z1136" s="476" t="str">
        <f t="shared" si="22"/>
        <v>Pendiente de sentencia</v>
      </c>
      <c r="AA1136" s="476"/>
      <c r="AB1136" s="483"/>
      <c r="AC1136" s="483"/>
      <c r="AD1136" s="476" t="s">
        <v>3646</v>
      </c>
      <c r="AE1136" s="991">
        <v>45804</v>
      </c>
      <c r="AF1136" s="632" t="s">
        <v>161</v>
      </c>
      <c r="AG1136" s="484" t="s">
        <v>2062</v>
      </c>
      <c r="AH1136" s="476" t="s">
        <v>52</v>
      </c>
      <c r="AI1136" s="991"/>
      <c r="AJ1136" s="1557"/>
      <c r="AK1136" s="1557"/>
      <c r="AL1136" s="1558"/>
      <c r="AM1136" s="476"/>
      <c r="AN1136" s="476"/>
    </row>
    <row r="1137" spans="1:40" ht="25.5" x14ac:dyDescent="0.2">
      <c r="A1137" s="576">
        <v>1129</v>
      </c>
      <c r="B1137" s="477" t="s">
        <v>3647</v>
      </c>
      <c r="C1137" s="841" t="s">
        <v>2127</v>
      </c>
      <c r="D1137" s="661" t="s">
        <v>2173</v>
      </c>
      <c r="E1137" s="482" t="s">
        <v>84</v>
      </c>
      <c r="F1137" s="482" t="s">
        <v>2529</v>
      </c>
      <c r="G1137" s="1554">
        <v>45798</v>
      </c>
      <c r="H1137" s="1536" t="s">
        <v>3648</v>
      </c>
      <c r="I1137" s="476">
        <v>1</v>
      </c>
      <c r="J1137" s="476">
        <v>0</v>
      </c>
      <c r="K1137" s="476" t="s">
        <v>3649</v>
      </c>
      <c r="L1137" s="476">
        <v>1</v>
      </c>
      <c r="M1137" s="476">
        <v>0</v>
      </c>
      <c r="N1137" s="1554">
        <v>45804</v>
      </c>
      <c r="O1137" s="1064" t="str">
        <f>IF(G1137="","",(IF(N1137="","Pendiente primera actuación",IF(N1137="N.A.","N.A.",IF(NETWORKDAYS((G1137+1),N1137,'Días No Laborales'!$A$2:$U$145)&lt;=20,"SI","NO")))))</f>
        <v>SI</v>
      </c>
      <c r="P1137" s="476"/>
      <c r="Q1137" s="1062" t="s">
        <v>47</v>
      </c>
      <c r="R1137" s="1554"/>
      <c r="S1137" s="1536"/>
      <c r="T1137" s="1536"/>
      <c r="U1137" s="1536"/>
      <c r="V1137" s="1536"/>
      <c r="W1137" s="1555">
        <v>45804</v>
      </c>
      <c r="X1137" s="1556"/>
      <c r="Y1137" s="570" t="s">
        <v>48</v>
      </c>
      <c r="Z1137" s="476">
        <f t="shared" si="22"/>
        <v>6</v>
      </c>
      <c r="AA1137" s="576" t="s">
        <v>48</v>
      </c>
      <c r="AB1137" s="477" t="s">
        <v>3650</v>
      </c>
      <c r="AC1137" s="483" t="s">
        <v>98</v>
      </c>
      <c r="AD1137" s="477" t="s">
        <v>3651</v>
      </c>
      <c r="AE1137" s="991">
        <v>45804</v>
      </c>
      <c r="AF1137" s="476" t="s">
        <v>2558</v>
      </c>
      <c r="AG1137" s="484" t="s">
        <v>2062</v>
      </c>
      <c r="AH1137" s="476" t="s">
        <v>52</v>
      </c>
      <c r="AI1137" s="991"/>
      <c r="AJ1137" s="1557"/>
      <c r="AK1137" s="1557"/>
      <c r="AL1137" s="1558"/>
      <c r="AM1137" s="476"/>
      <c r="AN1137" s="476"/>
    </row>
    <row r="1138" spans="1:40" ht="38.25" x14ac:dyDescent="0.2">
      <c r="A1138" s="576">
        <v>1130</v>
      </c>
      <c r="B1138" s="1171" t="s">
        <v>3652</v>
      </c>
      <c r="C1138" s="1565" t="s">
        <v>101</v>
      </c>
      <c r="D1138" s="482" t="s">
        <v>118</v>
      </c>
      <c r="E1138" s="482" t="s">
        <v>43</v>
      </c>
      <c r="F1138" s="482" t="s">
        <v>2529</v>
      </c>
      <c r="G1138" s="1554">
        <v>45799</v>
      </c>
      <c r="H1138" s="1536" t="s">
        <v>3653</v>
      </c>
      <c r="I1138" s="476">
        <v>0</v>
      </c>
      <c r="J1138" s="476">
        <v>1</v>
      </c>
      <c r="K1138" s="476" t="s">
        <v>3654</v>
      </c>
      <c r="L1138" s="476">
        <v>0</v>
      </c>
      <c r="M1138" s="476">
        <v>1</v>
      </c>
      <c r="N1138" s="1554">
        <v>45804</v>
      </c>
      <c r="O1138" s="1064" t="str">
        <f>IF(G1138="","",(IF(N1138="","Pendiente primera actuación",IF(N1138="N.A.","N.A.",IF(NETWORKDAYS((G1138+1),N1138,'Días No Laborales'!$A$2:$U$145)&lt;=20,"SI","NO")))))</f>
        <v>SI</v>
      </c>
      <c r="P1138" s="476"/>
      <c r="Q1138" s="1062" t="s">
        <v>47</v>
      </c>
      <c r="R1138" s="1554"/>
      <c r="S1138" s="1536"/>
      <c r="T1138" s="1536"/>
      <c r="U1138" s="1536"/>
      <c r="V1138" s="1536"/>
      <c r="W1138" s="1555">
        <v>45862</v>
      </c>
      <c r="X1138" s="1556"/>
      <c r="Y1138" s="476" t="s">
        <v>48</v>
      </c>
      <c r="Z1138" s="476">
        <f t="shared" si="22"/>
        <v>62</v>
      </c>
      <c r="AA1138" s="476" t="s">
        <v>3102</v>
      </c>
      <c r="AB1138" s="1171" t="s">
        <v>193</v>
      </c>
      <c r="AC1138" s="483" t="s">
        <v>358</v>
      </c>
      <c r="AD1138" s="476" t="s">
        <v>3655</v>
      </c>
      <c r="AE1138" s="991">
        <v>45889</v>
      </c>
      <c r="AF1138" s="476" t="s">
        <v>50</v>
      </c>
      <c r="AG1138" s="484" t="s">
        <v>2062</v>
      </c>
      <c r="AH1138" s="476" t="s">
        <v>52</v>
      </c>
      <c r="AI1138" s="991"/>
      <c r="AJ1138" s="1557"/>
      <c r="AK1138" s="1557"/>
      <c r="AL1138" s="1558"/>
      <c r="AM1138" s="476"/>
      <c r="AN1138" s="476"/>
    </row>
    <row r="1139" spans="1:40" ht="25.5" x14ac:dyDescent="0.2">
      <c r="A1139" s="576">
        <v>1131</v>
      </c>
      <c r="B1139" s="476" t="s">
        <v>3656</v>
      </c>
      <c r="C1139" s="1545" t="s">
        <v>383</v>
      </c>
      <c r="D1139" s="761" t="s">
        <v>383</v>
      </c>
      <c r="E1139" s="1811" t="s">
        <v>73</v>
      </c>
      <c r="F1139" s="744" t="s">
        <v>2057</v>
      </c>
      <c r="G1139" s="1554">
        <v>45799</v>
      </c>
      <c r="H1139" s="1536" t="s">
        <v>3657</v>
      </c>
      <c r="I1139" s="476">
        <v>1</v>
      </c>
      <c r="J1139" s="476">
        <v>0</v>
      </c>
      <c r="K1139" s="476" t="s">
        <v>3658</v>
      </c>
      <c r="L1139" s="476">
        <v>1</v>
      </c>
      <c r="M1139" s="476">
        <v>0</v>
      </c>
      <c r="N1139" s="1554">
        <v>45806</v>
      </c>
      <c r="O1139" s="1064" t="str">
        <f>IF(G1139="","",(IF(N1139="","Pendiente primera actuación",IF(N1139="N.A.","N.A.",IF(NETWORKDAYS((G1139+1),N1139,'Días No Laborales'!$A$2:$U$145)&lt;=20,"SI","NO")))))</f>
        <v>SI</v>
      </c>
      <c r="P1139" s="476"/>
      <c r="Q1139" s="1062" t="s">
        <v>47</v>
      </c>
      <c r="R1139" s="1554"/>
      <c r="S1139" s="1536"/>
      <c r="T1139" s="1536"/>
      <c r="U1139" s="1536"/>
      <c r="V1139" s="1536"/>
      <c r="W1139" s="1555"/>
      <c r="X1139" s="1556"/>
      <c r="Y1139" s="476"/>
      <c r="Z1139" s="476" t="str">
        <f t="shared" si="22"/>
        <v>Pendiente de sentencia</v>
      </c>
      <c r="AA1139" s="476"/>
      <c r="AB1139" s="483"/>
      <c r="AC1139" s="483"/>
      <c r="AD1139" s="476" t="s">
        <v>1523</v>
      </c>
      <c r="AE1139" s="991">
        <v>45806</v>
      </c>
      <c r="AF1139" s="476" t="s">
        <v>122</v>
      </c>
      <c r="AG1139" s="484" t="s">
        <v>2062</v>
      </c>
      <c r="AH1139" s="476" t="s">
        <v>52</v>
      </c>
      <c r="AI1139" s="991"/>
      <c r="AJ1139" s="1557"/>
      <c r="AK1139" s="1557"/>
      <c r="AL1139" s="1558"/>
      <c r="AM1139" s="476"/>
      <c r="AN1139" s="476"/>
    </row>
    <row r="1140" spans="1:40" ht="25.5" x14ac:dyDescent="0.2">
      <c r="A1140" s="576">
        <v>1132</v>
      </c>
      <c r="B1140" s="476" t="s">
        <v>3659</v>
      </c>
      <c r="C1140" s="1526" t="s">
        <v>2082</v>
      </c>
      <c r="D1140" s="482" t="s">
        <v>2173</v>
      </c>
      <c r="E1140" s="482" t="s">
        <v>833</v>
      </c>
      <c r="F1140" s="482" t="s">
        <v>2529</v>
      </c>
      <c r="G1140" s="1554">
        <v>45800</v>
      </c>
      <c r="H1140" s="1536" t="s">
        <v>3660</v>
      </c>
      <c r="I1140" s="476">
        <v>1</v>
      </c>
      <c r="J1140" s="476">
        <v>0</v>
      </c>
      <c r="K1140" s="476" t="s">
        <v>3661</v>
      </c>
      <c r="L1140" s="476">
        <v>0</v>
      </c>
      <c r="M1140" s="476">
        <v>1</v>
      </c>
      <c r="N1140" s="1554">
        <v>45806</v>
      </c>
      <c r="O1140" s="1064" t="str">
        <f>IF(G1140="","",(IF(N1140="","Pendiente primera actuación",IF(N1140="N.A.","N.A.",IF(NETWORKDAYS((G1140+1),N1140,'Días No Laborales'!$A$2:$U$145)&lt;=20,"SI","NO")))))</f>
        <v>SI</v>
      </c>
      <c r="P1140" s="476"/>
      <c r="Q1140" s="1062" t="s">
        <v>47</v>
      </c>
      <c r="R1140" s="1554"/>
      <c r="S1140" s="1536"/>
      <c r="T1140" s="1536"/>
      <c r="U1140" s="1536"/>
      <c r="V1140" s="1536"/>
      <c r="W1140" s="1555"/>
      <c r="X1140" s="1556"/>
      <c r="Y1140" s="476"/>
      <c r="Z1140" s="476" t="str">
        <f t="shared" si="22"/>
        <v>Pendiente de sentencia</v>
      </c>
      <c r="AA1140" s="476"/>
      <c r="AB1140" s="483"/>
      <c r="AC1140" s="483"/>
      <c r="AD1140" s="476" t="s">
        <v>3662</v>
      </c>
      <c r="AE1140" s="991">
        <v>45814</v>
      </c>
      <c r="AF1140" s="476" t="s">
        <v>68</v>
      </c>
      <c r="AG1140" s="484" t="s">
        <v>2062</v>
      </c>
      <c r="AH1140" s="476" t="s">
        <v>52</v>
      </c>
      <c r="AI1140" s="991"/>
      <c r="AJ1140" s="1557"/>
      <c r="AK1140" s="1557"/>
      <c r="AL1140" s="1558"/>
      <c r="AM1140" s="476"/>
      <c r="AN1140" s="476"/>
    </row>
    <row r="1141" spans="1:40" ht="38.25" x14ac:dyDescent="0.2">
      <c r="A1141" s="576">
        <v>1133</v>
      </c>
      <c r="B1141" s="477" t="s">
        <v>3663</v>
      </c>
      <c r="C1141" s="1211" t="s">
        <v>101</v>
      </c>
      <c r="D1141" s="482" t="s">
        <v>118</v>
      </c>
      <c r="E1141" s="482" t="s">
        <v>84</v>
      </c>
      <c r="F1141" s="482" t="s">
        <v>2529</v>
      </c>
      <c r="G1141" s="1554">
        <v>45799</v>
      </c>
      <c r="H1141" s="1536" t="s">
        <v>3664</v>
      </c>
      <c r="I1141" s="476">
        <v>1</v>
      </c>
      <c r="J1141" s="476">
        <v>0</v>
      </c>
      <c r="K1141" s="476" t="s">
        <v>3665</v>
      </c>
      <c r="L1141" s="476">
        <v>0</v>
      </c>
      <c r="M1141" s="476">
        <v>1</v>
      </c>
      <c r="N1141" s="1554">
        <v>45806</v>
      </c>
      <c r="O1141" s="1064" t="str">
        <f>IF(G1141="","",(IF(N1141="","Pendiente primera actuación",IF(N1141="N.A.","N.A.",IF(NETWORKDAYS((G1141+1),N1141,'Días No Laborales'!$A$2:$U$145)&lt;=20,"SI","NO")))))</f>
        <v>SI</v>
      </c>
      <c r="P1141" s="476"/>
      <c r="Q1141" s="1062" t="s">
        <v>47</v>
      </c>
      <c r="R1141" s="1554"/>
      <c r="S1141" s="1536"/>
      <c r="T1141" s="1536"/>
      <c r="U1141" s="1536"/>
      <c r="V1141" s="1536"/>
      <c r="W1141" s="1555">
        <v>45806</v>
      </c>
      <c r="X1141" s="1556"/>
      <c r="Y1141" s="570" t="s">
        <v>48</v>
      </c>
      <c r="Z1141" s="476">
        <f t="shared" si="22"/>
        <v>7</v>
      </c>
      <c r="AA1141" s="576" t="s">
        <v>48</v>
      </c>
      <c r="AB1141" s="477" t="s">
        <v>499</v>
      </c>
      <c r="AC1141" s="483" t="s">
        <v>98</v>
      </c>
      <c r="AD1141" s="477" t="s">
        <v>1143</v>
      </c>
      <c r="AE1141" s="991">
        <v>45806</v>
      </c>
      <c r="AF1141" s="476" t="s">
        <v>2061</v>
      </c>
      <c r="AG1141" s="484" t="s">
        <v>2062</v>
      </c>
      <c r="AH1141" s="476" t="s">
        <v>52</v>
      </c>
      <c r="AI1141" s="991">
        <v>45817</v>
      </c>
      <c r="AJ1141" s="1557"/>
      <c r="AK1141" s="1557"/>
      <c r="AL1141" s="1558"/>
      <c r="AM1141" s="476" t="s">
        <v>3666</v>
      </c>
      <c r="AN1141" s="476"/>
    </row>
    <row r="1142" spans="1:40" ht="38.25" x14ac:dyDescent="0.2">
      <c r="A1142" s="576">
        <v>1134</v>
      </c>
      <c r="B1142" s="477" t="s">
        <v>3667</v>
      </c>
      <c r="C1142" s="720" t="s">
        <v>3623</v>
      </c>
      <c r="D1142" s="776" t="s">
        <v>72</v>
      </c>
      <c r="E1142" s="482" t="s">
        <v>84</v>
      </c>
      <c r="F1142" s="482" t="s">
        <v>2529</v>
      </c>
      <c r="G1142" s="1554">
        <v>45800</v>
      </c>
      <c r="H1142" s="1536" t="s">
        <v>3668</v>
      </c>
      <c r="I1142" s="476">
        <v>1</v>
      </c>
      <c r="J1142" s="476">
        <v>0</v>
      </c>
      <c r="K1142" s="476" t="s">
        <v>3669</v>
      </c>
      <c r="L1142" s="476">
        <v>0</v>
      </c>
      <c r="M1142" s="476">
        <v>1</v>
      </c>
      <c r="N1142" s="1554">
        <v>45806</v>
      </c>
      <c r="O1142" s="1064" t="str">
        <f>IF(G1142="","",(IF(N1142="","Pendiente primera actuación",IF(N1142="N.A.","N.A.",IF(NETWORKDAYS((G1142+1),N1142,'Días No Laborales'!$A$2:$U$145)&lt;=20,"SI","NO")))))</f>
        <v>SI</v>
      </c>
      <c r="P1142" s="476"/>
      <c r="Q1142" s="1062" t="s">
        <v>47</v>
      </c>
      <c r="R1142" s="1554"/>
      <c r="S1142" s="1536"/>
      <c r="T1142" s="1536"/>
      <c r="U1142" s="1536"/>
      <c r="V1142" s="1536"/>
      <c r="W1142" s="1555">
        <v>45806</v>
      </c>
      <c r="X1142" s="1556"/>
      <c r="Y1142" s="570" t="s">
        <v>48</v>
      </c>
      <c r="Z1142" s="476">
        <f t="shared" si="22"/>
        <v>6</v>
      </c>
      <c r="AA1142" s="576" t="s">
        <v>48</v>
      </c>
      <c r="AB1142" s="477" t="s">
        <v>499</v>
      </c>
      <c r="AC1142" s="483" t="s">
        <v>98</v>
      </c>
      <c r="AD1142" s="477" t="s">
        <v>1143</v>
      </c>
      <c r="AE1142" s="991">
        <v>45806</v>
      </c>
      <c r="AF1142" s="476" t="s">
        <v>2061</v>
      </c>
      <c r="AG1142" s="484" t="s">
        <v>2062</v>
      </c>
      <c r="AH1142" s="476" t="s">
        <v>52</v>
      </c>
      <c r="AI1142" s="991">
        <v>45817</v>
      </c>
      <c r="AJ1142" s="1557"/>
      <c r="AK1142" s="1557"/>
      <c r="AL1142" s="1558"/>
      <c r="AM1142" s="476" t="s">
        <v>3666</v>
      </c>
      <c r="AN1142" s="476"/>
    </row>
    <row r="1143" spans="1:40" ht="25.5" x14ac:dyDescent="0.2">
      <c r="A1143" s="576">
        <v>1135</v>
      </c>
      <c r="B1143" s="476" t="s">
        <v>3670</v>
      </c>
      <c r="C1143" s="1575" t="s">
        <v>107</v>
      </c>
      <c r="D1143" s="1220" t="s">
        <v>118</v>
      </c>
      <c r="E1143" s="1220" t="s">
        <v>84</v>
      </c>
      <c r="F1143" s="482" t="s">
        <v>2529</v>
      </c>
      <c r="G1143" s="1554">
        <v>45800</v>
      </c>
      <c r="H1143" s="1536" t="s">
        <v>3598</v>
      </c>
      <c r="I1143" s="476">
        <v>1</v>
      </c>
      <c r="J1143" s="476">
        <v>0</v>
      </c>
      <c r="K1143" s="476" t="s">
        <v>3671</v>
      </c>
      <c r="L1143" s="476">
        <v>0</v>
      </c>
      <c r="M1143" s="476">
        <v>1</v>
      </c>
      <c r="N1143" s="1554">
        <v>45806</v>
      </c>
      <c r="O1143" s="1064" t="str">
        <f>IF(G1143="","",(IF(N1143="","Pendiente primera actuación",IF(N1143="N.A.","N.A.",IF(NETWORKDAYS((G1143+1),N1143,'Días No Laborales'!$A$2:$U$145)&lt;=20,"SI","NO")))))</f>
        <v>SI</v>
      </c>
      <c r="P1143" s="476"/>
      <c r="Q1143" s="1062" t="s">
        <v>47</v>
      </c>
      <c r="R1143" s="1554"/>
      <c r="S1143" s="1536"/>
      <c r="T1143" s="1536"/>
      <c r="U1143" s="1536"/>
      <c r="V1143" s="1536"/>
      <c r="W1143" s="1555"/>
      <c r="X1143" s="1556"/>
      <c r="Y1143" s="476"/>
      <c r="Z1143" s="476" t="str">
        <f t="shared" si="22"/>
        <v>Pendiente de sentencia</v>
      </c>
      <c r="AA1143" s="476"/>
      <c r="AB1143" s="483"/>
      <c r="AC1143" s="483"/>
      <c r="AD1143" s="476" t="s">
        <v>3646</v>
      </c>
      <c r="AE1143" s="991">
        <v>45806</v>
      </c>
      <c r="AF1143" s="476" t="s">
        <v>50</v>
      </c>
      <c r="AG1143" s="484" t="s">
        <v>2062</v>
      </c>
      <c r="AH1143" s="476" t="s">
        <v>52</v>
      </c>
      <c r="AI1143" s="991"/>
      <c r="AJ1143" s="1557"/>
      <c r="AK1143" s="1557"/>
      <c r="AL1143" s="1558"/>
      <c r="AM1143" s="476"/>
      <c r="AN1143" s="476"/>
    </row>
    <row r="1144" spans="1:40" ht="25.5" x14ac:dyDescent="0.2">
      <c r="A1144" s="576">
        <v>1136</v>
      </c>
      <c r="B1144" s="1019" t="s">
        <v>3672</v>
      </c>
      <c r="C1144" s="1288" t="s">
        <v>2096</v>
      </c>
      <c r="D1144" s="482" t="s">
        <v>3612</v>
      </c>
      <c r="E1144" s="480" t="s">
        <v>84</v>
      </c>
      <c r="F1144" s="1607" t="s">
        <v>2529</v>
      </c>
      <c r="G1144" s="1554">
        <v>45800</v>
      </c>
      <c r="H1144" s="1536" t="s">
        <v>3673</v>
      </c>
      <c r="I1144" s="476">
        <v>0</v>
      </c>
      <c r="J1144" s="476">
        <v>1</v>
      </c>
      <c r="K1144" s="476" t="s">
        <v>348</v>
      </c>
      <c r="L1144" s="476">
        <v>1</v>
      </c>
      <c r="M1144" s="476">
        <v>0</v>
      </c>
      <c r="N1144" s="1554">
        <v>45811</v>
      </c>
      <c r="O1144" s="1064" t="str">
        <f>IF(G1144="","",(IF(N1144="","Pendiente primera actuación",IF(N1144="N.A.","N.A.",IF(NETWORKDAYS((G1144+1),N1144,'Días No Laborales'!$A$2:$U$145)&lt;=20,"SI","NO")))))</f>
        <v>SI</v>
      </c>
      <c r="P1144" s="476"/>
      <c r="Q1144" s="1062" t="s">
        <v>47</v>
      </c>
      <c r="R1144" s="1554"/>
      <c r="S1144" s="1536"/>
      <c r="T1144" s="1536"/>
      <c r="U1144" s="1536"/>
      <c r="V1144" s="1536"/>
      <c r="W1144" s="1555"/>
      <c r="X1144" s="1556"/>
      <c r="Y1144" s="476"/>
      <c r="Z1144" s="476" t="str">
        <f t="shared" si="22"/>
        <v>Pendiente de sentencia</v>
      </c>
      <c r="AA1144" s="476"/>
      <c r="AB1144" s="483"/>
      <c r="AC1144" s="483"/>
      <c r="AD1144" s="476" t="s">
        <v>2451</v>
      </c>
      <c r="AE1144" s="991">
        <v>45811</v>
      </c>
      <c r="AF1144" s="476" t="s">
        <v>156</v>
      </c>
      <c r="AG1144" s="484" t="s">
        <v>2062</v>
      </c>
      <c r="AH1144" s="476" t="s">
        <v>52</v>
      </c>
      <c r="AI1144" s="991"/>
      <c r="AJ1144" s="1557"/>
      <c r="AK1144" s="1557"/>
      <c r="AL1144" s="1558"/>
      <c r="AM1144" s="476"/>
      <c r="AN1144" s="476"/>
    </row>
    <row r="1145" spans="1:40" ht="25.5" x14ac:dyDescent="0.2">
      <c r="A1145" s="576">
        <v>1137</v>
      </c>
      <c r="B1145" s="477" t="s">
        <v>3674</v>
      </c>
      <c r="C1145" s="1577" t="s">
        <v>107</v>
      </c>
      <c r="D1145" s="1178" t="s">
        <v>118</v>
      </c>
      <c r="E1145" s="1178" t="s">
        <v>84</v>
      </c>
      <c r="F1145" s="482" t="s">
        <v>2529</v>
      </c>
      <c r="G1145" s="1554">
        <v>45803</v>
      </c>
      <c r="H1145" s="1536" t="s">
        <v>3675</v>
      </c>
      <c r="I1145" s="476">
        <v>1</v>
      </c>
      <c r="J1145" s="476">
        <v>0</v>
      </c>
      <c r="K1145" s="476" t="s">
        <v>3676</v>
      </c>
      <c r="L1145" s="476">
        <v>1</v>
      </c>
      <c r="M1145" s="476">
        <v>0</v>
      </c>
      <c r="N1145" s="1554">
        <v>45813</v>
      </c>
      <c r="O1145" s="1064" t="str">
        <f>IF(G1145="","",(IF(N1145="","Pendiente primera actuación",IF(N1145="N.A.","N.A.",IF(NETWORKDAYS((G1145+1),N1145,'Días No Laborales'!$A$2:$U$145)&lt;=20,"SI","NO")))))</f>
        <v>SI</v>
      </c>
      <c r="P1145" s="476"/>
      <c r="Q1145" s="1062" t="s">
        <v>47</v>
      </c>
      <c r="R1145" s="1554"/>
      <c r="S1145" s="1536"/>
      <c r="T1145" s="1536"/>
      <c r="U1145" s="1536"/>
      <c r="V1145" s="1536"/>
      <c r="W1145" s="1555">
        <v>45813</v>
      </c>
      <c r="X1145" s="1556"/>
      <c r="Y1145" s="570" t="s">
        <v>48</v>
      </c>
      <c r="Z1145" s="476">
        <f t="shared" si="22"/>
        <v>9</v>
      </c>
      <c r="AA1145" s="576" t="s">
        <v>48</v>
      </c>
      <c r="AB1145" s="477" t="s">
        <v>1084</v>
      </c>
      <c r="AC1145" s="483" t="s">
        <v>98</v>
      </c>
      <c r="AD1145" s="477" t="s">
        <v>1143</v>
      </c>
      <c r="AE1145" s="991">
        <v>45813</v>
      </c>
      <c r="AF1145" s="476" t="s">
        <v>2558</v>
      </c>
      <c r="AG1145" s="484" t="s">
        <v>2062</v>
      </c>
      <c r="AH1145" s="476" t="s">
        <v>52</v>
      </c>
      <c r="AI1145" s="991">
        <v>45825</v>
      </c>
      <c r="AJ1145" s="1557"/>
      <c r="AK1145" s="1557"/>
      <c r="AL1145" s="1558"/>
      <c r="AM1145" s="476" t="s">
        <v>3677</v>
      </c>
      <c r="AN1145" s="476" t="s">
        <v>3486</v>
      </c>
    </row>
    <row r="1146" spans="1:40" ht="25.5" x14ac:dyDescent="0.2">
      <c r="A1146" s="576">
        <v>1138</v>
      </c>
      <c r="B1146" s="476" t="s">
        <v>3678</v>
      </c>
      <c r="C1146" s="1369" t="s">
        <v>2115</v>
      </c>
      <c r="D1146" s="1269" t="s">
        <v>2918</v>
      </c>
      <c r="E1146" s="1269" t="s">
        <v>833</v>
      </c>
      <c r="F1146" s="482" t="s">
        <v>2529</v>
      </c>
      <c r="G1146" s="1554">
        <v>45803</v>
      </c>
      <c r="H1146" s="1536" t="s">
        <v>3679</v>
      </c>
      <c r="I1146" s="476">
        <v>0</v>
      </c>
      <c r="J1146" s="476">
        <v>1</v>
      </c>
      <c r="K1146" s="476" t="s">
        <v>48</v>
      </c>
      <c r="L1146" s="476">
        <v>1</v>
      </c>
      <c r="M1146" s="476">
        <v>0</v>
      </c>
      <c r="N1146" s="1554">
        <v>45811</v>
      </c>
      <c r="O1146" s="1064" t="str">
        <f>IF(G1146="","",(IF(N1146="","Pendiente primera actuación",IF(N1146="N.A.","N.A.",IF(NETWORKDAYS((G1146+1),N1146,'Días No Laborales'!$A$2:$U$145)&lt;=20,"SI","NO")))))</f>
        <v>SI</v>
      </c>
      <c r="P1146" s="476"/>
      <c r="Q1146" s="1062" t="s">
        <v>47</v>
      </c>
      <c r="R1146" s="1554"/>
      <c r="S1146" s="1536"/>
      <c r="T1146" s="1536"/>
      <c r="U1146" s="1536"/>
      <c r="V1146" s="1536"/>
      <c r="W1146" s="1555"/>
      <c r="X1146" s="1556"/>
      <c r="Y1146" s="476"/>
      <c r="Z1146" s="476" t="str">
        <f t="shared" si="22"/>
        <v>Pendiente de sentencia</v>
      </c>
      <c r="AA1146" s="476"/>
      <c r="AB1146" s="483"/>
      <c r="AC1146" s="483"/>
      <c r="AD1146" s="476" t="s">
        <v>2429</v>
      </c>
      <c r="AE1146" s="991">
        <v>45811</v>
      </c>
      <c r="AF1146" s="632" t="s">
        <v>161</v>
      </c>
      <c r="AG1146" s="484" t="s">
        <v>2062</v>
      </c>
      <c r="AH1146" s="476" t="s">
        <v>52</v>
      </c>
      <c r="AI1146" s="991"/>
      <c r="AJ1146" s="1557"/>
      <c r="AK1146" s="1557"/>
      <c r="AL1146" s="1558"/>
      <c r="AM1146" s="476"/>
      <c r="AN1146" s="476"/>
    </row>
    <row r="1147" spans="1:40" ht="25.5" x14ac:dyDescent="0.2">
      <c r="A1147" s="576">
        <v>1139</v>
      </c>
      <c r="B1147" s="1608" t="s">
        <v>3680</v>
      </c>
      <c r="C1147" s="1559" t="s">
        <v>101</v>
      </c>
      <c r="D1147" s="482" t="s">
        <v>118</v>
      </c>
      <c r="E1147" s="482" t="s">
        <v>84</v>
      </c>
      <c r="F1147" s="482" t="s">
        <v>2529</v>
      </c>
      <c r="G1147" s="1554">
        <v>45803</v>
      </c>
      <c r="H1147" s="1536" t="s">
        <v>3681</v>
      </c>
      <c r="I1147" s="476">
        <v>1</v>
      </c>
      <c r="J1147" s="476">
        <v>0</v>
      </c>
      <c r="K1147" s="476" t="s">
        <v>3682</v>
      </c>
      <c r="L1147" s="476">
        <v>1</v>
      </c>
      <c r="M1147" s="476">
        <v>0</v>
      </c>
      <c r="N1147" s="1554">
        <v>45811</v>
      </c>
      <c r="O1147" s="1064" t="str">
        <f>IF(G1147="","",(IF(N1147="","Pendiente primera actuación",IF(N1147="N.A.","N.A.",IF(NETWORKDAYS((G1147+1),N1147,'Días No Laborales'!$A$2:$U$145)&lt;=20,"SI","NO")))))</f>
        <v>SI</v>
      </c>
      <c r="P1147" s="476"/>
      <c r="Q1147" s="1062" t="s">
        <v>47</v>
      </c>
      <c r="R1147" s="1554"/>
      <c r="S1147" s="1536"/>
      <c r="T1147" s="1536"/>
      <c r="U1147" s="1536"/>
      <c r="V1147" s="1536"/>
      <c r="W1147" s="1555"/>
      <c r="X1147" s="1556"/>
      <c r="Y1147" s="476"/>
      <c r="Z1147" s="476" t="str">
        <f t="shared" si="22"/>
        <v>Pendiente de sentencia</v>
      </c>
      <c r="AA1147" s="476"/>
      <c r="AB1147" s="483"/>
      <c r="AC1147" s="483"/>
      <c r="AD1147" s="476" t="s">
        <v>3683</v>
      </c>
      <c r="AE1147" s="991">
        <v>45811</v>
      </c>
      <c r="AF1147" s="476" t="s">
        <v>50</v>
      </c>
      <c r="AG1147" s="484" t="s">
        <v>2062</v>
      </c>
      <c r="AH1147" s="476" t="s">
        <v>52</v>
      </c>
      <c r="AI1147" s="991"/>
      <c r="AJ1147" s="1557"/>
      <c r="AK1147" s="1557"/>
      <c r="AL1147" s="1558"/>
      <c r="AM1147" s="476" t="s">
        <v>3684</v>
      </c>
      <c r="AN1147" s="476"/>
    </row>
    <row r="1148" spans="1:40" ht="25.5" x14ac:dyDescent="0.2">
      <c r="A1148" s="576">
        <v>1140</v>
      </c>
      <c r="B1148" s="477" t="s">
        <v>3685</v>
      </c>
      <c r="C1148" s="1211" t="s">
        <v>107</v>
      </c>
      <c r="D1148" s="482" t="s">
        <v>118</v>
      </c>
      <c r="E1148" s="482" t="s">
        <v>3384</v>
      </c>
      <c r="F1148" s="482" t="s">
        <v>2529</v>
      </c>
      <c r="G1148" s="1554">
        <v>45803</v>
      </c>
      <c r="H1148" s="1536" t="s">
        <v>3686</v>
      </c>
      <c r="I1148" s="476">
        <v>1</v>
      </c>
      <c r="J1148" s="476">
        <v>0</v>
      </c>
      <c r="K1148" s="476" t="s">
        <v>3687</v>
      </c>
      <c r="L1148" s="476">
        <v>1</v>
      </c>
      <c r="M1148" s="476">
        <v>0</v>
      </c>
      <c r="N1148" s="1554">
        <v>45811</v>
      </c>
      <c r="O1148" s="1064" t="str">
        <f>IF(G1148="","",(IF(N1148="","Pendiente primera actuación",IF(N1148="N.A.","N.A.",IF(NETWORKDAYS((G1148+1),N1148,'Días No Laborales'!$A$2:$U$145)&lt;=20,"SI","NO")))))</f>
        <v>SI</v>
      </c>
      <c r="P1148" s="476"/>
      <c r="Q1148" s="1062" t="s">
        <v>47</v>
      </c>
      <c r="R1148" s="1554"/>
      <c r="S1148" s="1536"/>
      <c r="T1148" s="1536"/>
      <c r="U1148" s="1536"/>
      <c r="V1148" s="1536"/>
      <c r="W1148" s="1555">
        <v>45811</v>
      </c>
      <c r="X1148" s="1556"/>
      <c r="Y1148" s="570" t="s">
        <v>48</v>
      </c>
      <c r="Z1148" s="476">
        <f t="shared" si="22"/>
        <v>7</v>
      </c>
      <c r="AA1148" s="576" t="s">
        <v>48</v>
      </c>
      <c r="AB1148" s="477" t="s">
        <v>1084</v>
      </c>
      <c r="AC1148" s="483" t="s">
        <v>98</v>
      </c>
      <c r="AD1148" s="477" t="s">
        <v>1143</v>
      </c>
      <c r="AE1148" s="991">
        <v>45811</v>
      </c>
      <c r="AF1148" s="476" t="s">
        <v>2558</v>
      </c>
      <c r="AG1148" s="484" t="s">
        <v>2062</v>
      </c>
      <c r="AH1148" s="476" t="s">
        <v>52</v>
      </c>
      <c r="AI1148" s="991"/>
      <c r="AJ1148" s="1557"/>
      <c r="AK1148" s="1557"/>
      <c r="AL1148" s="1558"/>
      <c r="AM1148" s="476" t="s">
        <v>3688</v>
      </c>
      <c r="AN1148" s="476"/>
    </row>
    <row r="1149" spans="1:40" ht="25.5" x14ac:dyDescent="0.2">
      <c r="A1149" s="576">
        <v>1141</v>
      </c>
      <c r="B1149" s="476" t="s">
        <v>3689</v>
      </c>
      <c r="C1149" s="1559" t="s">
        <v>101</v>
      </c>
      <c r="D1149" s="482" t="s">
        <v>118</v>
      </c>
      <c r="E1149" s="482" t="s">
        <v>84</v>
      </c>
      <c r="F1149" s="482" t="s">
        <v>2529</v>
      </c>
      <c r="G1149" s="1554">
        <v>45804</v>
      </c>
      <c r="H1149" s="1536" t="s">
        <v>3601</v>
      </c>
      <c r="I1149" s="476">
        <v>1</v>
      </c>
      <c r="J1149" s="476">
        <v>0</v>
      </c>
      <c r="K1149" s="476" t="s">
        <v>3690</v>
      </c>
      <c r="L1149" s="476">
        <v>1</v>
      </c>
      <c r="M1149" s="476">
        <v>0</v>
      </c>
      <c r="N1149" s="1554">
        <v>45812</v>
      </c>
      <c r="O1149" s="1064" t="str">
        <f>IF(G1149="","",(IF(N1149="","Pendiente primera actuación",IF(N1149="N.A.","N.A.",IF(NETWORKDAYS((G1149+1),N1149,'Días No Laborales'!$A$2:$U$145)&lt;=20,"SI","NO")))))</f>
        <v>SI</v>
      </c>
      <c r="P1149" s="476"/>
      <c r="Q1149" s="1062" t="s">
        <v>47</v>
      </c>
      <c r="R1149" s="1554"/>
      <c r="S1149" s="1536"/>
      <c r="T1149" s="1536"/>
      <c r="U1149" s="1536"/>
      <c r="V1149" s="1536"/>
      <c r="W1149" s="1555"/>
      <c r="X1149" s="1556"/>
      <c r="Y1149" s="476"/>
      <c r="Z1149" s="476" t="str">
        <f t="shared" si="22"/>
        <v>Pendiente de sentencia</v>
      </c>
      <c r="AA1149" s="476"/>
      <c r="AB1149" s="483"/>
      <c r="AC1149" s="483"/>
      <c r="AD1149" s="476" t="s">
        <v>2984</v>
      </c>
      <c r="AE1149" s="991">
        <v>45812</v>
      </c>
      <c r="AF1149" s="476" t="s">
        <v>156</v>
      </c>
      <c r="AG1149" s="484" t="s">
        <v>2062</v>
      </c>
      <c r="AH1149" s="476" t="s">
        <v>52</v>
      </c>
      <c r="AI1149" s="991"/>
      <c r="AJ1149" s="1557"/>
      <c r="AK1149" s="1557"/>
      <c r="AL1149" s="1558"/>
      <c r="AM1149" s="476"/>
      <c r="AN1149" s="476"/>
    </row>
    <row r="1150" spans="1:40" ht="25.5" x14ac:dyDescent="0.2">
      <c r="A1150" s="576">
        <v>1142</v>
      </c>
      <c r="B1150" s="477" t="s">
        <v>3691</v>
      </c>
      <c r="C1150" s="1211" t="s">
        <v>107</v>
      </c>
      <c r="D1150" s="482" t="s">
        <v>118</v>
      </c>
      <c r="E1150" s="482" t="s">
        <v>84</v>
      </c>
      <c r="F1150" s="482" t="s">
        <v>2529</v>
      </c>
      <c r="G1150" s="1554">
        <v>45804</v>
      </c>
      <c r="H1150" s="1536" t="s">
        <v>3692</v>
      </c>
      <c r="I1150" s="476">
        <v>1</v>
      </c>
      <c r="J1150" s="476">
        <v>0</v>
      </c>
      <c r="K1150" s="476" t="s">
        <v>2285</v>
      </c>
      <c r="L1150" s="476">
        <v>1</v>
      </c>
      <c r="M1150" s="476">
        <v>0</v>
      </c>
      <c r="N1150" s="1554">
        <v>45812</v>
      </c>
      <c r="O1150" s="1064" t="str">
        <f>IF(G1150="","",(IF(N1150="","Pendiente primera actuación",IF(N1150="N.A.","N.A.",IF(NETWORKDAYS((G1150+1),N1150,'Días No Laborales'!$A$2:$U$145)&lt;=20,"SI","NO")))))</f>
        <v>SI</v>
      </c>
      <c r="P1150" s="476"/>
      <c r="Q1150" s="1062" t="s">
        <v>47</v>
      </c>
      <c r="R1150" s="1554"/>
      <c r="S1150" s="1536"/>
      <c r="T1150" s="1536"/>
      <c r="U1150" s="1536"/>
      <c r="V1150" s="1536"/>
      <c r="W1150" s="1555">
        <v>45812</v>
      </c>
      <c r="X1150" s="1556"/>
      <c r="Y1150" s="570" t="s">
        <v>48</v>
      </c>
      <c r="Z1150" s="476">
        <f t="shared" si="22"/>
        <v>7</v>
      </c>
      <c r="AA1150" s="576" t="s">
        <v>48</v>
      </c>
      <c r="AB1150" s="477" t="s">
        <v>1084</v>
      </c>
      <c r="AC1150" s="483" t="s">
        <v>98</v>
      </c>
      <c r="AD1150" s="477" t="s">
        <v>1143</v>
      </c>
      <c r="AE1150" s="991">
        <v>45812</v>
      </c>
      <c r="AF1150" s="476" t="s">
        <v>2558</v>
      </c>
      <c r="AG1150" s="484" t="s">
        <v>2062</v>
      </c>
      <c r="AH1150" s="476" t="s">
        <v>52</v>
      </c>
      <c r="AI1150" s="991"/>
      <c r="AJ1150" s="1557"/>
      <c r="AK1150" s="1557"/>
      <c r="AL1150" s="1558"/>
      <c r="AM1150" s="476" t="s">
        <v>3693</v>
      </c>
      <c r="AN1150" s="476"/>
    </row>
    <row r="1151" spans="1:40" ht="22.5" x14ac:dyDescent="0.2">
      <c r="A1151" s="576">
        <v>1143</v>
      </c>
      <c r="B1151" s="477" t="s">
        <v>3694</v>
      </c>
      <c r="C1151" s="791" t="s">
        <v>2096</v>
      </c>
      <c r="D1151" s="482" t="s">
        <v>3612</v>
      </c>
      <c r="E1151" s="482" t="s">
        <v>84</v>
      </c>
      <c r="F1151" s="482" t="s">
        <v>2529</v>
      </c>
      <c r="G1151" s="1554">
        <v>45805</v>
      </c>
      <c r="H1151" s="1536" t="s">
        <v>3695</v>
      </c>
      <c r="I1151" s="476">
        <v>1</v>
      </c>
      <c r="J1151" s="476">
        <v>0</v>
      </c>
      <c r="K1151" s="476" t="s">
        <v>3696</v>
      </c>
      <c r="L1151" s="476">
        <v>1</v>
      </c>
      <c r="M1151" s="476">
        <v>0</v>
      </c>
      <c r="N1151" s="1554">
        <v>45812</v>
      </c>
      <c r="O1151" s="1064" t="str">
        <f>IF(G1151="","",(IF(N1151="","Pendiente primera actuación",IF(N1151="N.A.","N.A.",IF(NETWORKDAYS((G1151+1),N1151,'Días No Laborales'!$A$2:$U$145)&lt;=20,"SI","NO")))))</f>
        <v>SI</v>
      </c>
      <c r="P1151" s="476"/>
      <c r="Q1151" s="1062" t="s">
        <v>47</v>
      </c>
      <c r="R1151" s="1554"/>
      <c r="S1151" s="1536"/>
      <c r="T1151" s="1536"/>
      <c r="U1151" s="1536"/>
      <c r="V1151" s="1536"/>
      <c r="W1151" s="1555">
        <v>45869</v>
      </c>
      <c r="X1151" s="1556"/>
      <c r="Y1151" s="476" t="s">
        <v>48</v>
      </c>
      <c r="Z1151" s="476">
        <f t="shared" si="22"/>
        <v>63</v>
      </c>
      <c r="AA1151" s="476" t="s">
        <v>48</v>
      </c>
      <c r="AB1151" s="483" t="s">
        <v>516</v>
      </c>
      <c r="AC1151" s="483" t="s">
        <v>358</v>
      </c>
      <c r="AD1151" s="476" t="s">
        <v>516</v>
      </c>
      <c r="AE1151" s="991">
        <v>45869</v>
      </c>
      <c r="AF1151" s="476" t="s">
        <v>156</v>
      </c>
      <c r="AG1151" s="484" t="s">
        <v>2062</v>
      </c>
      <c r="AH1151" s="476" t="s">
        <v>52</v>
      </c>
      <c r="AI1151" s="991"/>
      <c r="AJ1151" s="1557"/>
      <c r="AK1151" s="1557"/>
      <c r="AL1151" s="1558"/>
      <c r="AM1151" s="476"/>
      <c r="AN1151" s="476"/>
    </row>
    <row r="1152" spans="1:40" ht="25.5" x14ac:dyDescent="0.2">
      <c r="A1152" s="576">
        <v>1144</v>
      </c>
      <c r="B1152" s="476" t="s">
        <v>3697</v>
      </c>
      <c r="C1152" s="1559" t="s">
        <v>107</v>
      </c>
      <c r="D1152" s="482" t="s">
        <v>102</v>
      </c>
      <c r="E1152" s="482" t="s">
        <v>84</v>
      </c>
      <c r="F1152" s="482" t="s">
        <v>2529</v>
      </c>
      <c r="G1152" s="1554">
        <v>45805</v>
      </c>
      <c r="H1152" s="1536" t="s">
        <v>3555</v>
      </c>
      <c r="I1152" s="476">
        <v>0</v>
      </c>
      <c r="J1152" s="476">
        <v>1</v>
      </c>
      <c r="K1152" s="476" t="s">
        <v>3698</v>
      </c>
      <c r="L1152" s="476">
        <v>1</v>
      </c>
      <c r="M1152" s="476">
        <v>0</v>
      </c>
      <c r="N1152" s="1554">
        <v>45812</v>
      </c>
      <c r="O1152" s="1064" t="str">
        <f>IF(G1152="","",(IF(N1152="","Pendiente primera actuación",IF(N1152="N.A.","N.A.",IF(NETWORKDAYS((G1152+1),N1152,'Días No Laborales'!$A$2:$U$145)&lt;=20,"SI","NO")))))</f>
        <v>SI</v>
      </c>
      <c r="P1152" s="476"/>
      <c r="Q1152" s="1062" t="s">
        <v>47</v>
      </c>
      <c r="R1152" s="1554"/>
      <c r="S1152" s="1536"/>
      <c r="T1152" s="1536"/>
      <c r="U1152" s="1536"/>
      <c r="V1152" s="1536"/>
      <c r="W1152" s="1555"/>
      <c r="X1152" s="1556"/>
      <c r="Y1152" s="476"/>
      <c r="Z1152" s="476" t="str">
        <f t="shared" si="22"/>
        <v>Pendiente de sentencia</v>
      </c>
      <c r="AA1152" s="476"/>
      <c r="AB1152" s="483"/>
      <c r="AC1152" s="483"/>
      <c r="AD1152" s="476" t="s">
        <v>2984</v>
      </c>
      <c r="AE1152" s="991">
        <v>45812</v>
      </c>
      <c r="AF1152" s="476" t="s">
        <v>156</v>
      </c>
      <c r="AG1152" s="484" t="s">
        <v>2062</v>
      </c>
      <c r="AH1152" s="476" t="s">
        <v>52</v>
      </c>
      <c r="AI1152" s="991"/>
      <c r="AJ1152" s="1557"/>
      <c r="AK1152" s="1557"/>
      <c r="AL1152" s="1558"/>
      <c r="AM1152" s="476"/>
      <c r="AN1152" s="476"/>
    </row>
    <row r="1153" spans="1:40" ht="25.5" x14ac:dyDescent="0.2">
      <c r="A1153" s="576">
        <v>1145</v>
      </c>
      <c r="B1153" s="476" t="s">
        <v>3699</v>
      </c>
      <c r="C1153" s="1559" t="s">
        <v>107</v>
      </c>
      <c r="D1153" s="482" t="s">
        <v>102</v>
      </c>
      <c r="E1153" s="482" t="s">
        <v>73</v>
      </c>
      <c r="F1153" s="482" t="s">
        <v>2529</v>
      </c>
      <c r="G1153" s="1554">
        <v>45806</v>
      </c>
      <c r="H1153" s="1536" t="s">
        <v>3700</v>
      </c>
      <c r="I1153" s="476">
        <v>1</v>
      </c>
      <c r="J1153" s="476">
        <v>0</v>
      </c>
      <c r="K1153" s="476" t="s">
        <v>3701</v>
      </c>
      <c r="L1153" s="476">
        <v>0</v>
      </c>
      <c r="M1153" s="476">
        <v>1</v>
      </c>
      <c r="N1153" s="1554">
        <v>45813</v>
      </c>
      <c r="O1153" s="1064" t="str">
        <f>IF(G1153="","",(IF(N1153="","Pendiente primera actuación",IF(N1153="N.A.","N.A.",IF(NETWORKDAYS((G1153+1),N1153,'Días No Laborales'!$A$2:$U$145)&lt;=20,"SI","NO")))))</f>
        <v>SI</v>
      </c>
      <c r="P1153" s="476"/>
      <c r="Q1153" s="1062" t="s">
        <v>47</v>
      </c>
      <c r="R1153" s="1554"/>
      <c r="S1153" s="1536"/>
      <c r="T1153" s="1536"/>
      <c r="U1153" s="1536"/>
      <c r="V1153" s="1536"/>
      <c r="W1153" s="1555"/>
      <c r="X1153" s="1556"/>
      <c r="Y1153" s="476"/>
      <c r="Z1153" s="476" t="str">
        <f t="shared" si="22"/>
        <v>Pendiente de sentencia</v>
      </c>
      <c r="AA1153" s="476"/>
      <c r="AB1153" s="483"/>
      <c r="AC1153" s="483"/>
      <c r="AD1153" s="476" t="s">
        <v>3702</v>
      </c>
      <c r="AE1153" s="991">
        <v>45813</v>
      </c>
      <c r="AF1153" s="476" t="s">
        <v>50</v>
      </c>
      <c r="AG1153" s="484" t="s">
        <v>2062</v>
      </c>
      <c r="AH1153" s="476" t="s">
        <v>52</v>
      </c>
      <c r="AI1153" s="991"/>
      <c r="AJ1153" s="1557"/>
      <c r="AK1153" s="1557"/>
      <c r="AL1153" s="1558"/>
      <c r="AM1153" s="476"/>
      <c r="AN1153" s="476"/>
    </row>
    <row r="1154" spans="1:40" ht="25.5" x14ac:dyDescent="0.2">
      <c r="A1154" s="576">
        <v>1146</v>
      </c>
      <c r="B1154" s="476" t="s">
        <v>3703</v>
      </c>
      <c r="C1154" s="486" t="s">
        <v>41</v>
      </c>
      <c r="D1154" s="479" t="s">
        <v>42</v>
      </c>
      <c r="E1154" s="482" t="s">
        <v>73</v>
      </c>
      <c r="F1154" s="482" t="s">
        <v>2529</v>
      </c>
      <c r="G1154" s="1554">
        <v>45806</v>
      </c>
      <c r="H1154" s="1536" t="s">
        <v>329</v>
      </c>
      <c r="I1154" s="476">
        <v>1</v>
      </c>
      <c r="J1154" s="476">
        <v>0</v>
      </c>
      <c r="K1154" s="476" t="s">
        <v>3704</v>
      </c>
      <c r="L1154" s="476">
        <v>1</v>
      </c>
      <c r="M1154" s="476">
        <v>0</v>
      </c>
      <c r="N1154" s="1554">
        <v>45873</v>
      </c>
      <c r="O1154" s="1064" t="str">
        <f>IF(G1154="","",(IF(N1154="","Pendiente primera actuación",IF(N1154="N.A.","N.A.",IF(NETWORKDAYS((G1154+1),N1154,'Días No Laborales'!$A$2:$U$145)&lt;=20,"SI","NO")))))</f>
        <v>NO</v>
      </c>
      <c r="P1154" s="476"/>
      <c r="Q1154" s="1062" t="s">
        <v>47</v>
      </c>
      <c r="R1154" s="1554"/>
      <c r="S1154" s="1536"/>
      <c r="T1154" s="1536"/>
      <c r="U1154" s="1536"/>
      <c r="V1154" s="1536"/>
      <c r="W1154" s="1555"/>
      <c r="X1154" s="1556"/>
      <c r="Y1154" s="476"/>
      <c r="Z1154" s="476" t="str">
        <f t="shared" si="22"/>
        <v>Pendiente de sentencia</v>
      </c>
      <c r="AA1154" s="476"/>
      <c r="AB1154" s="483"/>
      <c r="AC1154" s="483"/>
      <c r="AD1154" s="476" t="s">
        <v>2717</v>
      </c>
      <c r="AE1154" s="1458">
        <v>45873</v>
      </c>
      <c r="AF1154" s="632" t="s">
        <v>161</v>
      </c>
      <c r="AG1154" s="484" t="s">
        <v>2062</v>
      </c>
      <c r="AH1154" s="476" t="s">
        <v>52</v>
      </c>
      <c r="AI1154" s="991"/>
      <c r="AJ1154" s="1557"/>
      <c r="AK1154" s="1557"/>
      <c r="AL1154" s="1558"/>
      <c r="AM1154" s="476"/>
      <c r="AN1154" s="476"/>
    </row>
    <row r="1155" spans="1:40" ht="51" x14ac:dyDescent="0.2">
      <c r="A1155" s="576">
        <v>1147</v>
      </c>
      <c r="B1155" s="476" t="s">
        <v>3705</v>
      </c>
      <c r="C1155" s="1559" t="s">
        <v>107</v>
      </c>
      <c r="D1155" s="482" t="s">
        <v>102</v>
      </c>
      <c r="E1155" s="482" t="s">
        <v>84</v>
      </c>
      <c r="F1155" s="482" t="s">
        <v>2529</v>
      </c>
      <c r="G1155" s="1554">
        <v>45806</v>
      </c>
      <c r="H1155" s="476" t="s">
        <v>3681</v>
      </c>
      <c r="I1155" s="476">
        <v>1</v>
      </c>
      <c r="J1155" s="476">
        <v>0</v>
      </c>
      <c r="K1155" s="476" t="s">
        <v>3706</v>
      </c>
      <c r="L1155" s="476">
        <v>1</v>
      </c>
      <c r="M1155" s="476">
        <v>0</v>
      </c>
      <c r="N1155" s="1554">
        <v>45813</v>
      </c>
      <c r="O1155" s="1064" t="str">
        <f>IF(G1155="","",(IF(N1155="","Pendiente primera actuación",IF(N1155="N.A.","N.A.",IF(NETWORKDAYS((G1155+1),N1155,'Días No Laborales'!$A$2:$U$145)&lt;=20,"SI","NO")))))</f>
        <v>SI</v>
      </c>
      <c r="P1155" s="476"/>
      <c r="Q1155" s="1062" t="s">
        <v>47</v>
      </c>
      <c r="R1155" s="1554"/>
      <c r="S1155" s="1536"/>
      <c r="T1155" s="1536"/>
      <c r="U1155" s="1536"/>
      <c r="V1155" s="1536"/>
      <c r="W1155" s="1555"/>
      <c r="X1155" s="1556"/>
      <c r="Y1155" s="476"/>
      <c r="Z1155" s="476" t="str">
        <f t="shared" si="22"/>
        <v>Pendiente de sentencia</v>
      </c>
      <c r="AA1155" s="476"/>
      <c r="AB1155" s="483"/>
      <c r="AC1155" s="483"/>
      <c r="AD1155" s="476" t="s">
        <v>3702</v>
      </c>
      <c r="AE1155" s="991">
        <v>45813</v>
      </c>
      <c r="AF1155" s="476" t="s">
        <v>50</v>
      </c>
      <c r="AG1155" s="484" t="s">
        <v>2062</v>
      </c>
      <c r="AH1155" s="476" t="s">
        <v>52</v>
      </c>
      <c r="AI1155" s="991"/>
      <c r="AJ1155" s="1557"/>
      <c r="AK1155" s="1557"/>
      <c r="AL1155" s="1558"/>
      <c r="AM1155" s="476"/>
      <c r="AN1155" s="476"/>
    </row>
    <row r="1156" spans="1:40" ht="25.5" x14ac:dyDescent="0.2">
      <c r="A1156" s="576">
        <v>1148</v>
      </c>
      <c r="B1156" s="476" t="s">
        <v>3707</v>
      </c>
      <c r="C1156" s="1617" t="s">
        <v>3708</v>
      </c>
      <c r="D1156" s="482" t="s">
        <v>293</v>
      </c>
      <c r="E1156" s="482" t="s">
        <v>113</v>
      </c>
      <c r="F1156" s="482" t="s">
        <v>2529</v>
      </c>
      <c r="G1156" s="1554">
        <v>45806</v>
      </c>
      <c r="H1156" s="1536" t="s">
        <v>3709</v>
      </c>
      <c r="I1156" s="476">
        <v>1</v>
      </c>
      <c r="J1156" s="476">
        <v>0</v>
      </c>
      <c r="K1156" s="476" t="s">
        <v>48</v>
      </c>
      <c r="L1156" s="476">
        <v>1</v>
      </c>
      <c r="M1156" s="476">
        <v>0</v>
      </c>
      <c r="N1156" s="1554">
        <v>45855</v>
      </c>
      <c r="O1156" s="1064" t="str">
        <f>IF(G1156="","",(IF(N1156="","Pendiente primera actuación",IF(N1156="N.A.","N.A.",IF(NETWORKDAYS((G1156+1),N1156,'Días No Laborales'!$A$2:$U$145)&lt;=20,"SI","NO")))))</f>
        <v>NO</v>
      </c>
      <c r="P1156" s="476"/>
      <c r="Q1156" s="1062" t="s">
        <v>47</v>
      </c>
      <c r="R1156" s="1554"/>
      <c r="S1156" s="1536"/>
      <c r="T1156" s="1536"/>
      <c r="U1156" s="1536"/>
      <c r="V1156" s="1536"/>
      <c r="W1156" s="1555"/>
      <c r="X1156" s="1556"/>
      <c r="Y1156" s="476"/>
      <c r="Z1156" s="476" t="str">
        <f t="shared" ref="Z1156:Z1172" si="23">IF(B1156="","",IF(W1156="","Pendiente de sentencia",IF(W1156="N.A.","N.A.",DAYS360(G1156,W1156))))</f>
        <v>Pendiente de sentencia</v>
      </c>
      <c r="AA1156" s="476"/>
      <c r="AB1156" s="483"/>
      <c r="AC1156" s="483"/>
      <c r="AD1156" s="476" t="s">
        <v>2717</v>
      </c>
      <c r="AE1156" s="991"/>
      <c r="AF1156" s="476" t="s">
        <v>68</v>
      </c>
      <c r="AG1156" s="484" t="s">
        <v>2062</v>
      </c>
      <c r="AH1156" s="476" t="s">
        <v>52</v>
      </c>
      <c r="AI1156" s="991"/>
      <c r="AJ1156" s="1557"/>
      <c r="AK1156" s="1557"/>
      <c r="AL1156" s="1558"/>
      <c r="AM1156" s="476"/>
      <c r="AN1156" s="476"/>
    </row>
    <row r="1157" spans="1:40" ht="25.5" x14ac:dyDescent="0.2">
      <c r="A1157" s="576">
        <v>1149</v>
      </c>
      <c r="B1157" s="477" t="s">
        <v>3710</v>
      </c>
      <c r="C1157" s="1211" t="s">
        <v>107</v>
      </c>
      <c r="D1157" s="482" t="s">
        <v>102</v>
      </c>
      <c r="E1157" s="482" t="s">
        <v>84</v>
      </c>
      <c r="F1157" s="482" t="s">
        <v>2529</v>
      </c>
      <c r="G1157" s="1554">
        <v>45806</v>
      </c>
      <c r="H1157" s="1536" t="s">
        <v>2435</v>
      </c>
      <c r="I1157" s="476">
        <v>1</v>
      </c>
      <c r="J1157" s="476">
        <v>0</v>
      </c>
      <c r="K1157" s="476" t="s">
        <v>3711</v>
      </c>
      <c r="L1157" s="476">
        <v>0</v>
      </c>
      <c r="M1157" s="476">
        <v>1</v>
      </c>
      <c r="N1157" s="1554">
        <v>45813</v>
      </c>
      <c r="O1157" s="1064" t="str">
        <f>IF(G1157="","",(IF(N1157="","Pendiente primera actuación",IF(N1157="N.A.","N.A.",IF(NETWORKDAYS((G1157+1),N1157,'Días No Laborales'!$A$2:$U$145)&lt;=20,"SI","NO")))))</f>
        <v>SI</v>
      </c>
      <c r="P1157" s="476"/>
      <c r="Q1157" s="1062" t="s">
        <v>47</v>
      </c>
      <c r="R1157" s="1554"/>
      <c r="S1157" s="1536"/>
      <c r="T1157" s="1536"/>
      <c r="U1157" s="1536"/>
      <c r="V1157" s="1536"/>
      <c r="W1157" s="1555">
        <v>45813</v>
      </c>
      <c r="X1157" s="1556"/>
      <c r="Y1157" s="570" t="s">
        <v>48</v>
      </c>
      <c r="Z1157" s="476">
        <f t="shared" si="23"/>
        <v>6</v>
      </c>
      <c r="AA1157" s="576" t="s">
        <v>48</v>
      </c>
      <c r="AB1157" s="477" t="s">
        <v>1084</v>
      </c>
      <c r="AC1157" s="483" t="s">
        <v>98</v>
      </c>
      <c r="AD1157" s="477" t="s">
        <v>1143</v>
      </c>
      <c r="AE1157" s="991">
        <v>45813</v>
      </c>
      <c r="AF1157" s="476" t="s">
        <v>2558</v>
      </c>
      <c r="AG1157" s="484" t="s">
        <v>2062</v>
      </c>
      <c r="AH1157" s="476" t="s">
        <v>52</v>
      </c>
      <c r="AI1157" s="991"/>
      <c r="AJ1157" s="1557"/>
      <c r="AK1157" s="1557"/>
      <c r="AL1157" s="1558"/>
      <c r="AM1157" s="476" t="s">
        <v>3677</v>
      </c>
      <c r="AN1157" s="476" t="s">
        <v>3486</v>
      </c>
    </row>
    <row r="1158" spans="1:40" ht="25.5" x14ac:dyDescent="0.2">
      <c r="A1158" s="576">
        <v>1150</v>
      </c>
      <c r="B1158" s="476" t="s">
        <v>3712</v>
      </c>
      <c r="C1158" s="1559" t="s">
        <v>107</v>
      </c>
      <c r="D1158" s="482" t="s">
        <v>102</v>
      </c>
      <c r="E1158" s="482" t="s">
        <v>84</v>
      </c>
      <c r="F1158" s="482" t="s">
        <v>2529</v>
      </c>
      <c r="G1158" s="1554">
        <v>45807</v>
      </c>
      <c r="H1158" s="1536" t="s">
        <v>3713</v>
      </c>
      <c r="I1158" s="476">
        <v>1</v>
      </c>
      <c r="J1158" s="476">
        <v>0</v>
      </c>
      <c r="K1158" s="476" t="s">
        <v>3714</v>
      </c>
      <c r="L1158" s="476">
        <v>1</v>
      </c>
      <c r="M1158" s="476">
        <v>0</v>
      </c>
      <c r="N1158" s="1554">
        <v>45842</v>
      </c>
      <c r="O1158" s="1064" t="str">
        <f>IF(G1158="","",(IF(N1158="","Pendiente primera actuación",IF(N1158="N.A.","N.A.",IF(NETWORKDAYS((G1158+1),N1158,'Días No Laborales'!$A$2:$U$145)&lt;=20,"SI","NO")))))</f>
        <v>NO</v>
      </c>
      <c r="P1158" s="476"/>
      <c r="Q1158" s="1062" t="s">
        <v>47</v>
      </c>
      <c r="R1158" s="1554"/>
      <c r="S1158" s="1536"/>
      <c r="T1158" s="1536"/>
      <c r="U1158" s="1536"/>
      <c r="V1158" s="1536"/>
      <c r="W1158" s="1555"/>
      <c r="X1158" s="1556"/>
      <c r="Y1158" s="476"/>
      <c r="Z1158" s="476" t="str">
        <f t="shared" si="23"/>
        <v>Pendiente de sentencia</v>
      </c>
      <c r="AA1158" s="476"/>
      <c r="AB1158" s="483"/>
      <c r="AC1158" s="483"/>
      <c r="AD1158" s="476" t="s">
        <v>2984</v>
      </c>
      <c r="AE1158" s="991">
        <v>45842</v>
      </c>
      <c r="AF1158" s="476" t="s">
        <v>235</v>
      </c>
      <c r="AG1158" s="484" t="s">
        <v>2062</v>
      </c>
      <c r="AH1158" s="476" t="s">
        <v>52</v>
      </c>
      <c r="AI1158" s="991"/>
      <c r="AJ1158" s="1557"/>
      <c r="AK1158" s="1557"/>
      <c r="AL1158" s="1558"/>
      <c r="AM1158" s="476"/>
      <c r="AN1158" s="476"/>
    </row>
    <row r="1159" spans="1:40" ht="25.5" x14ac:dyDescent="0.2">
      <c r="A1159" s="576">
        <v>1151</v>
      </c>
      <c r="B1159" s="476" t="s">
        <v>3715</v>
      </c>
      <c r="C1159" s="1559" t="s">
        <v>107</v>
      </c>
      <c r="D1159" s="482" t="s">
        <v>102</v>
      </c>
      <c r="E1159" s="482" t="s">
        <v>84</v>
      </c>
      <c r="F1159" s="482" t="s">
        <v>2529</v>
      </c>
      <c r="G1159" s="1554">
        <v>45811</v>
      </c>
      <c r="H1159" s="1536" t="s">
        <v>2435</v>
      </c>
      <c r="I1159" s="476">
        <v>1</v>
      </c>
      <c r="J1159" s="476">
        <v>0</v>
      </c>
      <c r="K1159" s="476" t="s">
        <v>3716</v>
      </c>
      <c r="L1159" s="476">
        <v>0</v>
      </c>
      <c r="M1159" s="476">
        <v>1</v>
      </c>
      <c r="N1159" s="1554">
        <v>45813</v>
      </c>
      <c r="O1159" s="1064" t="str">
        <f>IF(G1159="","",(IF(N1159="","Pendiente primera actuación",IF(N1159="N.A.","N.A.",IF(NETWORKDAYS((G1159+1),N1159,'Días No Laborales'!$A$2:$U$145)&lt;=20,"SI","NO")))))</f>
        <v>SI</v>
      </c>
      <c r="P1159" s="476"/>
      <c r="Q1159" s="1062" t="s">
        <v>47</v>
      </c>
      <c r="R1159" s="1554"/>
      <c r="S1159" s="1536"/>
      <c r="T1159" s="1536"/>
      <c r="U1159" s="1536"/>
      <c r="V1159" s="1536"/>
      <c r="W1159" s="1555"/>
      <c r="X1159" s="1556"/>
      <c r="Y1159" s="476"/>
      <c r="Z1159" s="476" t="str">
        <f t="shared" si="23"/>
        <v>Pendiente de sentencia</v>
      </c>
      <c r="AA1159" s="476"/>
      <c r="AB1159" s="483"/>
      <c r="AC1159" s="483"/>
      <c r="AD1159" s="476" t="s">
        <v>2984</v>
      </c>
      <c r="AE1159" s="991">
        <v>45813</v>
      </c>
      <c r="AF1159" s="476" t="s">
        <v>156</v>
      </c>
      <c r="AG1159" s="484" t="s">
        <v>2062</v>
      </c>
      <c r="AH1159" s="476" t="s">
        <v>52</v>
      </c>
      <c r="AI1159" s="991"/>
      <c r="AJ1159" s="1557"/>
      <c r="AK1159" s="1557"/>
      <c r="AL1159" s="1558"/>
      <c r="AM1159" s="476"/>
      <c r="AN1159" s="476"/>
    </row>
    <row r="1160" spans="1:40" ht="22.5" x14ac:dyDescent="0.2">
      <c r="A1160" s="576">
        <v>1152</v>
      </c>
      <c r="B1160" s="477" t="s">
        <v>3717</v>
      </c>
      <c r="C1160" s="791" t="s">
        <v>2096</v>
      </c>
      <c r="D1160" s="1548" t="s">
        <v>2083</v>
      </c>
      <c r="E1160" s="482" t="s">
        <v>113</v>
      </c>
      <c r="F1160" s="482" t="s">
        <v>2529</v>
      </c>
      <c r="G1160" s="1554">
        <v>45811</v>
      </c>
      <c r="H1160" s="1536" t="s">
        <v>3500</v>
      </c>
      <c r="I1160" s="476">
        <v>1</v>
      </c>
      <c r="J1160" s="476">
        <v>0</v>
      </c>
      <c r="K1160" s="476" t="s">
        <v>3718</v>
      </c>
      <c r="L1160" s="476">
        <v>0</v>
      </c>
      <c r="M1160" s="476">
        <v>1</v>
      </c>
      <c r="N1160" s="1554">
        <v>45813</v>
      </c>
      <c r="O1160" s="1064" t="str">
        <f>IF(G1160="","",(IF(N1160="","Pendiente primera actuación",IF(N1160="N.A.","N.A.",IF(NETWORKDAYS((G1160+1),N1160,'Días No Laborales'!$A$2:$U$145)&lt;=20,"SI","NO")))))</f>
        <v>SI</v>
      </c>
      <c r="P1160" s="476"/>
      <c r="Q1160" s="1062" t="s">
        <v>47</v>
      </c>
      <c r="R1160" s="1554"/>
      <c r="S1160" s="1536"/>
      <c r="T1160" s="1536"/>
      <c r="U1160" s="1536"/>
      <c r="V1160" s="1536"/>
      <c r="W1160" s="1555">
        <v>45861</v>
      </c>
      <c r="X1160" s="1556"/>
      <c r="Y1160" s="476" t="s">
        <v>48</v>
      </c>
      <c r="Z1160" s="476">
        <f t="shared" si="23"/>
        <v>50</v>
      </c>
      <c r="AA1160" s="476" t="s">
        <v>48</v>
      </c>
      <c r="AB1160" s="1705" t="s">
        <v>516</v>
      </c>
      <c r="AC1160" s="483" t="s">
        <v>358</v>
      </c>
      <c r="AD1160" s="476" t="s">
        <v>516</v>
      </c>
      <c r="AE1160" s="991">
        <v>45861</v>
      </c>
      <c r="AF1160" s="476" t="s">
        <v>156</v>
      </c>
      <c r="AG1160" s="484" t="s">
        <v>2062</v>
      </c>
      <c r="AH1160" s="476" t="s">
        <v>52</v>
      </c>
      <c r="AI1160" s="991"/>
      <c r="AJ1160" s="1557"/>
      <c r="AK1160" s="1557"/>
      <c r="AL1160" s="1558"/>
      <c r="AM1160" s="476"/>
      <c r="AN1160" s="476"/>
    </row>
    <row r="1161" spans="1:40" ht="25.5" x14ac:dyDescent="0.2">
      <c r="A1161" s="576">
        <v>1153</v>
      </c>
      <c r="B1161" s="476" t="s">
        <v>3719</v>
      </c>
      <c r="C1161" s="1288" t="s">
        <v>2096</v>
      </c>
      <c r="D1161" s="1548" t="s">
        <v>2083</v>
      </c>
      <c r="E1161" s="482" t="s">
        <v>113</v>
      </c>
      <c r="F1161" s="482" t="s">
        <v>2529</v>
      </c>
      <c r="G1161" s="1554">
        <v>45811</v>
      </c>
      <c r="H1161" s="1536" t="s">
        <v>3720</v>
      </c>
      <c r="I1161" s="476">
        <v>1</v>
      </c>
      <c r="J1161" s="476">
        <v>0</v>
      </c>
      <c r="K1161" s="476" t="s">
        <v>3721</v>
      </c>
      <c r="L1161" s="476">
        <v>1</v>
      </c>
      <c r="M1161" s="476">
        <v>0</v>
      </c>
      <c r="N1161" s="1554">
        <v>45813</v>
      </c>
      <c r="O1161" s="1064" t="str">
        <f>IF(G1161="","",(IF(N1161="","Pendiente primera actuación",IF(N1161="N.A.","N.A.",IF(NETWORKDAYS((G1161+1),N1161,'Días No Laborales'!$A$2:$U$145)&lt;=20,"SI","NO")))))</f>
        <v>SI</v>
      </c>
      <c r="P1161" s="476"/>
      <c r="Q1161" s="1062" t="s">
        <v>47</v>
      </c>
      <c r="R1161" s="1554"/>
      <c r="S1161" s="1536"/>
      <c r="T1161" s="1536"/>
      <c r="U1161" s="1536"/>
      <c r="V1161" s="1536"/>
      <c r="W1161" s="1555"/>
      <c r="X1161" s="1556"/>
      <c r="Y1161" s="476"/>
      <c r="Z1161" s="476" t="str">
        <f t="shared" si="23"/>
        <v>Pendiente de sentencia</v>
      </c>
      <c r="AA1161" s="476"/>
      <c r="AB1161" s="483"/>
      <c r="AC1161" s="483"/>
      <c r="AD1161" s="476" t="s">
        <v>2429</v>
      </c>
      <c r="AE1161" s="991">
        <v>45813</v>
      </c>
      <c r="AF1161" s="476" t="s">
        <v>68</v>
      </c>
      <c r="AG1161" s="484" t="s">
        <v>2062</v>
      </c>
      <c r="AH1161" s="476" t="s">
        <v>52</v>
      </c>
      <c r="AI1161" s="991"/>
      <c r="AJ1161" s="1557"/>
      <c r="AK1161" s="1557"/>
      <c r="AL1161" s="1558"/>
      <c r="AM1161" s="476"/>
      <c r="AN1161" s="476"/>
    </row>
    <row r="1162" spans="1:40" ht="25.5" x14ac:dyDescent="0.2">
      <c r="A1162" s="576">
        <v>1154</v>
      </c>
      <c r="B1162" s="476" t="s">
        <v>3722</v>
      </c>
      <c r="C1162" s="1559" t="s">
        <v>101</v>
      </c>
      <c r="D1162" s="482" t="s">
        <v>102</v>
      </c>
      <c r="E1162" s="482" t="s">
        <v>84</v>
      </c>
      <c r="F1162" s="482" t="s">
        <v>2529</v>
      </c>
      <c r="G1162" s="1554">
        <v>45812</v>
      </c>
      <c r="H1162" s="1536" t="s">
        <v>3723</v>
      </c>
      <c r="I1162" s="476">
        <v>1</v>
      </c>
      <c r="J1162" s="476">
        <v>0</v>
      </c>
      <c r="K1162" s="476" t="s">
        <v>3724</v>
      </c>
      <c r="L1162" s="476">
        <v>0</v>
      </c>
      <c r="M1162" s="476">
        <v>1</v>
      </c>
      <c r="N1162" s="1554">
        <v>45842</v>
      </c>
      <c r="O1162" s="1064" t="str">
        <f>IF(G1162="","",(IF(N1162="","Pendiente primera actuación",IF(N1162="N.A.","N.A.",IF(NETWORKDAYS((G1162+1),N1162,'Días No Laborales'!$A$2:$U$145)&lt;=20,"SI","NO")))))</f>
        <v>SI</v>
      </c>
      <c r="P1162" s="476"/>
      <c r="Q1162" s="1062" t="s">
        <v>47</v>
      </c>
      <c r="R1162" s="1554"/>
      <c r="S1162" s="1536"/>
      <c r="T1162" s="1536"/>
      <c r="U1162" s="1536"/>
      <c r="V1162" s="1536"/>
      <c r="W1162" s="1555"/>
      <c r="X1162" s="1556"/>
      <c r="Y1162" s="476"/>
      <c r="Z1162" s="476" t="str">
        <f t="shared" si="23"/>
        <v>Pendiente de sentencia</v>
      </c>
      <c r="AA1162" s="476"/>
      <c r="AB1162" s="483"/>
      <c r="AC1162" s="483"/>
      <c r="AD1162" s="476" t="s">
        <v>3596</v>
      </c>
      <c r="AE1162" s="991">
        <v>45842</v>
      </c>
      <c r="AF1162" s="476" t="s">
        <v>235</v>
      </c>
      <c r="AG1162" s="484" t="s">
        <v>2062</v>
      </c>
      <c r="AH1162" s="476" t="s">
        <v>52</v>
      </c>
      <c r="AI1162" s="991"/>
      <c r="AJ1162" s="1557"/>
      <c r="AK1162" s="1557"/>
      <c r="AL1162" s="1558"/>
      <c r="AM1162" s="476"/>
      <c r="AN1162" s="476"/>
    </row>
    <row r="1163" spans="1:40" ht="25.5" x14ac:dyDescent="0.2">
      <c r="A1163" s="576">
        <v>1155</v>
      </c>
      <c r="B1163" s="477" t="s">
        <v>3725</v>
      </c>
      <c r="C1163" s="1211" t="s">
        <v>101</v>
      </c>
      <c r="D1163" s="482" t="s">
        <v>102</v>
      </c>
      <c r="E1163" s="482" t="s">
        <v>84</v>
      </c>
      <c r="F1163" s="482" t="s">
        <v>2529</v>
      </c>
      <c r="G1163" s="1554">
        <v>45814</v>
      </c>
      <c r="H1163" s="1536" t="s">
        <v>419</v>
      </c>
      <c r="I1163" s="476">
        <v>1</v>
      </c>
      <c r="J1163" s="476">
        <v>0</v>
      </c>
      <c r="K1163" s="476" t="s">
        <v>3726</v>
      </c>
      <c r="L1163" s="476">
        <v>1</v>
      </c>
      <c r="M1163" s="476">
        <v>0</v>
      </c>
      <c r="N1163" s="1554">
        <v>45814</v>
      </c>
      <c r="O1163" s="1064" t="str">
        <f>IF(G1163="","",(IF(N1163="","Pendiente primera actuación",IF(N1163="N.A.","N.A.",IF(NETWORKDAYS((G1163+1),N1163,'Días No Laborales'!$A$2:$U$145)&lt;=20,"SI","NO")))))</f>
        <v>SI</v>
      </c>
      <c r="P1163" s="476"/>
      <c r="Q1163" s="1062" t="s">
        <v>47</v>
      </c>
      <c r="R1163" s="1554"/>
      <c r="S1163" s="1536"/>
      <c r="T1163" s="1536"/>
      <c r="U1163" s="1536"/>
      <c r="V1163" s="1536"/>
      <c r="W1163" s="1555">
        <v>45814</v>
      </c>
      <c r="X1163" s="1556"/>
      <c r="Y1163" s="570" t="s">
        <v>48</v>
      </c>
      <c r="Z1163" s="476">
        <f t="shared" si="23"/>
        <v>0</v>
      </c>
      <c r="AA1163" s="576" t="s">
        <v>48</v>
      </c>
      <c r="AB1163" s="477" t="s">
        <v>1084</v>
      </c>
      <c r="AC1163" s="483" t="s">
        <v>98</v>
      </c>
      <c r="AD1163" s="477" t="s">
        <v>1143</v>
      </c>
      <c r="AE1163" s="991">
        <v>45814</v>
      </c>
      <c r="AF1163" s="476" t="s">
        <v>2558</v>
      </c>
      <c r="AG1163" s="484" t="s">
        <v>2062</v>
      </c>
      <c r="AH1163" s="476" t="s">
        <v>52</v>
      </c>
      <c r="AI1163" s="991"/>
      <c r="AJ1163" s="1557"/>
      <c r="AK1163" s="1557"/>
      <c r="AL1163" s="1558"/>
      <c r="AM1163" s="476"/>
      <c r="AN1163" s="476" t="s">
        <v>3727</v>
      </c>
    </row>
    <row r="1164" spans="1:40" ht="25.5" x14ac:dyDescent="0.2">
      <c r="A1164" s="576">
        <v>1156</v>
      </c>
      <c r="B1164" s="476" t="s">
        <v>3728</v>
      </c>
      <c r="C1164" s="1559" t="s">
        <v>101</v>
      </c>
      <c r="D1164" s="482" t="s">
        <v>102</v>
      </c>
      <c r="E1164" s="482" t="s">
        <v>73</v>
      </c>
      <c r="F1164" s="482" t="s">
        <v>2529</v>
      </c>
      <c r="G1164" s="1554">
        <v>45814</v>
      </c>
      <c r="H1164" s="1536" t="s">
        <v>3729</v>
      </c>
      <c r="I1164" s="476">
        <v>0</v>
      </c>
      <c r="J1164" s="476">
        <v>1</v>
      </c>
      <c r="K1164" s="476" t="s">
        <v>3730</v>
      </c>
      <c r="L1164" s="476">
        <v>0</v>
      </c>
      <c r="M1164" s="476">
        <v>1</v>
      </c>
      <c r="N1164" s="1554">
        <v>45818</v>
      </c>
      <c r="O1164" s="1064" t="str">
        <f>IF(G1164="","",(IF(N1164="","Pendiente primera actuación",IF(N1164="N.A.","N.A.",IF(NETWORKDAYS((G1164+1),N1164,'Días No Laborales'!$A$2:$U$145)&lt;=20,"SI","NO")))))</f>
        <v>SI</v>
      </c>
      <c r="P1164" s="476"/>
      <c r="Q1164" s="1062" t="s">
        <v>47</v>
      </c>
      <c r="R1164" s="1554"/>
      <c r="S1164" s="1536"/>
      <c r="T1164" s="1536"/>
      <c r="U1164" s="1536"/>
      <c r="V1164" s="1536"/>
      <c r="W1164" s="1555"/>
      <c r="X1164" s="1556"/>
      <c r="Y1164" s="476"/>
      <c r="Z1164" s="476" t="str">
        <f t="shared" si="23"/>
        <v>Pendiente de sentencia</v>
      </c>
      <c r="AA1164" s="476"/>
      <c r="AB1164" s="483"/>
      <c r="AC1164" s="483"/>
      <c r="AD1164" s="476" t="s">
        <v>2984</v>
      </c>
      <c r="AE1164" s="991">
        <v>45818</v>
      </c>
      <c r="AF1164" s="476" t="s">
        <v>156</v>
      </c>
      <c r="AG1164" s="484" t="s">
        <v>2062</v>
      </c>
      <c r="AH1164" s="476" t="s">
        <v>52</v>
      </c>
      <c r="AI1164" s="991"/>
      <c r="AJ1164" s="1557"/>
      <c r="AK1164" s="1557"/>
      <c r="AL1164" s="1558"/>
      <c r="AM1164" s="476"/>
      <c r="AN1164" s="476"/>
    </row>
    <row r="1165" spans="1:40" ht="25.5" x14ac:dyDescent="0.2">
      <c r="A1165" s="576">
        <v>1157</v>
      </c>
      <c r="B1165" s="476" t="s">
        <v>3731</v>
      </c>
      <c r="C1165" s="1288" t="s">
        <v>2096</v>
      </c>
      <c r="D1165" s="1548" t="s">
        <v>2083</v>
      </c>
      <c r="E1165" s="482" t="s">
        <v>84</v>
      </c>
      <c r="F1165" s="482" t="s">
        <v>2529</v>
      </c>
      <c r="G1165" s="1554">
        <v>45814</v>
      </c>
      <c r="H1165" s="1536" t="s">
        <v>3732</v>
      </c>
      <c r="I1165" s="476">
        <v>1</v>
      </c>
      <c r="J1165" s="476">
        <v>0</v>
      </c>
      <c r="K1165" s="476" t="s">
        <v>3733</v>
      </c>
      <c r="L1165" s="476">
        <v>1</v>
      </c>
      <c r="M1165" s="476">
        <v>0</v>
      </c>
      <c r="N1165" s="1554">
        <v>45818</v>
      </c>
      <c r="O1165" s="1064" t="str">
        <f>IF(G1165="","",(IF(N1165="","Pendiente primera actuación",IF(N1165="N.A.","N.A.",IF(NETWORKDAYS((G1165+1),N1165,'Días No Laborales'!$A$2:$U$145)&lt;=20,"SI","NO")))))</f>
        <v>SI</v>
      </c>
      <c r="P1165" s="476"/>
      <c r="Q1165" s="1062" t="s">
        <v>47</v>
      </c>
      <c r="R1165" s="1554"/>
      <c r="S1165" s="1536"/>
      <c r="T1165" s="1536"/>
      <c r="U1165" s="1536"/>
      <c r="V1165" s="1536"/>
      <c r="W1165" s="1555"/>
      <c r="X1165" s="1556"/>
      <c r="Y1165" s="476"/>
      <c r="Z1165" s="476" t="str">
        <f t="shared" si="23"/>
        <v>Pendiente de sentencia</v>
      </c>
      <c r="AA1165" s="476"/>
      <c r="AB1165" s="483"/>
      <c r="AC1165" s="483"/>
      <c r="AD1165" s="476" t="s">
        <v>2429</v>
      </c>
      <c r="AE1165" s="991">
        <v>45818</v>
      </c>
      <c r="AF1165" s="476" t="s">
        <v>68</v>
      </c>
      <c r="AG1165" s="484" t="s">
        <v>2062</v>
      </c>
      <c r="AH1165" s="476" t="s">
        <v>52</v>
      </c>
      <c r="AI1165" s="991"/>
      <c r="AJ1165" s="1557"/>
      <c r="AK1165" s="1557"/>
      <c r="AL1165" s="1558"/>
      <c r="AM1165" s="476"/>
      <c r="AN1165" s="476"/>
    </row>
    <row r="1166" spans="1:40" ht="25.5" x14ac:dyDescent="0.2">
      <c r="A1166" s="576">
        <v>1158</v>
      </c>
      <c r="B1166" s="477" t="s">
        <v>3734</v>
      </c>
      <c r="C1166" s="1211" t="s">
        <v>3735</v>
      </c>
      <c r="D1166" s="1087" t="s">
        <v>446</v>
      </c>
      <c r="E1166" s="482" t="s">
        <v>84</v>
      </c>
      <c r="F1166" s="482" t="s">
        <v>2529</v>
      </c>
      <c r="G1166" s="1554">
        <v>45814</v>
      </c>
      <c r="H1166" s="1536" t="s">
        <v>3736</v>
      </c>
      <c r="I1166" s="476">
        <v>1</v>
      </c>
      <c r="J1166" s="476">
        <v>0</v>
      </c>
      <c r="K1166" s="476" t="s">
        <v>3737</v>
      </c>
      <c r="L1166" s="476">
        <v>1</v>
      </c>
      <c r="M1166" s="476">
        <v>0</v>
      </c>
      <c r="N1166" s="1554">
        <v>45818</v>
      </c>
      <c r="O1166" s="1064" t="str">
        <f>IF(G1166="","",(IF(N1166="","Pendiente primera actuación",IF(N1166="N.A.","N.A.",IF(NETWORKDAYS((G1166+1),N1166,'Días No Laborales'!$A$2:$U$145)&lt;=20,"SI","NO")))))</f>
        <v>SI</v>
      </c>
      <c r="P1166" s="1062"/>
      <c r="Q1166" s="1062" t="s">
        <v>47</v>
      </c>
      <c r="R1166" s="1554"/>
      <c r="S1166" s="1536"/>
      <c r="T1166" s="1536"/>
      <c r="U1166" s="1536"/>
      <c r="V1166" s="1536"/>
      <c r="W1166" s="1555">
        <v>45818</v>
      </c>
      <c r="X1166" s="1556"/>
      <c r="Y1166" s="570" t="s">
        <v>48</v>
      </c>
      <c r="Z1166" s="476">
        <f t="shared" si="23"/>
        <v>4</v>
      </c>
      <c r="AA1166" s="576" t="s">
        <v>48</v>
      </c>
      <c r="AB1166" s="477" t="s">
        <v>1084</v>
      </c>
      <c r="AC1166" s="483" t="s">
        <v>98</v>
      </c>
      <c r="AD1166" s="477" t="s">
        <v>1143</v>
      </c>
      <c r="AE1166" s="991">
        <v>45818</v>
      </c>
      <c r="AF1166" s="476" t="s">
        <v>2558</v>
      </c>
      <c r="AG1166" s="484" t="s">
        <v>2062</v>
      </c>
      <c r="AH1166" s="476" t="s">
        <v>52</v>
      </c>
      <c r="AI1166" s="991"/>
      <c r="AJ1166" s="1557"/>
      <c r="AK1166" s="1557"/>
      <c r="AL1166" s="1558"/>
      <c r="AM1166" s="476" t="s">
        <v>3677</v>
      </c>
      <c r="AN1166" s="476" t="s">
        <v>3486</v>
      </c>
    </row>
    <row r="1167" spans="1:40" ht="25.5" x14ac:dyDescent="0.2">
      <c r="A1167" s="576">
        <v>1159</v>
      </c>
      <c r="B1167" s="476" t="s">
        <v>3738</v>
      </c>
      <c r="C1167" s="1559" t="s">
        <v>101</v>
      </c>
      <c r="D1167" s="482" t="s">
        <v>102</v>
      </c>
      <c r="E1167" s="482" t="s">
        <v>84</v>
      </c>
      <c r="F1167" s="482" t="s">
        <v>2529</v>
      </c>
      <c r="G1167" s="1554">
        <v>45817</v>
      </c>
      <c r="H1167" s="1536" t="s">
        <v>399</v>
      </c>
      <c r="I1167" s="476">
        <v>1</v>
      </c>
      <c r="J1167" s="476">
        <v>0</v>
      </c>
      <c r="K1167" s="476" t="s">
        <v>3739</v>
      </c>
      <c r="L1167" s="476">
        <v>1</v>
      </c>
      <c r="M1167" s="476">
        <v>0</v>
      </c>
      <c r="N1167" s="1554">
        <v>45818</v>
      </c>
      <c r="O1167" s="1064" t="str">
        <f>IF(G1167="","",(IF(N1167="","Pendiente primera actuación",IF(N1167="N.A.","N.A.",IF(NETWORKDAYS((G1167+1),N1167,'Días No Laborales'!$A$2:$U$145)&lt;=20,"SI","NO")))))</f>
        <v>SI</v>
      </c>
      <c r="P1167" s="476"/>
      <c r="Q1167" s="1062" t="s">
        <v>47</v>
      </c>
      <c r="R1167" s="1554"/>
      <c r="S1167" s="1536"/>
      <c r="T1167" s="1536"/>
      <c r="U1167" s="1536"/>
      <c r="V1167" s="1536"/>
      <c r="W1167" s="1555"/>
      <c r="X1167" s="1556"/>
      <c r="Y1167" s="476"/>
      <c r="Z1167" s="476" t="str">
        <f t="shared" si="23"/>
        <v>Pendiente de sentencia</v>
      </c>
      <c r="AA1167" s="476"/>
      <c r="AB1167" s="483"/>
      <c r="AC1167" s="483"/>
      <c r="AD1167" s="476" t="s">
        <v>2984</v>
      </c>
      <c r="AE1167" s="991">
        <v>45818</v>
      </c>
      <c r="AF1167" s="476" t="s">
        <v>156</v>
      </c>
      <c r="AG1167" s="484" t="s">
        <v>2062</v>
      </c>
      <c r="AH1167" s="476" t="s">
        <v>52</v>
      </c>
      <c r="AI1167" s="991"/>
      <c r="AJ1167" s="1557"/>
      <c r="AK1167" s="1557"/>
      <c r="AL1167" s="1558"/>
      <c r="AM1167" s="476"/>
      <c r="AN1167" s="476"/>
    </row>
    <row r="1168" spans="1:40" ht="25.5" x14ac:dyDescent="0.2">
      <c r="A1168" s="576">
        <v>1160</v>
      </c>
      <c r="B1168" s="476" t="s">
        <v>3740</v>
      </c>
      <c r="C1168" s="1233" t="s">
        <v>672</v>
      </c>
      <c r="D1168" s="479" t="s">
        <v>293</v>
      </c>
      <c r="E1168" s="1810" t="s">
        <v>833</v>
      </c>
      <c r="F1168" s="482" t="s">
        <v>2529</v>
      </c>
      <c r="G1168" s="1554">
        <v>45817</v>
      </c>
      <c r="H1168" s="1536" t="s">
        <v>3741</v>
      </c>
      <c r="I1168" s="476">
        <v>1</v>
      </c>
      <c r="J1168" s="476">
        <v>0</v>
      </c>
      <c r="K1168" s="476" t="s">
        <v>3742</v>
      </c>
      <c r="L1168" s="476">
        <v>1</v>
      </c>
      <c r="M1168" s="476">
        <v>0</v>
      </c>
      <c r="N1168" s="1554">
        <v>45832</v>
      </c>
      <c r="O1168" s="1064" t="str">
        <f>IF(G1168="","",(IF(N1168="","Pendiente primera actuación",IF(N1168="N.A.","N.A.",IF(NETWORKDAYS((G1168+1),N1168,'Días No Laborales'!$A$2:$U$145)&lt;=20,"SI","NO")))))</f>
        <v>SI</v>
      </c>
      <c r="P1168" s="476"/>
      <c r="Q1168" s="1062" t="s">
        <v>47</v>
      </c>
      <c r="R1168" s="1554"/>
      <c r="S1168" s="1536"/>
      <c r="T1168" s="1536"/>
      <c r="U1168" s="1536"/>
      <c r="V1168" s="1536"/>
      <c r="W1168" s="1555"/>
      <c r="X1168" s="1556"/>
      <c r="Y1168" s="476"/>
      <c r="Z1168" s="476" t="str">
        <f t="shared" si="23"/>
        <v>Pendiente de sentencia</v>
      </c>
      <c r="AA1168" s="476"/>
      <c r="AB1168" s="483"/>
      <c r="AC1168" s="483"/>
      <c r="AD1168" s="476" t="s">
        <v>3743</v>
      </c>
      <c r="AE1168" s="991">
        <v>45832</v>
      </c>
      <c r="AF1168" s="476" t="s">
        <v>68</v>
      </c>
      <c r="AG1168" s="484" t="s">
        <v>2062</v>
      </c>
      <c r="AH1168" s="476" t="s">
        <v>52</v>
      </c>
      <c r="AI1168" s="991"/>
      <c r="AJ1168" s="1557"/>
      <c r="AK1168" s="1557"/>
      <c r="AL1168" s="1558"/>
      <c r="AM1168" s="476"/>
      <c r="AN1168" s="476"/>
    </row>
    <row r="1169" spans="1:40" ht="38.25" x14ac:dyDescent="0.2">
      <c r="A1169" s="576">
        <v>1161</v>
      </c>
      <c r="B1169" s="1171" t="s">
        <v>3744</v>
      </c>
      <c r="C1169" s="1029" t="s">
        <v>101</v>
      </c>
      <c r="D1169" s="482" t="s">
        <v>102</v>
      </c>
      <c r="E1169" s="482" t="s">
        <v>84</v>
      </c>
      <c r="F1169" s="482" t="s">
        <v>2529</v>
      </c>
      <c r="G1169" s="1554">
        <v>45817</v>
      </c>
      <c r="H1169" s="1536" t="s">
        <v>3745</v>
      </c>
      <c r="I1169" s="476">
        <v>1</v>
      </c>
      <c r="J1169" s="476">
        <v>0</v>
      </c>
      <c r="K1169" s="476" t="s">
        <v>3746</v>
      </c>
      <c r="L1169" s="476">
        <v>0</v>
      </c>
      <c r="M1169" s="476">
        <v>1</v>
      </c>
      <c r="N1169" s="1554">
        <v>45819</v>
      </c>
      <c r="O1169" s="1064" t="str">
        <f>IF(G1169="","",(IF(N1169="","Pendiente primera actuación",IF(N1169="N.A.","N.A.",IF(NETWORKDAYS((G1169+1),N1169,'Días No Laborales'!$A$2:$U$145)&lt;=20,"SI","NO")))))</f>
        <v>SI</v>
      </c>
      <c r="P1169" s="476"/>
      <c r="Q1169" s="1062" t="s">
        <v>47</v>
      </c>
      <c r="R1169" s="1554"/>
      <c r="S1169" s="1536"/>
      <c r="T1169" s="1536"/>
      <c r="U1169" s="1536"/>
      <c r="V1169" s="1536"/>
      <c r="W1169" s="1555">
        <v>45863</v>
      </c>
      <c r="X1169" s="1556"/>
      <c r="Y1169" s="476" t="s">
        <v>48</v>
      </c>
      <c r="Z1169" s="476">
        <f t="shared" si="23"/>
        <v>46</v>
      </c>
      <c r="AA1169" s="476" t="s">
        <v>48</v>
      </c>
      <c r="AB1169" s="1171" t="s">
        <v>193</v>
      </c>
      <c r="AC1169" s="483" t="s">
        <v>358</v>
      </c>
      <c r="AD1169" s="476" t="s">
        <v>197</v>
      </c>
      <c r="AE1169" s="991">
        <v>45863</v>
      </c>
      <c r="AF1169" s="476" t="s">
        <v>50</v>
      </c>
      <c r="AG1169" s="484" t="s">
        <v>2062</v>
      </c>
      <c r="AH1169" s="476" t="s">
        <v>52</v>
      </c>
      <c r="AI1169" s="991"/>
      <c r="AJ1169" s="1557"/>
      <c r="AK1169" s="1557"/>
      <c r="AL1169" s="1558"/>
      <c r="AM1169" s="476"/>
      <c r="AN1169" s="476"/>
    </row>
    <row r="1170" spans="1:40" s="859" customFormat="1" ht="25.5" x14ac:dyDescent="0.2">
      <c r="A1170" s="576">
        <v>1162</v>
      </c>
      <c r="B1170" s="477" t="s">
        <v>3747</v>
      </c>
      <c r="C1170" s="1211" t="s">
        <v>55</v>
      </c>
      <c r="D1170" s="482" t="s">
        <v>446</v>
      </c>
      <c r="E1170" s="482" t="s">
        <v>84</v>
      </c>
      <c r="F1170" s="482" t="s">
        <v>2529</v>
      </c>
      <c r="G1170" s="1554">
        <v>45818</v>
      </c>
      <c r="H1170" s="1536" t="s">
        <v>3748</v>
      </c>
      <c r="I1170" s="476">
        <v>1</v>
      </c>
      <c r="J1170" s="476">
        <v>0</v>
      </c>
      <c r="K1170" s="476" t="s">
        <v>3749</v>
      </c>
      <c r="L1170" s="476">
        <v>1</v>
      </c>
      <c r="M1170" s="476">
        <v>0</v>
      </c>
      <c r="N1170" s="1554">
        <v>45825</v>
      </c>
      <c r="O1170" s="1064" t="str">
        <f>IF(G1170="","",(IF(N1170="","Pendiente primera actuación",IF(N1170="N.A.","N.A.",IF(NETWORKDAYS((G1170+1),N1170,'Días No Laborales'!$A$2:$U$145)&lt;=20,"SI","NO")))))</f>
        <v>SI</v>
      </c>
      <c r="P1170" s="476"/>
      <c r="Q1170" s="1062" t="s">
        <v>47</v>
      </c>
      <c r="R1170" s="1554"/>
      <c r="S1170" s="1536"/>
      <c r="T1170" s="1536"/>
      <c r="U1170" s="1536"/>
      <c r="V1170" s="1536"/>
      <c r="W1170" s="1555">
        <v>45839</v>
      </c>
      <c r="X1170" s="1556"/>
      <c r="Y1170" s="476" t="s">
        <v>48</v>
      </c>
      <c r="Z1170" s="476">
        <f t="shared" si="23"/>
        <v>21</v>
      </c>
      <c r="AA1170" s="476" t="s">
        <v>48</v>
      </c>
      <c r="AB1170" s="477" t="s">
        <v>3750</v>
      </c>
      <c r="AC1170" s="483" t="s">
        <v>358</v>
      </c>
      <c r="AD1170" s="476" t="s">
        <v>3261</v>
      </c>
      <c r="AE1170" s="991">
        <v>45839</v>
      </c>
      <c r="AF1170" s="476" t="s">
        <v>68</v>
      </c>
      <c r="AG1170" s="484" t="s">
        <v>2062</v>
      </c>
      <c r="AH1170" s="476" t="s">
        <v>52</v>
      </c>
      <c r="AI1170" s="991"/>
      <c r="AJ1170" s="1557"/>
      <c r="AK1170" s="1557"/>
      <c r="AL1170" s="1558"/>
      <c r="AM1170" s="476"/>
      <c r="AN1170" s="476"/>
    </row>
    <row r="1171" spans="1:40" ht="25.5" x14ac:dyDescent="0.2">
      <c r="A1171" s="576">
        <v>1163</v>
      </c>
      <c r="B1171" s="1479" t="s">
        <v>3751</v>
      </c>
      <c r="C1171" s="1609" t="s">
        <v>101</v>
      </c>
      <c r="D1171" s="1610" t="s">
        <v>102</v>
      </c>
      <c r="E1171" s="1178" t="s">
        <v>113</v>
      </c>
      <c r="F1171" s="1178" t="s">
        <v>2529</v>
      </c>
      <c r="G1171" s="1611">
        <v>45818</v>
      </c>
      <c r="H1171" s="1563" t="s">
        <v>433</v>
      </c>
      <c r="I1171" s="1479">
        <v>1</v>
      </c>
      <c r="J1171" s="1479">
        <v>0</v>
      </c>
      <c r="K1171" s="1479" t="s">
        <v>3752</v>
      </c>
      <c r="L1171" s="1479">
        <v>1</v>
      </c>
      <c r="M1171" s="1479">
        <v>0</v>
      </c>
      <c r="N1171" s="1611">
        <v>45820</v>
      </c>
      <c r="O1171" s="1541" t="str">
        <f>IF(G1171="","",(IF(N1171="","Pendiente primera actuación",IF(N1171="N.A.","N.A.",IF(NETWORKDAYS((G1171+1),N1171,'Días No Laborales'!$A$2:$U$145)&lt;=20,"SI","NO")))))</f>
        <v>SI</v>
      </c>
      <c r="P1171" s="1479"/>
      <c r="Q1171" s="1596" t="s">
        <v>47</v>
      </c>
      <c r="R1171" s="1611"/>
      <c r="S1171" s="1563"/>
      <c r="T1171" s="1563"/>
      <c r="U1171" s="1563"/>
      <c r="V1171" s="1563"/>
      <c r="W1171" s="1612"/>
      <c r="X1171" s="1613"/>
      <c r="Y1171" s="1479"/>
      <c r="Z1171" s="1479" t="str">
        <f t="shared" si="23"/>
        <v>Pendiente de sentencia</v>
      </c>
      <c r="AA1171" s="1479"/>
      <c r="AB1171" s="1597"/>
      <c r="AC1171" s="1597"/>
      <c r="AD1171" s="623" t="s">
        <v>1076</v>
      </c>
      <c r="AE1171" s="1483">
        <v>45820</v>
      </c>
      <c r="AF1171" s="476" t="s">
        <v>156</v>
      </c>
      <c r="AG1171" s="1542" t="s">
        <v>2062</v>
      </c>
      <c r="AH1171" s="1479" t="s">
        <v>52</v>
      </c>
      <c r="AI1171" s="1483"/>
      <c r="AJ1171" s="1614"/>
      <c r="AK1171" s="1614"/>
      <c r="AL1171" s="1615"/>
      <c r="AM1171" s="1479"/>
      <c r="AN1171" s="1479"/>
    </row>
    <row r="1172" spans="1:40" ht="25.5" x14ac:dyDescent="0.2">
      <c r="A1172" s="576">
        <v>1164</v>
      </c>
      <c r="B1172" s="476" t="s">
        <v>3753</v>
      </c>
      <c r="C1172" s="1369" t="s">
        <v>2115</v>
      </c>
      <c r="D1172" s="1739" t="s">
        <v>2918</v>
      </c>
      <c r="E1172" s="1739" t="s">
        <v>833</v>
      </c>
      <c r="F1172" s="1178" t="s">
        <v>2529</v>
      </c>
      <c r="G1172" s="1554">
        <v>45819</v>
      </c>
      <c r="H1172" s="1536" t="s">
        <v>3754</v>
      </c>
      <c r="I1172" s="476">
        <v>0</v>
      </c>
      <c r="J1172" s="476">
        <v>1</v>
      </c>
      <c r="K1172" s="476" t="s">
        <v>48</v>
      </c>
      <c r="L1172" s="476">
        <v>0</v>
      </c>
      <c r="M1172" s="476">
        <v>0</v>
      </c>
      <c r="N1172" s="1554">
        <v>45821</v>
      </c>
      <c r="O1172" s="1064" t="str">
        <f>IF(G1172="","",(IF(N1172="","Pendiente primera actuación",IF(N1172="N.A.","N.A.",IF(NETWORKDAYS((G1172+1),N1172,'Días No Laborales'!$A$2:$U$145)&lt;=20,"SI","NO")))))</f>
        <v>SI</v>
      </c>
      <c r="P1172" s="476"/>
      <c r="Q1172" s="1062" t="s">
        <v>47</v>
      </c>
      <c r="R1172" s="1554"/>
      <c r="S1172" s="1536"/>
      <c r="T1172" s="1536"/>
      <c r="U1172" s="1536"/>
      <c r="V1172" s="1536"/>
      <c r="W1172" s="1555"/>
      <c r="X1172" s="1556"/>
      <c r="Y1172" s="476"/>
      <c r="Z1172" s="476" t="str">
        <f t="shared" si="23"/>
        <v>Pendiente de sentencia</v>
      </c>
      <c r="AA1172" s="476"/>
      <c r="AB1172" s="483"/>
      <c r="AC1172" s="483"/>
      <c r="AD1172" s="476" t="s">
        <v>3464</v>
      </c>
      <c r="AE1172" s="991">
        <v>45834</v>
      </c>
      <c r="AF1172" s="476" t="s">
        <v>50</v>
      </c>
      <c r="AG1172" s="484" t="s">
        <v>2062</v>
      </c>
      <c r="AH1172" s="476" t="s">
        <v>52</v>
      </c>
      <c r="AI1172" s="991"/>
      <c r="AJ1172" s="1557"/>
      <c r="AK1172" s="1557"/>
      <c r="AL1172" s="1558"/>
      <c r="AM1172" s="476"/>
      <c r="AN1172" s="476"/>
    </row>
    <row r="1173" spans="1:40" ht="51" x14ac:dyDescent="0.2">
      <c r="A1173" s="576">
        <v>1165</v>
      </c>
      <c r="B1173" s="476" t="s">
        <v>3755</v>
      </c>
      <c r="C1173" s="1737" t="s">
        <v>2399</v>
      </c>
      <c r="D1173" s="1269" t="s">
        <v>2083</v>
      </c>
      <c r="E1173" s="1269" t="s">
        <v>673</v>
      </c>
      <c r="F1173" s="1738" t="s">
        <v>2529</v>
      </c>
      <c r="G1173" s="1554">
        <v>45817</v>
      </c>
      <c r="H1173" s="1536" t="s">
        <v>3756</v>
      </c>
      <c r="I1173" s="476">
        <v>1</v>
      </c>
      <c r="J1173" s="476">
        <v>0</v>
      </c>
      <c r="K1173" s="476" t="s">
        <v>3757</v>
      </c>
      <c r="L1173" s="476">
        <v>1</v>
      </c>
      <c r="M1173" s="476">
        <v>0</v>
      </c>
      <c r="N1173" s="1554">
        <v>45874</v>
      </c>
      <c r="O1173" s="631" t="str">
        <f>IF(G1173="","",(IF(N1173="","Pendiente primera actuación",IF(N1173="N.A.","N.A.",IF(NETWORKDAYS((G1173+1),N1173,'Días No Laborales'!$A$2:$U$145)&lt;=20,"SI","NO")))))</f>
        <v>NO</v>
      </c>
      <c r="P1173" s="476"/>
      <c r="Q1173" s="1062"/>
      <c r="R1173" s="1554"/>
      <c r="S1173" s="1536"/>
      <c r="T1173" s="1536"/>
      <c r="U1173" s="1536"/>
      <c r="V1173" s="1536"/>
      <c r="W1173" s="1555"/>
      <c r="X1173" s="1556"/>
      <c r="Y1173" s="476"/>
      <c r="Z1173" s="476"/>
      <c r="AA1173" s="476"/>
      <c r="AB1173" s="483"/>
      <c r="AC1173" s="483"/>
      <c r="AD1173" s="476" t="s">
        <v>3758</v>
      </c>
      <c r="AE1173" s="991">
        <v>45874</v>
      </c>
      <c r="AF1173" s="476" t="s">
        <v>156</v>
      </c>
      <c r="AG1173" s="484" t="s">
        <v>2062</v>
      </c>
      <c r="AH1173" s="476" t="s">
        <v>52</v>
      </c>
      <c r="AI1173" s="991"/>
      <c r="AJ1173" s="1557"/>
      <c r="AK1173" s="1557"/>
      <c r="AL1173" s="1558"/>
      <c r="AM1173" s="476" t="s">
        <v>3759</v>
      </c>
      <c r="AN1173" s="476"/>
    </row>
    <row r="1174" spans="1:40" ht="38.25" x14ac:dyDescent="0.2">
      <c r="A1174" s="576">
        <v>1166</v>
      </c>
      <c r="B1174" s="476" t="s">
        <v>3760</v>
      </c>
      <c r="C1174" s="486" t="s">
        <v>41</v>
      </c>
      <c r="D1174" s="1188" t="s">
        <v>42</v>
      </c>
      <c r="E1174" s="1738" t="s">
        <v>84</v>
      </c>
      <c r="F1174" s="482" t="s">
        <v>2529</v>
      </c>
      <c r="G1174" s="1554">
        <v>45819</v>
      </c>
      <c r="H1174" s="1536" t="s">
        <v>3761</v>
      </c>
      <c r="I1174" s="476">
        <v>1</v>
      </c>
      <c r="J1174" s="476">
        <v>0</v>
      </c>
      <c r="K1174" s="476" t="s">
        <v>3762</v>
      </c>
      <c r="L1174" s="476">
        <v>1</v>
      </c>
      <c r="M1174" s="476">
        <v>0</v>
      </c>
      <c r="N1174" s="1554">
        <v>45821</v>
      </c>
      <c r="O1174" s="1064" t="str">
        <f>IF(G1174="","",(IF(N1174="","Pendiente primera actuación",IF(N1174="N.A.","N.A.",IF(NETWORKDAYS((G1174+1),N1174,'Días No Laborales'!$A$2:$U$145)&lt;=20,"SI","NO")))))</f>
        <v>SI</v>
      </c>
      <c r="P1174" s="476"/>
      <c r="Q1174" s="1062" t="s">
        <v>47</v>
      </c>
      <c r="R1174" s="1554"/>
      <c r="S1174" s="1536"/>
      <c r="T1174" s="1536"/>
      <c r="U1174" s="1536"/>
      <c r="V1174" s="1536"/>
      <c r="W1174" s="1555"/>
      <c r="X1174" s="1556"/>
      <c r="Y1174" s="476"/>
      <c r="Z1174" s="476" t="str">
        <f t="shared" ref="Z1174:Z1187" si="24">IF(B1174="","",IF(W1174="","Pendiente de sentencia",IF(W1174="N.A.","N.A.",DAYS360(G1174,W1174))))</f>
        <v>Pendiente de sentencia</v>
      </c>
      <c r="AA1174" s="476"/>
      <c r="AB1174" s="483"/>
      <c r="AC1174" s="483"/>
      <c r="AD1174" s="476" t="s">
        <v>189</v>
      </c>
      <c r="AE1174" s="991">
        <v>45862</v>
      </c>
      <c r="AF1174" s="476" t="s">
        <v>235</v>
      </c>
      <c r="AG1174" s="484" t="s">
        <v>2062</v>
      </c>
      <c r="AH1174" s="476" t="s">
        <v>52</v>
      </c>
      <c r="AI1174" s="991"/>
      <c r="AJ1174" s="1557"/>
      <c r="AK1174" s="1557"/>
      <c r="AL1174" s="1558"/>
      <c r="AM1174" s="476"/>
      <c r="AN1174" s="476"/>
    </row>
    <row r="1175" spans="1:40" ht="25.5" x14ac:dyDescent="0.2">
      <c r="A1175" s="576">
        <v>1167</v>
      </c>
      <c r="B1175" s="476" t="s">
        <v>3763</v>
      </c>
      <c r="C1175" s="1545" t="s">
        <v>383</v>
      </c>
      <c r="D1175" s="761" t="s">
        <v>383</v>
      </c>
      <c r="E1175" s="1738" t="s">
        <v>73</v>
      </c>
      <c r="F1175" s="482" t="s">
        <v>2057</v>
      </c>
      <c r="G1175" s="1554">
        <v>45820</v>
      </c>
      <c r="H1175" s="1536" t="s">
        <v>3764</v>
      </c>
      <c r="I1175" s="480">
        <v>1</v>
      </c>
      <c r="J1175" s="480">
        <v>0</v>
      </c>
      <c r="K1175" s="480" t="s">
        <v>3765</v>
      </c>
      <c r="L1175" s="480">
        <v>0</v>
      </c>
      <c r="M1175" s="480">
        <v>1</v>
      </c>
      <c r="N1175" s="481">
        <v>45826</v>
      </c>
      <c r="O1175" s="1064" t="str">
        <f>IF(G1175="","",(IF(N1175="","Pendiente primera actuación",IF(N1175="N.A.","N.A.",IF(NETWORKDAYS((G1175+1),N1175,'Días No Laborales'!$A$2:$U$145)&lt;=20,"SI","NO")))))</f>
        <v>SI</v>
      </c>
      <c r="P1175" s="480"/>
      <c r="Q1175" s="1062" t="s">
        <v>47</v>
      </c>
      <c r="R1175" s="480"/>
      <c r="S1175" s="480"/>
      <c r="T1175" s="480"/>
      <c r="U1175" s="480"/>
      <c r="V1175" s="480"/>
      <c r="W1175" s="480"/>
      <c r="X1175" s="480"/>
      <c r="Y1175" s="483"/>
      <c r="Z1175" s="476" t="str">
        <f t="shared" si="24"/>
        <v>Pendiente de sentencia</v>
      </c>
      <c r="AA1175" s="483"/>
      <c r="AB1175" s="480"/>
      <c r="AC1175" s="480"/>
      <c r="AD1175" s="476" t="s">
        <v>3766</v>
      </c>
      <c r="AE1175" s="991">
        <v>45842</v>
      </c>
      <c r="AF1175" s="476" t="s">
        <v>68</v>
      </c>
      <c r="AG1175" s="484" t="s">
        <v>2062</v>
      </c>
      <c r="AH1175" s="476" t="s">
        <v>52</v>
      </c>
      <c r="AI1175" s="480"/>
      <c r="AJ1175" s="480"/>
      <c r="AK1175" s="480"/>
      <c r="AL1175" s="480"/>
      <c r="AM1175" s="480"/>
      <c r="AN1175" s="480"/>
    </row>
    <row r="1176" spans="1:40" ht="25.5" x14ac:dyDescent="0.2">
      <c r="A1176" s="576">
        <v>1168</v>
      </c>
      <c r="B1176" s="476" t="s">
        <v>3767</v>
      </c>
      <c r="C1176" s="487" t="s">
        <v>107</v>
      </c>
      <c r="D1176" s="479" t="s">
        <v>3768</v>
      </c>
      <c r="E1176" s="1738" t="s">
        <v>43</v>
      </c>
      <c r="F1176" s="482" t="s">
        <v>2057</v>
      </c>
      <c r="G1176" s="1554">
        <v>45820</v>
      </c>
      <c r="H1176" s="1536" t="s">
        <v>3769</v>
      </c>
      <c r="I1176" s="476">
        <v>1</v>
      </c>
      <c r="J1176" s="476">
        <v>0</v>
      </c>
      <c r="K1176" s="991" t="s">
        <v>3770</v>
      </c>
      <c r="L1176" s="476">
        <v>1</v>
      </c>
      <c r="M1176" s="476">
        <v>0</v>
      </c>
      <c r="N1176" s="991">
        <v>45824</v>
      </c>
      <c r="O1176" s="476" t="str">
        <f>IF(G1176="","",(IF(N1176="","Pendiente primera actuación",IF(N1176="N.A.","N.A.",IF(NETWORKDAYS((G1176+1),N1176,'Días No Laborales'!$A$2:$U$145)&lt;=20,"SI","NO")))))</f>
        <v>SI</v>
      </c>
      <c r="P1176" s="476"/>
      <c r="Q1176" s="991" t="s">
        <v>47</v>
      </c>
      <c r="R1176" s="476"/>
      <c r="S1176" s="476"/>
      <c r="T1176" s="991"/>
      <c r="U1176" s="476"/>
      <c r="V1176" s="476"/>
      <c r="W1176" s="991"/>
      <c r="X1176" s="476"/>
      <c r="Y1176" s="476"/>
      <c r="Z1176" s="991" t="str">
        <f t="shared" si="24"/>
        <v>Pendiente de sentencia</v>
      </c>
      <c r="AA1176" s="476"/>
      <c r="AB1176" s="476"/>
      <c r="AC1176" s="991"/>
      <c r="AD1176" s="476" t="s">
        <v>2984</v>
      </c>
      <c r="AE1176" s="991">
        <v>45825</v>
      </c>
      <c r="AF1176" s="476" t="s">
        <v>235</v>
      </c>
      <c r="AG1176" s="484" t="s">
        <v>2062</v>
      </c>
      <c r="AH1176" s="476" t="s">
        <v>52</v>
      </c>
      <c r="AI1176" s="480"/>
      <c r="AJ1176" s="480"/>
      <c r="AK1176" s="480"/>
      <c r="AL1176" s="480"/>
      <c r="AM1176" s="480"/>
      <c r="AN1176" s="480"/>
    </row>
    <row r="1177" spans="1:40" ht="25.5" x14ac:dyDescent="0.2">
      <c r="A1177" s="576">
        <v>1169</v>
      </c>
      <c r="B1177" s="476" t="s">
        <v>3771</v>
      </c>
      <c r="C1177" s="1545" t="s">
        <v>383</v>
      </c>
      <c r="D1177" s="761" t="s">
        <v>383</v>
      </c>
      <c r="E1177" s="1738" t="s">
        <v>113</v>
      </c>
      <c r="F1177" s="482" t="s">
        <v>2057</v>
      </c>
      <c r="G1177" s="1554">
        <v>45824</v>
      </c>
      <c r="H1177" s="1536" t="s">
        <v>384</v>
      </c>
      <c r="I1177" s="480">
        <v>1</v>
      </c>
      <c r="J1177" s="480">
        <v>0</v>
      </c>
      <c r="K1177" s="480" t="s">
        <v>3772</v>
      </c>
      <c r="L1177" s="480">
        <v>0</v>
      </c>
      <c r="M1177" s="480">
        <v>1</v>
      </c>
      <c r="N1177" s="481">
        <v>45845</v>
      </c>
      <c r="O1177" s="1064" t="str">
        <f>IF(G1177="","",(IF(N1177="","Pendiente primera actuación",IF(N1177="N.A.","N.A.",IF(NETWORKDAYS((G1177+1),N1177,'Días No Laborales'!$A$2:$U$145)&lt;=20,"SI","NO")))))</f>
        <v>SI</v>
      </c>
      <c r="P1177" s="480"/>
      <c r="Q1177" s="1062" t="s">
        <v>47</v>
      </c>
      <c r="R1177" s="480"/>
      <c r="S1177" s="480"/>
      <c r="T1177" s="480"/>
      <c r="U1177" s="480"/>
      <c r="V1177" s="480"/>
      <c r="W1177" s="480"/>
      <c r="X1177" s="480"/>
      <c r="Y1177" s="483"/>
      <c r="Z1177" s="476" t="str">
        <f t="shared" si="24"/>
        <v>Pendiente de sentencia</v>
      </c>
      <c r="AA1177" s="483"/>
      <c r="AB1177" s="480"/>
      <c r="AC1177" s="480"/>
      <c r="AD1177" s="476" t="s">
        <v>1505</v>
      </c>
      <c r="AE1177" s="991">
        <v>45845</v>
      </c>
      <c r="AF1177" s="476" t="s">
        <v>68</v>
      </c>
      <c r="AG1177" s="484" t="s">
        <v>2062</v>
      </c>
      <c r="AH1177" s="476" t="s">
        <v>52</v>
      </c>
      <c r="AI1177" s="480"/>
      <c r="AJ1177" s="480"/>
      <c r="AK1177" s="480"/>
      <c r="AL1177" s="480"/>
      <c r="AM1177" s="480"/>
      <c r="AN1177" s="480"/>
    </row>
    <row r="1178" spans="1:40" ht="25.5" x14ac:dyDescent="0.2">
      <c r="A1178" s="576">
        <v>1170</v>
      </c>
      <c r="B1178" s="476" t="s">
        <v>3773</v>
      </c>
      <c r="C1178" s="486" t="s">
        <v>41</v>
      </c>
      <c r="D1178" s="479" t="s">
        <v>42</v>
      </c>
      <c r="E1178" s="482" t="s">
        <v>43</v>
      </c>
      <c r="F1178" s="482" t="s">
        <v>2057</v>
      </c>
      <c r="G1178" s="1554">
        <v>45824</v>
      </c>
      <c r="H1178" s="1536" t="s">
        <v>3774</v>
      </c>
      <c r="I1178" s="480">
        <v>1</v>
      </c>
      <c r="J1178" s="480">
        <v>0</v>
      </c>
      <c r="K1178" s="480" t="s">
        <v>3775</v>
      </c>
      <c r="L1178" s="480">
        <v>1</v>
      </c>
      <c r="M1178" s="480">
        <v>0</v>
      </c>
      <c r="N1178" s="481">
        <v>45826</v>
      </c>
      <c r="O1178" s="1064" t="str">
        <f>IF(G1178="","",(IF(N1178="","Pendiente primera actuación",IF(N1178="N.A.","N.A.",IF(NETWORKDAYS((G1178+1),N1178,'Días No Laborales'!$A$2:$U$145)&lt;=20,"SI","NO")))))</f>
        <v>SI</v>
      </c>
      <c r="P1178" s="480"/>
      <c r="Q1178" s="1062" t="s">
        <v>47</v>
      </c>
      <c r="R1178" s="480"/>
      <c r="S1178" s="480"/>
      <c r="T1178" s="480"/>
      <c r="U1178" s="480"/>
      <c r="V1178" s="480"/>
      <c r="W1178" s="480"/>
      <c r="X1178" s="480"/>
      <c r="Y1178" s="483"/>
      <c r="Z1178" s="476" t="str">
        <f t="shared" si="24"/>
        <v>Pendiente de sentencia</v>
      </c>
      <c r="AA1178" s="483"/>
      <c r="AB1178" s="480"/>
      <c r="AC1178" s="480"/>
      <c r="AD1178" s="476" t="s">
        <v>2451</v>
      </c>
      <c r="AE1178" s="991">
        <v>45826</v>
      </c>
      <c r="AF1178" s="476" t="s">
        <v>156</v>
      </c>
      <c r="AG1178" s="484" t="s">
        <v>2062</v>
      </c>
      <c r="AH1178" s="476" t="s">
        <v>52</v>
      </c>
      <c r="AI1178" s="480"/>
      <c r="AJ1178" s="480"/>
      <c r="AK1178" s="480"/>
      <c r="AL1178" s="480"/>
      <c r="AM1178" s="480"/>
      <c r="AN1178" s="480"/>
    </row>
    <row r="1179" spans="1:40" ht="25.5" x14ac:dyDescent="0.2">
      <c r="A1179" s="576">
        <v>1171</v>
      </c>
      <c r="B1179" s="477" t="s">
        <v>3776</v>
      </c>
      <c r="C1179" s="477" t="s">
        <v>2127</v>
      </c>
      <c r="D1179" s="476" t="s">
        <v>2173</v>
      </c>
      <c r="E1179" s="482" t="s">
        <v>84</v>
      </c>
      <c r="F1179" s="482" t="s">
        <v>2057</v>
      </c>
      <c r="G1179" s="1554">
        <v>45824</v>
      </c>
      <c r="H1179" s="1536" t="s">
        <v>3777</v>
      </c>
      <c r="I1179" s="480">
        <v>1</v>
      </c>
      <c r="J1179" s="480">
        <v>0</v>
      </c>
      <c r="K1179" s="482" t="s">
        <v>3778</v>
      </c>
      <c r="L1179" s="480">
        <v>1</v>
      </c>
      <c r="M1179" s="480">
        <v>0</v>
      </c>
      <c r="N1179" s="481">
        <v>45825</v>
      </c>
      <c r="O1179" s="1064" t="str">
        <f>IF(G1179="","",(IF(N1179="","Pendiente primera actuación",IF(N1179="N.A.","N.A.",IF(NETWORKDAYS((G1179+1),N1179,'Días No Laborales'!$A$2:$U$145)&lt;=20,"SI","NO")))))</f>
        <v>SI</v>
      </c>
      <c r="P1179" s="480"/>
      <c r="Q1179" s="1062" t="s">
        <v>47</v>
      </c>
      <c r="R1179" s="480"/>
      <c r="S1179" s="480"/>
      <c r="T1179" s="480"/>
      <c r="U1179" s="480"/>
      <c r="V1179" s="480"/>
      <c r="W1179" s="481">
        <v>45834</v>
      </c>
      <c r="X1179" s="480"/>
      <c r="Y1179" s="570" t="s">
        <v>48</v>
      </c>
      <c r="Z1179" s="476">
        <f t="shared" si="24"/>
        <v>10</v>
      </c>
      <c r="AA1179" s="576" t="s">
        <v>48</v>
      </c>
      <c r="AB1179" s="477" t="s">
        <v>3779</v>
      </c>
      <c r="AC1179" s="476" t="s">
        <v>98</v>
      </c>
      <c r="AD1179" s="477" t="s">
        <v>3780</v>
      </c>
      <c r="AE1179" s="991">
        <v>45834</v>
      </c>
      <c r="AF1179" s="476" t="s">
        <v>2061</v>
      </c>
      <c r="AG1179" s="484" t="s">
        <v>2062</v>
      </c>
      <c r="AH1179" s="476" t="s">
        <v>52</v>
      </c>
      <c r="AI1179" s="480"/>
      <c r="AJ1179" s="480"/>
      <c r="AK1179" s="480"/>
      <c r="AL1179" s="480"/>
      <c r="AM1179" s="480"/>
      <c r="AN1179" s="480"/>
    </row>
    <row r="1180" spans="1:40" ht="25.5" x14ac:dyDescent="0.2">
      <c r="A1180" s="576">
        <v>1172</v>
      </c>
      <c r="B1180" s="476" t="s">
        <v>3781</v>
      </c>
      <c r="C1180" s="487" t="s">
        <v>107</v>
      </c>
      <c r="D1180" s="479" t="s">
        <v>3768</v>
      </c>
      <c r="E1180" s="1738" t="s">
        <v>43</v>
      </c>
      <c r="F1180" s="482" t="s">
        <v>2057</v>
      </c>
      <c r="G1180" s="1554">
        <v>45824</v>
      </c>
      <c r="H1180" s="1536" t="s">
        <v>419</v>
      </c>
      <c r="I1180" s="480">
        <v>1</v>
      </c>
      <c r="J1180" s="480">
        <v>0</v>
      </c>
      <c r="K1180" s="480" t="s">
        <v>3782</v>
      </c>
      <c r="L1180" s="480">
        <v>1</v>
      </c>
      <c r="M1180" s="480">
        <v>0</v>
      </c>
      <c r="N1180" s="481">
        <v>45825</v>
      </c>
      <c r="O1180" s="1064" t="str">
        <f>IF(G1180="","",(IF(N1180="","Pendiente primera actuación",IF(N1180="N.A.","N.A.",IF(NETWORKDAYS((G1180+1),N1180,'Días No Laborales'!$A$2:$U$145)&lt;=20,"SI","NO")))))</f>
        <v>SI</v>
      </c>
      <c r="P1180" s="480"/>
      <c r="Q1180" s="1062" t="s">
        <v>47</v>
      </c>
      <c r="R1180" s="480"/>
      <c r="S1180" s="480"/>
      <c r="T1180" s="480"/>
      <c r="U1180" s="480"/>
      <c r="V1180" s="480"/>
      <c r="W1180" s="480"/>
      <c r="X1180" s="480"/>
      <c r="Y1180" s="483"/>
      <c r="Z1180" s="476" t="str">
        <f t="shared" si="24"/>
        <v>Pendiente de sentencia</v>
      </c>
      <c r="AA1180" s="483"/>
      <c r="AB1180" s="480"/>
      <c r="AC1180" s="480"/>
      <c r="AD1180" s="476" t="s">
        <v>3783</v>
      </c>
      <c r="AE1180" s="991">
        <v>45862</v>
      </c>
      <c r="AF1180" s="476" t="s">
        <v>235</v>
      </c>
      <c r="AG1180" s="484" t="s">
        <v>2062</v>
      </c>
      <c r="AH1180" s="476" t="s">
        <v>52</v>
      </c>
      <c r="AI1180" s="480"/>
      <c r="AJ1180" s="480"/>
      <c r="AK1180" s="480"/>
      <c r="AL1180" s="480"/>
      <c r="AM1180" s="480"/>
      <c r="AN1180" s="480"/>
    </row>
    <row r="1181" spans="1:40" ht="25.5" x14ac:dyDescent="0.2">
      <c r="A1181" s="576">
        <v>1173</v>
      </c>
      <c r="B1181" s="476" t="s">
        <v>3784</v>
      </c>
      <c r="C1181" s="487" t="s">
        <v>107</v>
      </c>
      <c r="D1181" s="479" t="s">
        <v>3768</v>
      </c>
      <c r="E1181" s="480" t="s">
        <v>84</v>
      </c>
      <c r="F1181" s="482" t="s">
        <v>2057</v>
      </c>
      <c r="G1181" s="1554">
        <v>45824</v>
      </c>
      <c r="H1181" s="1536" t="s">
        <v>2882</v>
      </c>
      <c r="I1181" s="480">
        <v>1</v>
      </c>
      <c r="J1181" s="480">
        <v>0</v>
      </c>
      <c r="K1181" s="480" t="s">
        <v>3785</v>
      </c>
      <c r="L1181" s="480">
        <v>1</v>
      </c>
      <c r="M1181" s="480">
        <v>0</v>
      </c>
      <c r="N1181" s="481">
        <v>45826</v>
      </c>
      <c r="O1181" s="1064" t="str">
        <f>IF(G1181="","",(IF(N1181="","Pendiente primera actuación",IF(N1181="N.A.","N.A.",IF(NETWORKDAYS((G1181+1),N1181,'Días No Laborales'!$A$2:$U$145)&lt;=20,"SI","NO")))))</f>
        <v>SI</v>
      </c>
      <c r="P1181" s="480"/>
      <c r="Q1181" s="1062" t="s">
        <v>47</v>
      </c>
      <c r="R1181" s="480"/>
      <c r="S1181" s="480"/>
      <c r="T1181" s="480"/>
      <c r="U1181" s="480"/>
      <c r="V1181" s="480"/>
      <c r="W1181" s="480"/>
      <c r="X1181" s="480"/>
      <c r="Y1181" s="483"/>
      <c r="Z1181" s="476" t="str">
        <f t="shared" si="24"/>
        <v>Pendiente de sentencia</v>
      </c>
      <c r="AA1181" s="483"/>
      <c r="AB1181" s="476"/>
      <c r="AC1181" s="476"/>
      <c r="AD1181" s="476" t="s">
        <v>2984</v>
      </c>
      <c r="AE1181" s="991">
        <v>45825</v>
      </c>
      <c r="AF1181" s="476" t="s">
        <v>235</v>
      </c>
      <c r="AG1181" s="484" t="s">
        <v>2062</v>
      </c>
      <c r="AH1181" s="476" t="s">
        <v>52</v>
      </c>
      <c r="AI1181" s="480"/>
      <c r="AJ1181" s="480"/>
      <c r="AK1181" s="480"/>
      <c r="AL1181" s="480"/>
      <c r="AM1181" s="480"/>
      <c r="AN1181" s="480"/>
    </row>
    <row r="1182" spans="1:40" ht="38.25" x14ac:dyDescent="0.2">
      <c r="A1182" s="576">
        <v>1174</v>
      </c>
      <c r="B1182" s="476" t="s">
        <v>3786</v>
      </c>
      <c r="C1182" s="487" t="s">
        <v>107</v>
      </c>
      <c r="D1182" s="479" t="s">
        <v>3768</v>
      </c>
      <c r="E1182" s="480" t="s">
        <v>84</v>
      </c>
      <c r="F1182" s="482" t="s">
        <v>2057</v>
      </c>
      <c r="G1182" s="1554">
        <v>45824</v>
      </c>
      <c r="H1182" s="1536" t="s">
        <v>3787</v>
      </c>
      <c r="I1182" s="480">
        <v>1</v>
      </c>
      <c r="J1182" s="480">
        <v>0</v>
      </c>
      <c r="K1182" s="482" t="s">
        <v>3788</v>
      </c>
      <c r="L1182" s="480">
        <v>1</v>
      </c>
      <c r="M1182" s="480">
        <v>0</v>
      </c>
      <c r="N1182" s="481">
        <v>45826</v>
      </c>
      <c r="O1182" s="1064" t="str">
        <f>IF(G1182="","",(IF(N1182="","Pendiente primera actuación",IF(N1182="N.A.","N.A.",IF(NETWORKDAYS((G1182+1),N1182,'Días No Laborales'!$A$2:$U$145)&lt;=20,"SI","NO")))))</f>
        <v>SI</v>
      </c>
      <c r="P1182" s="480"/>
      <c r="Q1182" s="1062" t="s">
        <v>47</v>
      </c>
      <c r="R1182" s="480"/>
      <c r="S1182" s="480"/>
      <c r="T1182" s="480"/>
      <c r="U1182" s="480"/>
      <c r="V1182" s="480"/>
      <c r="W1182" s="480"/>
      <c r="X1182" s="480"/>
      <c r="Y1182" s="483"/>
      <c r="Z1182" s="476" t="str">
        <f t="shared" si="24"/>
        <v>Pendiente de sentencia</v>
      </c>
      <c r="AA1182" s="483"/>
      <c r="AB1182" s="476"/>
      <c r="AC1182" s="476"/>
      <c r="AD1182" s="476" t="s">
        <v>2984</v>
      </c>
      <c r="AE1182" s="991">
        <v>45826</v>
      </c>
      <c r="AF1182" s="476" t="s">
        <v>235</v>
      </c>
      <c r="AG1182" s="484" t="s">
        <v>2062</v>
      </c>
      <c r="AH1182" s="476" t="s">
        <v>52</v>
      </c>
      <c r="AI1182" s="480"/>
      <c r="AJ1182" s="480"/>
      <c r="AK1182" s="480"/>
      <c r="AL1182" s="480"/>
      <c r="AM1182" s="480"/>
      <c r="AN1182" s="480"/>
    </row>
    <row r="1183" spans="1:40" ht="25.5" x14ac:dyDescent="0.2">
      <c r="A1183" s="576">
        <v>1175</v>
      </c>
      <c r="B1183" s="476" t="s">
        <v>3789</v>
      </c>
      <c r="C1183" s="487" t="s">
        <v>107</v>
      </c>
      <c r="D1183" s="479" t="s">
        <v>3768</v>
      </c>
      <c r="E1183" s="480" t="s">
        <v>113</v>
      </c>
      <c r="F1183" s="482" t="s">
        <v>2057</v>
      </c>
      <c r="G1183" s="1554">
        <v>45825</v>
      </c>
      <c r="H1183" s="1536" t="s">
        <v>3790</v>
      </c>
      <c r="I1183" s="480">
        <v>1</v>
      </c>
      <c r="J1183" s="480">
        <v>0</v>
      </c>
      <c r="K1183" s="480" t="s">
        <v>3791</v>
      </c>
      <c r="L1183" s="480">
        <v>1</v>
      </c>
      <c r="M1183" s="480">
        <v>0</v>
      </c>
      <c r="N1183" s="481">
        <v>45825</v>
      </c>
      <c r="O1183" s="1064" t="str">
        <f>IF(G1183="","",(IF(N1183="","Pendiente primera actuación",IF(N1183="N.A.","N.A.",IF(NETWORKDAYS((G1183+1),N1183,'Días No Laborales'!$A$2:$U$145)&lt;=20,"SI","NO")))))</f>
        <v>SI</v>
      </c>
      <c r="P1183" s="480"/>
      <c r="Q1183" s="1062" t="s">
        <v>47</v>
      </c>
      <c r="R1183" s="480"/>
      <c r="S1183" s="480"/>
      <c r="T1183" s="480"/>
      <c r="U1183" s="480"/>
      <c r="V1183" s="480"/>
      <c r="W1183" s="480"/>
      <c r="X1183" s="480"/>
      <c r="Y1183" s="483"/>
      <c r="Z1183" s="476" t="str">
        <f t="shared" si="24"/>
        <v>Pendiente de sentencia</v>
      </c>
      <c r="AA1183" s="483"/>
      <c r="AB1183" s="476"/>
      <c r="AC1183" s="476"/>
      <c r="AD1183" s="476" t="s">
        <v>799</v>
      </c>
      <c r="AE1183" s="991">
        <v>45868</v>
      </c>
      <c r="AF1183" s="476" t="s">
        <v>235</v>
      </c>
      <c r="AG1183" s="484" t="s">
        <v>2062</v>
      </c>
      <c r="AH1183" s="476" t="s">
        <v>52</v>
      </c>
      <c r="AI1183" s="480"/>
      <c r="AJ1183" s="480"/>
      <c r="AK1183" s="480"/>
      <c r="AL1183" s="480"/>
      <c r="AM1183" s="480"/>
      <c r="AN1183" s="480"/>
    </row>
    <row r="1184" spans="1:40" ht="38.25" x14ac:dyDescent="0.2">
      <c r="A1184" s="576">
        <v>1176</v>
      </c>
      <c r="B1184" s="1150" t="s">
        <v>3792</v>
      </c>
      <c r="C1184" s="1714" t="s">
        <v>107</v>
      </c>
      <c r="D1184" s="479" t="s">
        <v>3768</v>
      </c>
      <c r="E1184" s="480" t="s">
        <v>84</v>
      </c>
      <c r="F1184" s="482" t="s">
        <v>2057</v>
      </c>
      <c r="G1184" s="1554">
        <v>45825</v>
      </c>
      <c r="H1184" s="1536" t="s">
        <v>137</v>
      </c>
      <c r="I1184" s="480">
        <v>1</v>
      </c>
      <c r="J1184" s="480">
        <v>0</v>
      </c>
      <c r="K1184" s="480" t="s">
        <v>3793</v>
      </c>
      <c r="L1184" s="480">
        <v>1</v>
      </c>
      <c r="M1184" s="480">
        <v>0</v>
      </c>
      <c r="N1184" s="481">
        <v>45827</v>
      </c>
      <c r="O1184" s="1064" t="str">
        <f>IF(G1184="","",(IF(N1184="","Pendiente primera actuación",IF(N1184="N.A.","N.A.",IF(NETWORKDAYS((G1184+1),N1184,'Días No Laborales'!$A$2:$U$145)&lt;=20,"SI","NO")))))</f>
        <v>SI</v>
      </c>
      <c r="P1184" s="480"/>
      <c r="Q1184" s="1062" t="s">
        <v>47</v>
      </c>
      <c r="R1184" s="480"/>
      <c r="S1184" s="480"/>
      <c r="T1184" s="480"/>
      <c r="U1184" s="480"/>
      <c r="V1184" s="480"/>
      <c r="W1184" s="481">
        <v>45863</v>
      </c>
      <c r="X1184" s="480"/>
      <c r="Y1184" s="483" t="s">
        <v>48</v>
      </c>
      <c r="Z1184" s="476">
        <f t="shared" si="24"/>
        <v>38</v>
      </c>
      <c r="AA1184" s="483" t="s">
        <v>48</v>
      </c>
      <c r="AB1184" s="1171" t="s">
        <v>193</v>
      </c>
      <c r="AC1184" s="476" t="s">
        <v>358</v>
      </c>
      <c r="AD1184" s="476" t="s">
        <v>197</v>
      </c>
      <c r="AE1184" s="991">
        <v>45863</v>
      </c>
      <c r="AF1184" s="476" t="s">
        <v>50</v>
      </c>
      <c r="AG1184" s="484" t="s">
        <v>2062</v>
      </c>
      <c r="AH1184" s="476" t="s">
        <v>52</v>
      </c>
      <c r="AI1184" s="480"/>
      <c r="AJ1184" s="480"/>
      <c r="AK1184" s="480"/>
      <c r="AL1184" s="480"/>
      <c r="AM1184" s="480"/>
      <c r="AN1184" s="480"/>
    </row>
    <row r="1185" spans="1:40" ht="25.5" x14ac:dyDescent="0.2">
      <c r="A1185" s="576">
        <v>1177</v>
      </c>
      <c r="B1185" s="476" t="s">
        <v>3794</v>
      </c>
      <c r="C1185" s="487" t="s">
        <v>107</v>
      </c>
      <c r="D1185" s="479" t="s">
        <v>3768</v>
      </c>
      <c r="E1185" s="480" t="s">
        <v>84</v>
      </c>
      <c r="F1185" s="482" t="s">
        <v>2057</v>
      </c>
      <c r="G1185" s="1554">
        <v>45826</v>
      </c>
      <c r="H1185" s="480" t="s">
        <v>2435</v>
      </c>
      <c r="I1185" s="480">
        <v>1</v>
      </c>
      <c r="J1185" s="480">
        <v>0</v>
      </c>
      <c r="K1185" s="482" t="s">
        <v>3795</v>
      </c>
      <c r="L1185" s="480">
        <v>1</v>
      </c>
      <c r="M1185" s="480">
        <v>0</v>
      </c>
      <c r="N1185" s="481">
        <v>45826</v>
      </c>
      <c r="O1185" s="1064" t="str">
        <f>IF(G1185="","",(IF(N1185="","Pendiente primera actuación",IF(N1185="N.A.","N.A.",IF(NETWORKDAYS((G1185+1),N1185,'Días No Laborales'!$A$2:$U$145)&lt;=20,"SI","NO")))))</f>
        <v>SI</v>
      </c>
      <c r="P1185" s="480"/>
      <c r="Q1185" s="1062" t="s">
        <v>47</v>
      </c>
      <c r="R1185" s="480"/>
      <c r="S1185" s="480"/>
      <c r="T1185" s="480"/>
      <c r="U1185" s="480"/>
      <c r="V1185" s="480"/>
      <c r="W1185" s="480"/>
      <c r="X1185" s="480"/>
      <c r="Y1185" s="483"/>
      <c r="Z1185" s="476" t="str">
        <f t="shared" si="24"/>
        <v>Pendiente de sentencia</v>
      </c>
      <c r="AA1185" s="483"/>
      <c r="AB1185" s="480"/>
      <c r="AC1185" s="480"/>
      <c r="AD1185" s="476" t="s">
        <v>3796</v>
      </c>
      <c r="AE1185" s="991">
        <v>45826</v>
      </c>
      <c r="AF1185" s="476" t="s">
        <v>50</v>
      </c>
      <c r="AG1185" s="484" t="s">
        <v>2062</v>
      </c>
      <c r="AH1185" s="476" t="s">
        <v>52</v>
      </c>
      <c r="AI1185" s="480"/>
      <c r="AJ1185" s="480"/>
      <c r="AK1185" s="480"/>
      <c r="AL1185" s="480"/>
      <c r="AM1185" s="480"/>
      <c r="AN1185" s="480"/>
    </row>
    <row r="1186" spans="1:40" ht="25.5" x14ac:dyDescent="0.2">
      <c r="A1186" s="576">
        <v>1178</v>
      </c>
      <c r="B1186" s="476" t="s">
        <v>3797</v>
      </c>
      <c r="C1186" s="487" t="s">
        <v>107</v>
      </c>
      <c r="D1186" s="479" t="s">
        <v>3768</v>
      </c>
      <c r="E1186" s="480" t="s">
        <v>73</v>
      </c>
      <c r="F1186" s="482" t="s">
        <v>2057</v>
      </c>
      <c r="G1186" s="1554">
        <v>45826</v>
      </c>
      <c r="H1186" s="480" t="s">
        <v>384</v>
      </c>
      <c r="I1186" s="480">
        <v>1</v>
      </c>
      <c r="J1186" s="480">
        <v>0</v>
      </c>
      <c r="K1186" s="480" t="s">
        <v>3798</v>
      </c>
      <c r="L1186" s="480">
        <v>0</v>
      </c>
      <c r="M1186" s="480">
        <v>1</v>
      </c>
      <c r="N1186" s="481">
        <v>45827</v>
      </c>
      <c r="O1186" s="1064" t="str">
        <f>IF(G1186="","",(IF(N1186="","Pendiente primera actuación",IF(N1186="N.A.","N.A.",IF(NETWORKDAYS((G1186+1),N1186,'Días No Laborales'!$A$2:$U$145)&lt;=20,"SI","NO")))))</f>
        <v>SI</v>
      </c>
      <c r="P1186" s="480"/>
      <c r="Q1186" s="1062" t="s">
        <v>47</v>
      </c>
      <c r="R1186" s="480"/>
      <c r="S1186" s="480"/>
      <c r="T1186" s="480"/>
      <c r="U1186" s="480"/>
      <c r="V1186" s="480"/>
      <c r="W1186" s="480"/>
      <c r="X1186" s="480"/>
      <c r="Y1186" s="483"/>
      <c r="Z1186" s="476" t="str">
        <f t="shared" si="24"/>
        <v>Pendiente de sentencia</v>
      </c>
      <c r="AA1186" s="483"/>
      <c r="AB1186" s="480"/>
      <c r="AC1186" s="480"/>
      <c r="AD1186" s="476" t="s">
        <v>3796</v>
      </c>
      <c r="AE1186" s="991">
        <v>45827</v>
      </c>
      <c r="AF1186" s="476" t="s">
        <v>50</v>
      </c>
      <c r="AG1186" s="484" t="s">
        <v>2062</v>
      </c>
      <c r="AH1186" s="476" t="s">
        <v>52</v>
      </c>
      <c r="AI1186" s="480"/>
      <c r="AJ1186" s="480"/>
      <c r="AK1186" s="480"/>
      <c r="AL1186" s="480"/>
      <c r="AM1186" s="480"/>
      <c r="AN1186" s="480"/>
    </row>
    <row r="1187" spans="1:40" ht="25.5" x14ac:dyDescent="0.2">
      <c r="A1187" s="576">
        <v>1179</v>
      </c>
      <c r="B1187" s="476" t="s">
        <v>3799</v>
      </c>
      <c r="C1187" s="487" t="s">
        <v>107</v>
      </c>
      <c r="D1187" s="479" t="s">
        <v>3768</v>
      </c>
      <c r="E1187" s="480" t="s">
        <v>84</v>
      </c>
      <c r="F1187" s="482" t="s">
        <v>2057</v>
      </c>
      <c r="G1187" s="1436">
        <v>45827</v>
      </c>
      <c r="H1187" s="1127" t="s">
        <v>3800</v>
      </c>
      <c r="I1187" s="485">
        <v>1</v>
      </c>
      <c r="J1187" s="485">
        <v>0</v>
      </c>
      <c r="K1187" s="1127" t="s">
        <v>3801</v>
      </c>
      <c r="L1187" s="485">
        <v>1</v>
      </c>
      <c r="M1187" s="485">
        <v>0</v>
      </c>
      <c r="N1187" s="1436">
        <v>45832</v>
      </c>
      <c r="O1187" s="1064" t="str">
        <f>IF(G1187="","",(IF(N1187="","Pendiente primera actuación",IF(N1187="N.A.","N.A.",IF(NETWORKDAYS((G1187+1),N1187,'Días No Laborales'!$A$2:$U$145)&lt;=20,"SI","NO")))))</f>
        <v>SI</v>
      </c>
      <c r="Q1187" s="1062" t="s">
        <v>47</v>
      </c>
      <c r="R1187" s="480"/>
      <c r="S1187" s="480"/>
      <c r="T1187" s="480"/>
      <c r="U1187" s="480"/>
      <c r="V1187" s="480"/>
      <c r="W1187" s="480"/>
      <c r="X1187" s="480"/>
      <c r="Y1187" s="483"/>
      <c r="Z1187" s="476" t="str">
        <f t="shared" si="24"/>
        <v>Pendiente de sentencia</v>
      </c>
      <c r="AA1187" s="483"/>
      <c r="AB1187" s="480"/>
      <c r="AC1187" s="480"/>
      <c r="AD1187" s="476" t="s">
        <v>3796</v>
      </c>
      <c r="AE1187" s="991">
        <v>45832</v>
      </c>
      <c r="AF1187" s="476" t="s">
        <v>156</v>
      </c>
      <c r="AG1187" s="484" t="s">
        <v>2062</v>
      </c>
      <c r="AH1187" s="476" t="s">
        <v>52</v>
      </c>
      <c r="AI1187" s="480"/>
      <c r="AJ1187" s="480"/>
      <c r="AK1187" s="480"/>
      <c r="AL1187" s="480"/>
      <c r="AM1187" s="480"/>
      <c r="AN1187" s="480"/>
    </row>
    <row r="1188" spans="1:40" ht="25.5" x14ac:dyDescent="0.2">
      <c r="A1188" s="576">
        <v>1180</v>
      </c>
      <c r="B1188" s="476" t="s">
        <v>3802</v>
      </c>
      <c r="C1188" s="487" t="s">
        <v>107</v>
      </c>
      <c r="D1188" s="479" t="s">
        <v>3768</v>
      </c>
      <c r="E1188" s="480" t="s">
        <v>73</v>
      </c>
      <c r="F1188" s="482" t="s">
        <v>2057</v>
      </c>
      <c r="G1188" s="1554">
        <v>45827</v>
      </c>
      <c r="H1188" s="480" t="s">
        <v>3803</v>
      </c>
      <c r="I1188" s="480">
        <v>1</v>
      </c>
      <c r="J1188" s="480">
        <v>0</v>
      </c>
      <c r="K1188" s="480" t="s">
        <v>3804</v>
      </c>
      <c r="L1188" s="480">
        <v>1</v>
      </c>
      <c r="M1188" s="480">
        <v>0</v>
      </c>
      <c r="N1188" s="481">
        <v>45827</v>
      </c>
      <c r="O1188" s="1064" t="str">
        <f>IF(G1188="","",(IF(N1188="","Pendiente primera actuación",IF(N1188="N.A.","N.A.",IF(NETWORKDAYS((G1188+1),N1188,'Días No Laborales'!$A$2:$U$145)&lt;=20,"SI","NO")))))</f>
        <v>SI</v>
      </c>
      <c r="P1188" s="480"/>
      <c r="Q1188" s="1062" t="s">
        <v>47</v>
      </c>
      <c r="R1188" s="480"/>
      <c r="S1188" s="480"/>
      <c r="T1188" s="480"/>
      <c r="U1188" s="480"/>
      <c r="V1188" s="480"/>
      <c r="W1188" s="480"/>
      <c r="X1188" s="480"/>
      <c r="Y1188" s="483"/>
      <c r="Z1188" s="476" t="str">
        <f>IF(B1187="","",IF(W1188="","Pendiente de sentencia",IF(W1188="N.A.","N.A.",DAYS360(G1188,W1188))))</f>
        <v>Pendiente de sentencia</v>
      </c>
      <c r="AA1188" s="483"/>
      <c r="AB1188" s="480"/>
      <c r="AC1188" s="480"/>
      <c r="AD1188" s="476" t="s">
        <v>3796</v>
      </c>
      <c r="AE1188" s="991">
        <v>45827</v>
      </c>
      <c r="AF1188" s="476" t="s">
        <v>156</v>
      </c>
      <c r="AG1188" s="484" t="s">
        <v>2062</v>
      </c>
      <c r="AH1188" s="476" t="s">
        <v>52</v>
      </c>
      <c r="AI1188" s="480"/>
      <c r="AJ1188" s="480"/>
      <c r="AK1188" s="480"/>
      <c r="AL1188" s="480"/>
      <c r="AM1188" s="480"/>
      <c r="AN1188" s="480"/>
    </row>
    <row r="1189" spans="1:40" ht="25.5" x14ac:dyDescent="0.2">
      <c r="A1189" s="576">
        <v>1181</v>
      </c>
      <c r="B1189" s="476" t="s">
        <v>3805</v>
      </c>
      <c r="C1189" s="487" t="s">
        <v>107</v>
      </c>
      <c r="D1189" s="479" t="s">
        <v>3768</v>
      </c>
      <c r="E1189" s="480" t="s">
        <v>84</v>
      </c>
      <c r="F1189" s="482" t="s">
        <v>2057</v>
      </c>
      <c r="G1189" s="1554">
        <v>45827</v>
      </c>
      <c r="H1189" s="480" t="s">
        <v>3806</v>
      </c>
      <c r="I1189" s="480">
        <v>1</v>
      </c>
      <c r="J1189" s="480">
        <v>0</v>
      </c>
      <c r="K1189" s="480" t="s">
        <v>3807</v>
      </c>
      <c r="L1189" s="480">
        <v>1</v>
      </c>
      <c r="M1189" s="480">
        <v>0</v>
      </c>
      <c r="N1189" s="481">
        <v>45832</v>
      </c>
      <c r="O1189" s="1064" t="str">
        <f>IF(G1189="","",(IF(N1189="","Pendiente primera actuación",IF(N1189="N.A.","N.A.",IF(NETWORKDAYS((G1189+1),N1189,'Días No Laborales'!$A$2:$U$145)&lt;=20,"SI","NO")))))</f>
        <v>SI</v>
      </c>
      <c r="P1189" s="480"/>
      <c r="Q1189" s="1062" t="s">
        <v>47</v>
      </c>
      <c r="R1189" s="480"/>
      <c r="S1189" s="480"/>
      <c r="T1189" s="480"/>
      <c r="U1189" s="480"/>
      <c r="V1189" s="480"/>
      <c r="W1189" s="480"/>
      <c r="X1189" s="480"/>
      <c r="Y1189" s="483"/>
      <c r="Z1189" s="476" t="str">
        <f t="shared" ref="Z1189:Z1209" si="25">IF(B1189="","",IF(W1189="","Pendiente de sentencia",IF(W1189="N.A.","N.A.",DAYS360(G1189,W1189))))</f>
        <v>Pendiente de sentencia</v>
      </c>
      <c r="AA1189" s="483"/>
      <c r="AB1189" s="480"/>
      <c r="AC1189" s="480"/>
      <c r="AD1189" s="476" t="s">
        <v>3808</v>
      </c>
      <c r="AE1189" s="991">
        <v>45832</v>
      </c>
      <c r="AF1189" s="476" t="s">
        <v>156</v>
      </c>
      <c r="AG1189" s="484" t="s">
        <v>2062</v>
      </c>
      <c r="AH1189" s="476" t="s">
        <v>52</v>
      </c>
      <c r="AI1189" s="480"/>
      <c r="AJ1189" s="480"/>
      <c r="AK1189" s="480"/>
      <c r="AL1189" s="480"/>
      <c r="AM1189" s="480"/>
      <c r="AN1189" s="480"/>
    </row>
    <row r="1190" spans="1:40" ht="25.5" x14ac:dyDescent="0.2">
      <c r="A1190" s="576">
        <v>1182</v>
      </c>
      <c r="B1190" s="476" t="s">
        <v>3809</v>
      </c>
      <c r="C1190" s="487" t="s">
        <v>107</v>
      </c>
      <c r="D1190" s="479" t="s">
        <v>3768</v>
      </c>
      <c r="E1190" s="480" t="s">
        <v>84</v>
      </c>
      <c r="F1190" s="482" t="s">
        <v>2057</v>
      </c>
      <c r="G1190" s="1554">
        <v>45827</v>
      </c>
      <c r="H1190" s="480" t="s">
        <v>3806</v>
      </c>
      <c r="I1190" s="480">
        <v>1</v>
      </c>
      <c r="J1190" s="480">
        <v>0</v>
      </c>
      <c r="K1190" s="480" t="s">
        <v>3810</v>
      </c>
      <c r="L1190" s="480">
        <v>0</v>
      </c>
      <c r="M1190" s="480">
        <v>1</v>
      </c>
      <c r="N1190" s="481">
        <v>45832</v>
      </c>
      <c r="O1190" s="1064" t="str">
        <f>IF(G1190="","",(IF(N1190="","Pendiente primera actuación",IF(N1190="N.A.","N.A.",IF(NETWORKDAYS((G1190+1),N1190,'Días No Laborales'!$A$2:$U$145)&lt;=20,"SI","NO")))))</f>
        <v>SI</v>
      </c>
      <c r="P1190" s="480"/>
      <c r="Q1190" s="1062" t="s">
        <v>47</v>
      </c>
      <c r="R1190" s="480"/>
      <c r="S1190" s="480"/>
      <c r="T1190" s="480"/>
      <c r="U1190" s="480"/>
      <c r="V1190" s="480"/>
      <c r="W1190" s="480"/>
      <c r="X1190" s="480"/>
      <c r="Y1190" s="483"/>
      <c r="Z1190" s="476" t="str">
        <f t="shared" si="25"/>
        <v>Pendiente de sentencia</v>
      </c>
      <c r="AA1190" s="483"/>
      <c r="AB1190" s="480"/>
      <c r="AC1190" s="480"/>
      <c r="AD1190" s="476" t="s">
        <v>3808</v>
      </c>
      <c r="AE1190" s="991">
        <v>45832</v>
      </c>
      <c r="AF1190" s="476" t="s">
        <v>156</v>
      </c>
      <c r="AG1190" s="484" t="s">
        <v>2062</v>
      </c>
      <c r="AH1190" s="476" t="s">
        <v>52</v>
      </c>
      <c r="AI1190" s="480"/>
      <c r="AJ1190" s="480"/>
      <c r="AK1190" s="480"/>
      <c r="AL1190" s="480"/>
      <c r="AM1190" s="480"/>
      <c r="AN1190" s="480"/>
    </row>
    <row r="1191" spans="1:40" ht="25.5" x14ac:dyDescent="0.2">
      <c r="A1191" s="576">
        <v>1183</v>
      </c>
      <c r="B1191" s="476" t="s">
        <v>3811</v>
      </c>
      <c r="C1191" s="1545" t="s">
        <v>383</v>
      </c>
      <c r="D1191" s="761" t="s">
        <v>383</v>
      </c>
      <c r="E1191" s="480" t="s">
        <v>73</v>
      </c>
      <c r="F1191" s="482" t="s">
        <v>2057</v>
      </c>
      <c r="G1191" s="481">
        <v>45827</v>
      </c>
      <c r="H1191" s="480" t="s">
        <v>3812</v>
      </c>
      <c r="I1191" s="480">
        <v>1</v>
      </c>
      <c r="J1191" s="480">
        <v>0</v>
      </c>
      <c r="K1191" s="480" t="s">
        <v>3813</v>
      </c>
      <c r="L1191" s="480">
        <v>0</v>
      </c>
      <c r="M1191" s="480">
        <v>1</v>
      </c>
      <c r="N1191" s="481">
        <v>45842</v>
      </c>
      <c r="O1191" s="1064" t="str">
        <f>IF(G1191="","",(IF(N1191="","Pendiente primera actuación",IF(N1191="N.A.","N.A.",IF(NETWORKDAYS((G1191+1),N1191,'Días No Laborales'!$A$2:$U$145)&lt;=20,"SI","NO")))))</f>
        <v>SI</v>
      </c>
      <c r="P1191" s="480"/>
      <c r="Q1191" s="1062" t="s">
        <v>47</v>
      </c>
      <c r="R1191" s="480"/>
      <c r="S1191" s="480"/>
      <c r="T1191" s="480"/>
      <c r="U1191" s="480"/>
      <c r="V1191" s="480"/>
      <c r="W1191" s="480"/>
      <c r="X1191" s="480"/>
      <c r="Y1191" s="483"/>
      <c r="Z1191" s="476" t="str">
        <f t="shared" si="25"/>
        <v>Pendiente de sentencia</v>
      </c>
      <c r="AA1191" s="483"/>
      <c r="AB1191" s="480"/>
      <c r="AC1191" s="480"/>
      <c r="AD1191" s="476" t="s">
        <v>1505</v>
      </c>
      <c r="AE1191" s="991">
        <v>45842</v>
      </c>
      <c r="AF1191" s="476" t="s">
        <v>235</v>
      </c>
      <c r="AG1191" s="484" t="s">
        <v>2062</v>
      </c>
      <c r="AH1191" s="476" t="s">
        <v>52</v>
      </c>
      <c r="AI1191" s="480"/>
      <c r="AJ1191" s="480"/>
      <c r="AK1191" s="480"/>
      <c r="AL1191" s="480"/>
      <c r="AM1191" s="480"/>
      <c r="AN1191" s="480"/>
    </row>
    <row r="1192" spans="1:40" ht="25.5" x14ac:dyDescent="0.2">
      <c r="A1192" s="576">
        <v>1184</v>
      </c>
      <c r="B1192" s="476" t="s">
        <v>3814</v>
      </c>
      <c r="C1192" s="487" t="s">
        <v>107</v>
      </c>
      <c r="D1192" s="479" t="s">
        <v>3768</v>
      </c>
      <c r="E1192" s="480" t="s">
        <v>84</v>
      </c>
      <c r="F1192" s="482" t="s">
        <v>2057</v>
      </c>
      <c r="G1192" s="481">
        <v>45828</v>
      </c>
      <c r="H1192" s="480" t="s">
        <v>3806</v>
      </c>
      <c r="I1192" s="480">
        <v>1</v>
      </c>
      <c r="J1192" s="480">
        <v>0</v>
      </c>
      <c r="K1192" s="480" t="s">
        <v>3815</v>
      </c>
      <c r="L1192" s="480">
        <v>0</v>
      </c>
      <c r="M1192" s="480">
        <v>1</v>
      </c>
      <c r="N1192" s="481">
        <v>45832</v>
      </c>
      <c r="O1192" s="1064" t="str">
        <f>IF(G1192="","",(IF(N1192="","Pendiente primera actuación",IF(N1192="N.A.","N.A.",IF(NETWORKDAYS((G1192+1),N1192,'Días No Laborales'!$A$2:$U$145)&lt;=20,"SI","NO")))))</f>
        <v>SI</v>
      </c>
      <c r="P1192" s="480"/>
      <c r="Q1192" s="1062" t="s">
        <v>47</v>
      </c>
      <c r="R1192" s="480"/>
      <c r="S1192" s="480"/>
      <c r="T1192" s="480"/>
      <c r="U1192" s="480"/>
      <c r="V1192" s="480"/>
      <c r="W1192" s="480"/>
      <c r="X1192" s="480"/>
      <c r="Y1192" s="483"/>
      <c r="Z1192" s="476" t="str">
        <f t="shared" si="25"/>
        <v>Pendiente de sentencia</v>
      </c>
      <c r="AA1192" s="483"/>
      <c r="AB1192" s="480"/>
      <c r="AC1192" s="480"/>
      <c r="AD1192" s="476" t="s">
        <v>3808</v>
      </c>
      <c r="AE1192" s="991">
        <v>45832</v>
      </c>
      <c r="AF1192" s="476" t="s">
        <v>156</v>
      </c>
      <c r="AG1192" s="484" t="s">
        <v>2062</v>
      </c>
      <c r="AH1192" s="476" t="s">
        <v>52</v>
      </c>
      <c r="AI1192" s="480"/>
      <c r="AJ1192" s="480"/>
      <c r="AK1192" s="480"/>
      <c r="AL1192" s="480"/>
      <c r="AM1192" s="480"/>
      <c r="AN1192" s="480"/>
    </row>
    <row r="1193" spans="1:40" ht="25.5" x14ac:dyDescent="0.2">
      <c r="A1193" s="576">
        <v>1185</v>
      </c>
      <c r="B1193" s="476" t="s">
        <v>3816</v>
      </c>
      <c r="C1193" s="486" t="s">
        <v>41</v>
      </c>
      <c r="D1193" s="479" t="s">
        <v>42</v>
      </c>
      <c r="E1193" s="480" t="s">
        <v>84</v>
      </c>
      <c r="F1193" s="482" t="s">
        <v>2057</v>
      </c>
      <c r="G1193" s="481">
        <v>45828</v>
      </c>
      <c r="H1193" s="480" t="s">
        <v>540</v>
      </c>
      <c r="I1193" s="480">
        <v>1</v>
      </c>
      <c r="J1193" s="480">
        <v>0</v>
      </c>
      <c r="K1193" s="482" t="s">
        <v>3817</v>
      </c>
      <c r="L1193" s="480">
        <v>1</v>
      </c>
      <c r="M1193" s="480">
        <v>0</v>
      </c>
      <c r="N1193" s="481">
        <v>45832</v>
      </c>
      <c r="O1193" s="1064" t="str">
        <f>IF(G1193="","",(IF(N1193="","Pendiente primera actuación",IF(N1193="N.A.","N.A.",IF(NETWORKDAYS((G1193+1),N1193,'Días No Laborales'!$A$2:$U$145)&lt;=20,"SI","NO")))))</f>
        <v>SI</v>
      </c>
      <c r="P1193" s="480"/>
      <c r="Q1193" s="1062" t="s">
        <v>47</v>
      </c>
      <c r="R1193" s="480"/>
      <c r="S1193" s="480"/>
      <c r="T1193" s="480"/>
      <c r="U1193" s="480"/>
      <c r="V1193" s="480"/>
      <c r="W1193" s="480"/>
      <c r="X1193" s="480"/>
      <c r="Y1193" s="483"/>
      <c r="Z1193" s="476" t="str">
        <f t="shared" si="25"/>
        <v>Pendiente de sentencia</v>
      </c>
      <c r="AA1193" s="483"/>
      <c r="AB1193" s="480"/>
      <c r="AC1193" s="480"/>
      <c r="AD1193" s="476" t="s">
        <v>1402</v>
      </c>
      <c r="AE1193" s="991">
        <v>45832</v>
      </c>
      <c r="AF1193" s="476" t="s">
        <v>156</v>
      </c>
      <c r="AG1193" s="484" t="s">
        <v>2062</v>
      </c>
      <c r="AH1193" s="476" t="s">
        <v>52</v>
      </c>
      <c r="AI1193" s="480"/>
      <c r="AJ1193" s="480"/>
      <c r="AK1193" s="480"/>
      <c r="AL1193" s="480"/>
      <c r="AM1193" s="480"/>
      <c r="AN1193" s="480"/>
    </row>
    <row r="1194" spans="1:40" ht="25.5" x14ac:dyDescent="0.2">
      <c r="A1194" s="576">
        <v>1186</v>
      </c>
      <c r="B1194" s="476" t="s">
        <v>3818</v>
      </c>
      <c r="C1194" s="487" t="s">
        <v>107</v>
      </c>
      <c r="D1194" s="479" t="s">
        <v>3768</v>
      </c>
      <c r="E1194" s="482" t="s">
        <v>84</v>
      </c>
      <c r="F1194" s="482" t="s">
        <v>2057</v>
      </c>
      <c r="G1194" s="481">
        <v>45828</v>
      </c>
      <c r="H1194" s="480" t="s">
        <v>3819</v>
      </c>
      <c r="I1194" s="480">
        <v>1</v>
      </c>
      <c r="J1194" s="480">
        <v>0</v>
      </c>
      <c r="K1194" s="480" t="s">
        <v>3820</v>
      </c>
      <c r="L1194" s="480">
        <v>0</v>
      </c>
      <c r="M1194" s="480">
        <v>1</v>
      </c>
      <c r="N1194" s="481">
        <v>45835</v>
      </c>
      <c r="O1194" s="1064" t="str">
        <f>IF(G1194="","",(IF(N1194="","Pendiente primera actuación",IF(N1194="N.A.","N.A.",IF(NETWORKDAYS((G1194+1),N1194,'Días No Laborales'!$A$2:$U$145)&lt;=20,"SI","NO")))))</f>
        <v>SI</v>
      </c>
      <c r="P1194" s="480"/>
      <c r="Q1194" s="1062" t="s">
        <v>47</v>
      </c>
      <c r="R1194" s="480"/>
      <c r="S1194" s="480"/>
      <c r="T1194" s="480"/>
      <c r="U1194" s="480"/>
      <c r="V1194" s="480"/>
      <c r="W1194" s="480"/>
      <c r="X1194" s="480"/>
      <c r="Y1194" s="483"/>
      <c r="Z1194" s="476" t="str">
        <f t="shared" si="25"/>
        <v>Pendiente de sentencia</v>
      </c>
      <c r="AA1194" s="483"/>
      <c r="AB1194" s="480"/>
      <c r="AC1194" s="480"/>
      <c r="AD1194" s="476" t="s">
        <v>3796</v>
      </c>
      <c r="AE1194" s="991">
        <v>45835</v>
      </c>
      <c r="AF1194" s="476" t="s">
        <v>156</v>
      </c>
      <c r="AG1194" s="484" t="s">
        <v>2062</v>
      </c>
      <c r="AH1194" s="476" t="s">
        <v>52</v>
      </c>
      <c r="AI1194" s="480"/>
      <c r="AJ1194" s="480"/>
      <c r="AK1194" s="480"/>
      <c r="AL1194" s="480"/>
      <c r="AM1194" s="480"/>
      <c r="AN1194" s="480"/>
    </row>
    <row r="1195" spans="1:40" ht="25.5" x14ac:dyDescent="0.2">
      <c r="A1195" s="576">
        <v>1187</v>
      </c>
      <c r="B1195" s="476" t="s">
        <v>3821</v>
      </c>
      <c r="C1195" s="487" t="s">
        <v>107</v>
      </c>
      <c r="D1195" s="479" t="s">
        <v>3768</v>
      </c>
      <c r="E1195" s="482" t="s">
        <v>84</v>
      </c>
      <c r="F1195" s="482" t="s">
        <v>2057</v>
      </c>
      <c r="G1195" s="481">
        <v>45828</v>
      </c>
      <c r="H1195" s="480" t="s">
        <v>476</v>
      </c>
      <c r="I1195" s="480">
        <v>1</v>
      </c>
      <c r="J1195" s="480">
        <v>0</v>
      </c>
      <c r="K1195" s="480" t="s">
        <v>3822</v>
      </c>
      <c r="L1195" s="480">
        <v>1</v>
      </c>
      <c r="M1195" s="480">
        <v>0</v>
      </c>
      <c r="N1195" s="481">
        <v>45835</v>
      </c>
      <c r="O1195" s="1064" t="str">
        <f>IF(G1195="","",(IF(N1195="","Pendiente primera actuación",IF(N1195="N.A.","N.A.",IF(NETWORKDAYS((G1195+1),N1195,'Días No Laborales'!$A$2:$U$145)&lt;=20,"SI","NO")))))</f>
        <v>SI</v>
      </c>
      <c r="P1195" s="480"/>
      <c r="Q1195" s="1062" t="s">
        <v>47</v>
      </c>
      <c r="R1195" s="480"/>
      <c r="S1195" s="480"/>
      <c r="T1195" s="480"/>
      <c r="U1195" s="480"/>
      <c r="V1195" s="480"/>
      <c r="W1195" s="480"/>
      <c r="X1195" s="480"/>
      <c r="Y1195" s="483"/>
      <c r="Z1195" s="476" t="str">
        <f t="shared" si="25"/>
        <v>Pendiente de sentencia</v>
      </c>
      <c r="AA1195" s="483"/>
      <c r="AB1195" s="480"/>
      <c r="AC1195" s="480"/>
      <c r="AD1195" s="476" t="s">
        <v>3796</v>
      </c>
      <c r="AE1195" s="991">
        <v>45835</v>
      </c>
      <c r="AF1195" s="476" t="s">
        <v>156</v>
      </c>
      <c r="AG1195" s="484" t="s">
        <v>2062</v>
      </c>
      <c r="AH1195" s="476" t="s">
        <v>52</v>
      </c>
      <c r="AI1195" s="480"/>
      <c r="AJ1195" s="480"/>
      <c r="AK1195" s="480"/>
      <c r="AL1195" s="480"/>
      <c r="AM1195" s="480"/>
      <c r="AN1195" s="480"/>
    </row>
    <row r="1196" spans="1:40" ht="25.5" x14ac:dyDescent="0.2">
      <c r="A1196" s="576">
        <v>1188</v>
      </c>
      <c r="B1196" s="476" t="s">
        <v>3823</v>
      </c>
      <c r="C1196" s="487" t="s">
        <v>107</v>
      </c>
      <c r="D1196" s="479" t="s">
        <v>3768</v>
      </c>
      <c r="E1196" s="482" t="s">
        <v>84</v>
      </c>
      <c r="F1196" s="482" t="s">
        <v>2057</v>
      </c>
      <c r="G1196" s="481">
        <v>45832</v>
      </c>
      <c r="H1196" s="480" t="s">
        <v>3125</v>
      </c>
      <c r="I1196" s="480">
        <v>1</v>
      </c>
      <c r="J1196" s="480">
        <v>0</v>
      </c>
      <c r="K1196" s="480" t="s">
        <v>3824</v>
      </c>
      <c r="L1196" s="480">
        <v>1</v>
      </c>
      <c r="M1196" s="480">
        <v>0</v>
      </c>
      <c r="N1196" s="481">
        <v>45835</v>
      </c>
      <c r="O1196" s="1064" t="str">
        <f>IF(G1196="","",(IF(N1196="","Pendiente primera actuación",IF(N1196="N.A.","N.A.",IF(NETWORKDAYS((G1196+1),N1196,'Días No Laborales'!$A$2:$U$145)&lt;=20,"SI","NO")))))</f>
        <v>SI</v>
      </c>
      <c r="P1196" s="480"/>
      <c r="Q1196" s="1062" t="s">
        <v>47</v>
      </c>
      <c r="R1196" s="480"/>
      <c r="S1196" s="480"/>
      <c r="T1196" s="480"/>
      <c r="U1196" s="480"/>
      <c r="V1196" s="480"/>
      <c r="W1196" s="480"/>
      <c r="X1196" s="480"/>
      <c r="Y1196" s="483"/>
      <c r="Z1196" s="476" t="str">
        <f t="shared" si="25"/>
        <v>Pendiente de sentencia</v>
      </c>
      <c r="AA1196" s="483"/>
      <c r="AB1196" s="480"/>
      <c r="AC1196" s="480"/>
      <c r="AD1196" s="476" t="s">
        <v>3808</v>
      </c>
      <c r="AE1196" s="991">
        <v>45835</v>
      </c>
      <c r="AF1196" s="476" t="s">
        <v>156</v>
      </c>
      <c r="AG1196" s="484" t="s">
        <v>2062</v>
      </c>
      <c r="AH1196" s="476" t="s">
        <v>52</v>
      </c>
      <c r="AI1196" s="480"/>
      <c r="AJ1196" s="480"/>
      <c r="AK1196" s="480"/>
      <c r="AL1196" s="480"/>
      <c r="AM1196" s="480"/>
      <c r="AN1196" s="480"/>
    </row>
    <row r="1197" spans="1:40" ht="25.5" x14ac:dyDescent="0.2">
      <c r="A1197" s="576">
        <v>1189</v>
      </c>
      <c r="B1197" s="476" t="s">
        <v>3825</v>
      </c>
      <c r="C1197" s="487" t="s">
        <v>107</v>
      </c>
      <c r="D1197" s="479" t="s">
        <v>3768</v>
      </c>
      <c r="E1197" s="482" t="s">
        <v>84</v>
      </c>
      <c r="F1197" s="482" t="s">
        <v>2057</v>
      </c>
      <c r="G1197" s="481">
        <v>45832</v>
      </c>
      <c r="H1197" s="480" t="s">
        <v>3125</v>
      </c>
      <c r="I1197" s="480">
        <v>1</v>
      </c>
      <c r="J1197" s="480">
        <v>0</v>
      </c>
      <c r="K1197" s="480" t="s">
        <v>3826</v>
      </c>
      <c r="L1197" s="480">
        <v>1</v>
      </c>
      <c r="M1197" s="480">
        <v>0</v>
      </c>
      <c r="N1197" s="481">
        <v>45835</v>
      </c>
      <c r="O1197" s="1064" t="str">
        <f>IF(G1197="","",(IF(N1197="","Pendiente primera actuación",IF(N1197="N.A.","N.A.",IF(NETWORKDAYS((G1197+1),N1197,'Días No Laborales'!$A$2:$U$145)&lt;=20,"SI","NO")))))</f>
        <v>SI</v>
      </c>
      <c r="P1197" s="480"/>
      <c r="Q1197" s="1062" t="s">
        <v>47</v>
      </c>
      <c r="R1197" s="480"/>
      <c r="S1197" s="480"/>
      <c r="T1197" s="480"/>
      <c r="U1197" s="480"/>
      <c r="V1197" s="480"/>
      <c r="W1197" s="480"/>
      <c r="X1197" s="480"/>
      <c r="Y1197" s="483"/>
      <c r="Z1197" s="476" t="str">
        <f t="shared" si="25"/>
        <v>Pendiente de sentencia</v>
      </c>
      <c r="AA1197" s="483"/>
      <c r="AB1197" s="480"/>
      <c r="AC1197" s="480"/>
      <c r="AD1197" s="476" t="s">
        <v>3808</v>
      </c>
      <c r="AE1197" s="991">
        <v>45835</v>
      </c>
      <c r="AF1197" s="476" t="s">
        <v>235</v>
      </c>
      <c r="AG1197" s="484" t="s">
        <v>2062</v>
      </c>
      <c r="AH1197" s="476" t="s">
        <v>52</v>
      </c>
      <c r="AI1197" s="480"/>
      <c r="AJ1197" s="480"/>
      <c r="AK1197" s="480"/>
      <c r="AL1197" s="480"/>
      <c r="AM1197" s="480"/>
      <c r="AN1197" s="480"/>
    </row>
    <row r="1198" spans="1:40" ht="25.5" x14ac:dyDescent="0.2">
      <c r="A1198" s="576">
        <v>1190</v>
      </c>
      <c r="B1198" s="476" t="s">
        <v>3827</v>
      </c>
      <c r="C1198" s="486" t="s">
        <v>41</v>
      </c>
      <c r="D1198" s="479" t="s">
        <v>42</v>
      </c>
      <c r="E1198" s="482" t="s">
        <v>84</v>
      </c>
      <c r="F1198" s="482" t="s">
        <v>2057</v>
      </c>
      <c r="G1198" s="481">
        <v>45832</v>
      </c>
      <c r="H1198" s="480" t="s">
        <v>3828</v>
      </c>
      <c r="I1198" s="480">
        <v>1</v>
      </c>
      <c r="J1198" s="480">
        <v>0</v>
      </c>
      <c r="K1198" s="480" t="s">
        <v>3829</v>
      </c>
      <c r="L1198" s="480">
        <v>1</v>
      </c>
      <c r="M1198" s="480">
        <v>0</v>
      </c>
      <c r="N1198" s="481">
        <v>45835</v>
      </c>
      <c r="O1198" s="1064" t="str">
        <f>IF(G1198="","",(IF(N1198="","Pendiente primera actuación",IF(N1198="N.A.","N.A.",IF(NETWORKDAYS((G1198+1),N1198,'Días No Laborales'!$A$2:$U$145)&lt;=20,"SI","NO")))))</f>
        <v>SI</v>
      </c>
      <c r="P1198" s="480"/>
      <c r="Q1198" s="1062" t="s">
        <v>47</v>
      </c>
      <c r="R1198" s="480"/>
      <c r="S1198" s="480"/>
      <c r="T1198" s="480"/>
      <c r="U1198" s="480"/>
      <c r="V1198" s="480"/>
      <c r="W1198" s="480"/>
      <c r="X1198" s="480"/>
      <c r="Y1198" s="483"/>
      <c r="Z1198" s="476" t="str">
        <f t="shared" si="25"/>
        <v>Pendiente de sentencia</v>
      </c>
      <c r="AA1198" s="483"/>
      <c r="AB1198" s="480"/>
      <c r="AC1198" s="480"/>
      <c r="AD1198" s="476" t="s">
        <v>1402</v>
      </c>
      <c r="AE1198" s="991">
        <v>45835</v>
      </c>
      <c r="AF1198" s="476" t="s">
        <v>156</v>
      </c>
      <c r="AG1198" s="484" t="s">
        <v>2062</v>
      </c>
      <c r="AH1198" s="476" t="s">
        <v>52</v>
      </c>
      <c r="AI1198" s="480"/>
      <c r="AJ1198" s="480"/>
      <c r="AK1198" s="480"/>
      <c r="AL1198" s="480"/>
      <c r="AM1198" s="480"/>
      <c r="AN1198" s="480"/>
    </row>
    <row r="1199" spans="1:40" ht="25.5" x14ac:dyDescent="0.2">
      <c r="A1199" s="576">
        <v>1191</v>
      </c>
      <c r="B1199" s="477" t="s">
        <v>3830</v>
      </c>
      <c r="C1199" s="478" t="s">
        <v>107</v>
      </c>
      <c r="D1199" s="479" t="s">
        <v>3768</v>
      </c>
      <c r="E1199" s="482" t="s">
        <v>84</v>
      </c>
      <c r="F1199" s="479" t="s">
        <v>2529</v>
      </c>
      <c r="G1199" s="481">
        <v>45832</v>
      </c>
      <c r="H1199" s="480" t="s">
        <v>3831</v>
      </c>
      <c r="I1199" s="480">
        <v>1</v>
      </c>
      <c r="J1199" s="480">
        <v>0</v>
      </c>
      <c r="K1199" s="482" t="s">
        <v>3832</v>
      </c>
      <c r="L1199" s="480">
        <v>1</v>
      </c>
      <c r="M1199" s="480">
        <v>0</v>
      </c>
      <c r="N1199" s="481">
        <v>45835</v>
      </c>
      <c r="O1199" s="1064" t="str">
        <f>IF(G1199="","",(IF(N1199="","Pendiente primera actuación",IF(N1199="N.A.","N.A.",IF(NETWORKDAYS((G1199+1),N1199,'Días No Laborales'!$A$2:$U$145)&lt;=20,"SI","NO")))))</f>
        <v>SI</v>
      </c>
      <c r="P1199" s="480"/>
      <c r="Q1199" s="1062" t="s">
        <v>47</v>
      </c>
      <c r="R1199" s="480"/>
      <c r="S1199" s="480"/>
      <c r="T1199" s="480"/>
      <c r="U1199" s="480"/>
      <c r="V1199" s="480"/>
      <c r="W1199" s="481">
        <v>45835</v>
      </c>
      <c r="X1199" s="480"/>
      <c r="Y1199" s="570" t="s">
        <v>48</v>
      </c>
      <c r="Z1199" s="476">
        <f t="shared" si="25"/>
        <v>3</v>
      </c>
      <c r="AA1199" s="576" t="s">
        <v>48</v>
      </c>
      <c r="AB1199" s="1694" t="s">
        <v>1120</v>
      </c>
      <c r="AC1199" s="476" t="s">
        <v>98</v>
      </c>
      <c r="AD1199" s="477" t="s">
        <v>3833</v>
      </c>
      <c r="AE1199" s="991">
        <v>45835</v>
      </c>
      <c r="AF1199" s="476" t="s">
        <v>2061</v>
      </c>
      <c r="AG1199" s="484" t="s">
        <v>2062</v>
      </c>
      <c r="AH1199" s="476" t="s">
        <v>52</v>
      </c>
      <c r="AI1199" s="480"/>
      <c r="AJ1199" s="480"/>
      <c r="AK1199" s="480"/>
      <c r="AL1199" s="480"/>
      <c r="AM1199" s="480"/>
      <c r="AN1199" s="480"/>
    </row>
    <row r="1200" spans="1:40" ht="25.5" x14ac:dyDescent="0.2">
      <c r="A1200" s="576">
        <v>1192</v>
      </c>
      <c r="B1200" s="477" t="s">
        <v>3834</v>
      </c>
      <c r="C1200" s="478" t="s">
        <v>107</v>
      </c>
      <c r="D1200" s="479" t="s">
        <v>3835</v>
      </c>
      <c r="E1200" s="480" t="s">
        <v>43</v>
      </c>
      <c r="F1200" s="480" t="s">
        <v>2057</v>
      </c>
      <c r="G1200" s="481">
        <v>45832</v>
      </c>
      <c r="H1200" s="480" t="s">
        <v>336</v>
      </c>
      <c r="I1200" s="480">
        <v>1</v>
      </c>
      <c r="J1200" s="480">
        <v>0</v>
      </c>
      <c r="K1200" s="480" t="s">
        <v>3836</v>
      </c>
      <c r="L1200" s="480">
        <v>0</v>
      </c>
      <c r="M1200" s="480">
        <v>1</v>
      </c>
      <c r="N1200" s="481">
        <v>45840</v>
      </c>
      <c r="O1200" s="1064" t="str">
        <f>IF(G1200="","",(IF(N1200="","Pendiente primera actuación",IF(N1200="N.A.","N.A.",IF(NETWORKDAYS((G1200+1),N1200,'Días No Laborales'!$A$2:$U$145)&lt;=20,"SI","NO")))))</f>
        <v>SI</v>
      </c>
      <c r="P1200" s="480"/>
      <c r="Q1200" s="1062" t="s">
        <v>47</v>
      </c>
      <c r="R1200" s="480"/>
      <c r="S1200" s="480"/>
      <c r="T1200" s="480"/>
      <c r="U1200" s="480"/>
      <c r="V1200" s="480"/>
      <c r="W1200" s="481">
        <v>45865</v>
      </c>
      <c r="X1200" s="480"/>
      <c r="Y1200" s="483" t="s">
        <v>48</v>
      </c>
      <c r="Z1200" s="476">
        <f t="shared" si="25"/>
        <v>33</v>
      </c>
      <c r="AA1200" s="483" t="s">
        <v>48</v>
      </c>
      <c r="AB1200" s="482" t="s">
        <v>3837</v>
      </c>
      <c r="AC1200" s="480" t="s">
        <v>358</v>
      </c>
      <c r="AD1200" s="476" t="s">
        <v>3838</v>
      </c>
      <c r="AE1200" s="991">
        <v>45840</v>
      </c>
      <c r="AF1200" s="476" t="s">
        <v>235</v>
      </c>
      <c r="AG1200" s="484" t="s">
        <v>2062</v>
      </c>
      <c r="AH1200" s="476" t="s">
        <v>52</v>
      </c>
      <c r="AI1200" s="480"/>
      <c r="AJ1200" s="480"/>
      <c r="AK1200" s="480"/>
      <c r="AL1200" s="480"/>
      <c r="AM1200" s="480"/>
      <c r="AN1200" s="480"/>
    </row>
    <row r="1201" spans="1:40" ht="25.5" x14ac:dyDescent="0.2">
      <c r="A1201" s="576">
        <v>1193</v>
      </c>
      <c r="B1201" s="476" t="s">
        <v>3839</v>
      </c>
      <c r="C1201" s="487" t="s">
        <v>107</v>
      </c>
      <c r="D1201" s="479" t="s">
        <v>3835</v>
      </c>
      <c r="E1201" s="480" t="s">
        <v>43</v>
      </c>
      <c r="F1201" s="480" t="s">
        <v>2057</v>
      </c>
      <c r="G1201" s="481">
        <v>45832</v>
      </c>
      <c r="H1201" s="480" t="s">
        <v>433</v>
      </c>
      <c r="I1201" s="480">
        <v>1</v>
      </c>
      <c r="J1201" s="480">
        <v>0</v>
      </c>
      <c r="K1201" s="480" t="s">
        <v>3840</v>
      </c>
      <c r="L1201" s="480">
        <v>1</v>
      </c>
      <c r="M1201" s="480">
        <v>0</v>
      </c>
      <c r="N1201" s="481">
        <v>45839</v>
      </c>
      <c r="O1201" s="1064" t="str">
        <f>IF(G1201="","",(IF(N1201="","Pendiente primera actuación",IF(N1201="N.A.","N.A.",IF(NETWORKDAYS((G1201+1),N1201,'Días No Laborales'!$A$2:$U$145)&lt;=20,"SI","NO")))))</f>
        <v>SI</v>
      </c>
      <c r="P1201" s="480"/>
      <c r="Q1201" s="1062" t="s">
        <v>47</v>
      </c>
      <c r="R1201" s="480"/>
      <c r="S1201" s="480"/>
      <c r="T1201" s="480"/>
      <c r="U1201" s="480"/>
      <c r="V1201" s="480"/>
      <c r="W1201" s="480"/>
      <c r="X1201" s="480"/>
      <c r="Y1201" s="483"/>
      <c r="Z1201" s="476" t="str">
        <f t="shared" si="25"/>
        <v>Pendiente de sentencia</v>
      </c>
      <c r="AA1201" s="483"/>
      <c r="AB1201" s="480"/>
      <c r="AC1201" s="480"/>
      <c r="AD1201" s="476" t="s">
        <v>3796</v>
      </c>
      <c r="AE1201" s="991">
        <v>45839</v>
      </c>
      <c r="AF1201" s="476" t="s">
        <v>235</v>
      </c>
      <c r="AG1201" s="484" t="s">
        <v>2062</v>
      </c>
      <c r="AH1201" s="476" t="s">
        <v>52</v>
      </c>
      <c r="AI1201" s="480"/>
      <c r="AJ1201" s="480"/>
      <c r="AK1201" s="480"/>
      <c r="AL1201" s="480"/>
      <c r="AM1201" s="480"/>
      <c r="AN1201" s="480"/>
    </row>
    <row r="1202" spans="1:40" ht="25.5" x14ac:dyDescent="0.2">
      <c r="A1202" s="576">
        <v>1194</v>
      </c>
      <c r="B1202" s="476" t="s">
        <v>3841</v>
      </c>
      <c r="C1202" s="1526" t="s">
        <v>2399</v>
      </c>
      <c r="D1202" s="482" t="s">
        <v>2083</v>
      </c>
      <c r="E1202" s="482" t="s">
        <v>673</v>
      </c>
      <c r="F1202" s="480" t="s">
        <v>2057</v>
      </c>
      <c r="G1202" s="481">
        <v>45832</v>
      </c>
      <c r="H1202" s="482" t="s">
        <v>3842</v>
      </c>
      <c r="I1202" s="480">
        <v>1</v>
      </c>
      <c r="J1202" s="480">
        <v>0</v>
      </c>
      <c r="K1202" s="480" t="s">
        <v>3843</v>
      </c>
      <c r="L1202" s="480">
        <v>0</v>
      </c>
      <c r="M1202" s="480">
        <v>1</v>
      </c>
      <c r="N1202" s="481">
        <v>45852</v>
      </c>
      <c r="O1202" s="1064" t="str">
        <f>IF(G1202="","",(IF(N1202="","Pendiente primera actuación",IF(N1202="N.A.","N.A.",IF(NETWORKDAYS((G1202+1),N1202,'Días No Laborales'!$A$2:$U$145)&lt;=20,"SI","NO")))))</f>
        <v>SI</v>
      </c>
      <c r="P1202" s="480"/>
      <c r="Q1202" s="1062" t="s">
        <v>47</v>
      </c>
      <c r="R1202" s="480"/>
      <c r="S1202" s="480"/>
      <c r="T1202" s="480"/>
      <c r="U1202" s="480"/>
      <c r="V1202" s="480"/>
      <c r="W1202" s="480"/>
      <c r="X1202" s="480"/>
      <c r="Y1202" s="483"/>
      <c r="Z1202" s="476" t="str">
        <f t="shared" si="25"/>
        <v>Pendiente de sentencia</v>
      </c>
      <c r="AA1202" s="483"/>
      <c r="AB1202" s="480"/>
      <c r="AC1202" s="480"/>
      <c r="AD1202" s="476" t="s">
        <v>3844</v>
      </c>
      <c r="AE1202" s="991">
        <v>45852</v>
      </c>
      <c r="AF1202" s="476" t="s">
        <v>3381</v>
      </c>
      <c r="AG1202" s="484" t="s">
        <v>2062</v>
      </c>
      <c r="AH1202" s="476" t="s">
        <v>52</v>
      </c>
      <c r="AI1202" s="480"/>
      <c r="AJ1202" s="480"/>
      <c r="AK1202" s="480"/>
      <c r="AL1202" s="480"/>
      <c r="AM1202" s="480" t="s">
        <v>3845</v>
      </c>
      <c r="AN1202" s="480"/>
    </row>
    <row r="1203" spans="1:40" ht="25.5" x14ac:dyDescent="0.2">
      <c r="A1203" s="576">
        <v>1195</v>
      </c>
      <c r="B1203" s="476" t="s">
        <v>3846</v>
      </c>
      <c r="C1203" s="1545" t="s">
        <v>383</v>
      </c>
      <c r="D1203" s="761" t="s">
        <v>383</v>
      </c>
      <c r="E1203" s="480" t="s">
        <v>113</v>
      </c>
      <c r="F1203" s="480" t="s">
        <v>2057</v>
      </c>
      <c r="G1203" s="481">
        <v>45832</v>
      </c>
      <c r="H1203" s="480" t="s">
        <v>433</v>
      </c>
      <c r="I1203" s="480">
        <v>1</v>
      </c>
      <c r="J1203" s="480">
        <v>0</v>
      </c>
      <c r="K1203" s="480" t="s">
        <v>3847</v>
      </c>
      <c r="L1203" s="480">
        <v>1</v>
      </c>
      <c r="M1203" s="480">
        <v>0</v>
      </c>
      <c r="N1203" s="481">
        <v>45840</v>
      </c>
      <c r="O1203" s="631" t="str">
        <f>IF(G1203="","",(IF(N1203="","Pendiente primera actuación",IF(N1203="N.A.","N.A.",IF(NETWORKDAYS((G1203+1),N1203,'Días No Laborales'!$A$2:$U$145)&lt;=20,"SI","NO")))))</f>
        <v>SI</v>
      </c>
      <c r="P1203" s="480"/>
      <c r="Q1203" s="1062" t="s">
        <v>47</v>
      </c>
      <c r="R1203" s="480"/>
      <c r="S1203" s="480"/>
      <c r="T1203" s="480"/>
      <c r="U1203" s="480"/>
      <c r="V1203" s="480"/>
      <c r="W1203" s="480"/>
      <c r="X1203" s="480"/>
      <c r="Y1203" s="483"/>
      <c r="Z1203" s="476" t="str">
        <f t="shared" si="25"/>
        <v>Pendiente de sentencia</v>
      </c>
      <c r="AA1203" s="483"/>
      <c r="AB1203" s="480"/>
      <c r="AC1203" s="480"/>
      <c r="AD1203" s="476" t="s">
        <v>3435</v>
      </c>
      <c r="AE1203" s="991">
        <v>45840</v>
      </c>
      <c r="AF1203" s="476" t="s">
        <v>3381</v>
      </c>
      <c r="AG1203" s="484" t="s">
        <v>2062</v>
      </c>
      <c r="AH1203" s="476" t="s">
        <v>52</v>
      </c>
      <c r="AI1203" s="480"/>
      <c r="AJ1203" s="480"/>
      <c r="AK1203" s="480"/>
      <c r="AL1203" s="480"/>
      <c r="AM1203" s="480"/>
      <c r="AN1203" s="480"/>
    </row>
    <row r="1204" spans="1:40" ht="38.25" x14ac:dyDescent="0.2">
      <c r="A1204" s="576">
        <v>1196</v>
      </c>
      <c r="B1204" s="476" t="s">
        <v>3848</v>
      </c>
      <c r="C1204" s="1618" t="s">
        <v>1037</v>
      </c>
      <c r="D1204" s="702" t="s">
        <v>72</v>
      </c>
      <c r="E1204" s="480" t="s">
        <v>113</v>
      </c>
      <c r="F1204" s="480" t="s">
        <v>2057</v>
      </c>
      <c r="G1204" s="481">
        <v>45833</v>
      </c>
      <c r="H1204" s="480" t="s">
        <v>3849</v>
      </c>
      <c r="I1204" s="480">
        <v>0</v>
      </c>
      <c r="J1204" s="480">
        <v>1</v>
      </c>
      <c r="K1204" s="480" t="s">
        <v>3850</v>
      </c>
      <c r="L1204" s="480">
        <v>0</v>
      </c>
      <c r="M1204" s="480">
        <v>1</v>
      </c>
      <c r="N1204" s="481">
        <v>45854</v>
      </c>
      <c r="O1204" s="1064" t="str">
        <f>IF(G1204="","",(IF(N1204="","Pendiente primera actuación",IF(N1204="N.A.","N.A.",IF(NETWORKDAYS((G1204+1),N1204,'Días No Laborales'!$A$2:$U$145)&lt;=20,"SI","NO")))))</f>
        <v>SI</v>
      </c>
      <c r="P1204" s="480"/>
      <c r="Q1204" s="1062" t="s">
        <v>47</v>
      </c>
      <c r="R1204" s="480"/>
      <c r="S1204" s="480"/>
      <c r="T1204" s="480"/>
      <c r="U1204" s="480"/>
      <c r="V1204" s="480"/>
      <c r="W1204" s="480"/>
      <c r="X1204" s="480"/>
      <c r="Y1204" s="483"/>
      <c r="Z1204" s="476" t="str">
        <f t="shared" si="25"/>
        <v>Pendiente de sentencia</v>
      </c>
      <c r="AA1204" s="483"/>
      <c r="AB1204" s="480"/>
      <c r="AC1204" s="480"/>
      <c r="AD1204" s="476" t="s">
        <v>3851</v>
      </c>
      <c r="AE1204" s="991">
        <v>45856</v>
      </c>
      <c r="AF1204" s="476" t="s">
        <v>68</v>
      </c>
      <c r="AG1204" s="484" t="s">
        <v>2062</v>
      </c>
      <c r="AH1204" s="476" t="s">
        <v>52</v>
      </c>
      <c r="AI1204" s="480"/>
      <c r="AJ1204" s="480"/>
      <c r="AK1204" s="480"/>
      <c r="AL1204" s="480"/>
      <c r="AM1204" s="480"/>
      <c r="AN1204" s="480"/>
    </row>
    <row r="1205" spans="1:40" ht="25.5" x14ac:dyDescent="0.2">
      <c r="A1205" s="576">
        <v>1197</v>
      </c>
      <c r="B1205" s="477" t="s">
        <v>3852</v>
      </c>
      <c r="C1205" s="478" t="s">
        <v>107</v>
      </c>
      <c r="D1205" s="479" t="s">
        <v>3835</v>
      </c>
      <c r="E1205" s="480" t="s">
        <v>43</v>
      </c>
      <c r="F1205" s="480" t="s">
        <v>2057</v>
      </c>
      <c r="G1205" s="481">
        <v>45833</v>
      </c>
      <c r="H1205" s="480" t="s">
        <v>3853</v>
      </c>
      <c r="I1205" s="480">
        <v>1</v>
      </c>
      <c r="J1205" s="480">
        <v>0</v>
      </c>
      <c r="K1205" s="480" t="s">
        <v>3854</v>
      </c>
      <c r="L1205" s="480">
        <v>1</v>
      </c>
      <c r="M1205" s="480">
        <v>0</v>
      </c>
      <c r="N1205" s="481">
        <v>45841</v>
      </c>
      <c r="O1205" s="1064" t="str">
        <f>IF(G1205="","",(IF(N1205="","Pendiente primera actuación",IF(N1205="N.A.","N.A.",IF(NETWORKDAYS((G1205+1),N1205,'Días No Laborales'!$A$2:$U$145)&lt;=20,"SI","NO")))))</f>
        <v>SI</v>
      </c>
      <c r="P1205" s="480"/>
      <c r="Q1205" s="1062" t="s">
        <v>47</v>
      </c>
      <c r="R1205" s="480"/>
      <c r="S1205" s="480"/>
      <c r="T1205" s="480"/>
      <c r="U1205" s="480"/>
      <c r="V1205" s="480"/>
      <c r="W1205" s="481">
        <v>45841</v>
      </c>
      <c r="X1205" s="480"/>
      <c r="Y1205" s="570" t="s">
        <v>48</v>
      </c>
      <c r="Z1205" s="476">
        <f t="shared" si="25"/>
        <v>8</v>
      </c>
      <c r="AA1205" s="576" t="s">
        <v>48</v>
      </c>
      <c r="AB1205" s="1682" t="s">
        <v>3168</v>
      </c>
      <c r="AC1205" s="476" t="s">
        <v>358</v>
      </c>
      <c r="AD1205" s="477" t="s">
        <v>1143</v>
      </c>
      <c r="AE1205" s="991">
        <v>45841</v>
      </c>
      <c r="AF1205" s="476" t="s">
        <v>2061</v>
      </c>
      <c r="AG1205" s="484" t="s">
        <v>2062</v>
      </c>
      <c r="AH1205" s="476" t="s">
        <v>52</v>
      </c>
      <c r="AI1205" s="480"/>
      <c r="AJ1205" s="480"/>
      <c r="AK1205" s="480"/>
      <c r="AL1205" s="480"/>
      <c r="AM1205" s="480"/>
      <c r="AN1205" s="480"/>
    </row>
    <row r="1206" spans="1:40" ht="25.5" x14ac:dyDescent="0.2">
      <c r="A1206" s="576">
        <v>1198</v>
      </c>
      <c r="B1206" s="476" t="s">
        <v>3855</v>
      </c>
      <c r="C1206" s="487" t="s">
        <v>107</v>
      </c>
      <c r="D1206" s="479" t="s">
        <v>3835</v>
      </c>
      <c r="E1206" s="480" t="s">
        <v>43</v>
      </c>
      <c r="F1206" s="480" t="s">
        <v>2057</v>
      </c>
      <c r="G1206" s="481">
        <v>45833</v>
      </c>
      <c r="H1206" s="480" t="s">
        <v>491</v>
      </c>
      <c r="I1206" s="480">
        <v>1</v>
      </c>
      <c r="J1206" s="480">
        <v>0</v>
      </c>
      <c r="K1206" s="480" t="s">
        <v>3856</v>
      </c>
      <c r="L1206" s="480">
        <v>1</v>
      </c>
      <c r="M1206" s="480">
        <v>0</v>
      </c>
      <c r="N1206" s="481">
        <v>45882</v>
      </c>
      <c r="O1206" s="1064" t="str">
        <f>IF(G1206="","",(IF(N1206="","Pendiente primera actuación",IF(N1206="N.A.","N.A.",IF(NETWORKDAYS((G1206+1),N1206,'Días No Laborales'!$A$2:$U$145)&lt;=20,"SI","NO")))))</f>
        <v>NO</v>
      </c>
      <c r="P1206" s="480"/>
      <c r="Q1206" s="1062" t="s">
        <v>47</v>
      </c>
      <c r="R1206" s="480"/>
      <c r="S1206" s="480"/>
      <c r="T1206" s="480"/>
      <c r="U1206" s="480"/>
      <c r="V1206" s="480"/>
      <c r="W1206" s="480"/>
      <c r="X1206" s="480"/>
      <c r="Y1206" s="483"/>
      <c r="Z1206" s="476" t="str">
        <f t="shared" si="25"/>
        <v>Pendiente de sentencia</v>
      </c>
      <c r="AA1206" s="483"/>
      <c r="AB1206" s="480"/>
      <c r="AC1206" s="480"/>
      <c r="AD1206" s="476" t="s">
        <v>3857</v>
      </c>
      <c r="AE1206" s="1458">
        <v>45882</v>
      </c>
      <c r="AF1206" s="476" t="s">
        <v>3381</v>
      </c>
      <c r="AG1206" s="484" t="s">
        <v>2062</v>
      </c>
      <c r="AH1206" s="476" t="s">
        <v>52</v>
      </c>
      <c r="AI1206" s="480"/>
      <c r="AJ1206" s="480"/>
      <c r="AK1206" s="480"/>
      <c r="AL1206" s="480"/>
      <c r="AM1206" s="480"/>
      <c r="AN1206" s="480"/>
    </row>
    <row r="1207" spans="1:40" ht="25.5" x14ac:dyDescent="0.2">
      <c r="A1207" s="576">
        <v>1199</v>
      </c>
      <c r="B1207" s="476" t="s">
        <v>3858</v>
      </c>
      <c r="C1207" s="487" t="s">
        <v>107</v>
      </c>
      <c r="D1207" s="479" t="s">
        <v>3835</v>
      </c>
      <c r="E1207" s="480" t="s">
        <v>43</v>
      </c>
      <c r="F1207" s="480" t="s">
        <v>2057</v>
      </c>
      <c r="G1207" s="481">
        <v>45833</v>
      </c>
      <c r="H1207" s="480" t="s">
        <v>3859</v>
      </c>
      <c r="I1207" s="480">
        <v>1</v>
      </c>
      <c r="J1207" s="480">
        <v>0</v>
      </c>
      <c r="K1207" s="480" t="s">
        <v>3860</v>
      </c>
      <c r="L1207" s="480">
        <v>1</v>
      </c>
      <c r="M1207" s="480">
        <v>0</v>
      </c>
      <c r="N1207" s="481">
        <v>45846</v>
      </c>
      <c r="O1207" s="1064" t="str">
        <f>IF(G1207="","",(IF(N1207="","Pendiente primera actuación",IF(N1207="N.A.","N.A.",IF(NETWORKDAYS((G1207+1),N1207,'Días No Laborales'!$A$2:$U$145)&lt;=20,"SI","NO")))))</f>
        <v>SI</v>
      </c>
      <c r="P1207" s="480"/>
      <c r="Q1207" s="1062" t="s">
        <v>47</v>
      </c>
      <c r="R1207" s="480"/>
      <c r="S1207" s="480"/>
      <c r="T1207" s="480"/>
      <c r="U1207" s="480"/>
      <c r="V1207" s="480"/>
      <c r="W1207" s="480"/>
      <c r="X1207" s="480"/>
      <c r="Y1207" s="483"/>
      <c r="Z1207" s="476" t="str">
        <f t="shared" si="25"/>
        <v>Pendiente de sentencia</v>
      </c>
      <c r="AA1207" s="483"/>
      <c r="AB1207" s="480"/>
      <c r="AC1207" s="480"/>
      <c r="AD1207" s="476" t="s">
        <v>3435</v>
      </c>
      <c r="AE1207" s="481">
        <v>45846</v>
      </c>
      <c r="AF1207" s="476" t="s">
        <v>68</v>
      </c>
      <c r="AG1207" s="484" t="s">
        <v>2062</v>
      </c>
      <c r="AH1207" s="476" t="s">
        <v>52</v>
      </c>
      <c r="AI1207" s="480"/>
      <c r="AJ1207" s="480"/>
      <c r="AK1207" s="480"/>
      <c r="AL1207" s="480"/>
      <c r="AM1207" s="480"/>
      <c r="AN1207" s="480"/>
    </row>
    <row r="1208" spans="1:40" ht="25.5" x14ac:dyDescent="0.2">
      <c r="A1208" s="576">
        <v>1200</v>
      </c>
      <c r="B1208" s="476" t="s">
        <v>3861</v>
      </c>
      <c r="C1208" s="487" t="s">
        <v>107</v>
      </c>
      <c r="D1208" s="479" t="s">
        <v>3835</v>
      </c>
      <c r="E1208" s="480" t="s">
        <v>43</v>
      </c>
      <c r="F1208" s="480" t="s">
        <v>2057</v>
      </c>
      <c r="G1208" s="481">
        <v>45833</v>
      </c>
      <c r="H1208" s="480" t="s">
        <v>3862</v>
      </c>
      <c r="I1208" s="480">
        <v>1</v>
      </c>
      <c r="J1208" s="480">
        <v>0</v>
      </c>
      <c r="K1208" s="480" t="s">
        <v>3863</v>
      </c>
      <c r="L1208" s="480">
        <v>1</v>
      </c>
      <c r="M1208" s="480">
        <v>0</v>
      </c>
      <c r="N1208" s="481">
        <v>45841</v>
      </c>
      <c r="O1208" s="1064" t="str">
        <f>IF(G1208="","",(IF(N1208="","Pendiente primera actuación",IF(N1208="N.A.","N.A.",IF(NETWORKDAYS((G1208+1),N1208,'Días No Laborales'!$A$2:$U$145)&lt;=20,"SI","NO")))))</f>
        <v>SI</v>
      </c>
      <c r="P1208" s="480"/>
      <c r="Q1208" s="1062" t="s">
        <v>47</v>
      </c>
      <c r="R1208" s="480"/>
      <c r="S1208" s="480"/>
      <c r="T1208" s="480"/>
      <c r="U1208" s="480"/>
      <c r="V1208" s="480"/>
      <c r="W1208" s="481">
        <v>45841</v>
      </c>
      <c r="X1208" s="480"/>
      <c r="Y1208" s="570" t="s">
        <v>48</v>
      </c>
      <c r="Z1208" s="476">
        <f t="shared" si="25"/>
        <v>8</v>
      </c>
      <c r="AA1208" s="576" t="s">
        <v>48</v>
      </c>
      <c r="AB1208" s="1682" t="s">
        <v>3168</v>
      </c>
      <c r="AC1208" s="476" t="s">
        <v>358</v>
      </c>
      <c r="AD1208" s="477" t="s">
        <v>1143</v>
      </c>
      <c r="AE1208" s="481">
        <v>45841</v>
      </c>
      <c r="AF1208" s="483" t="s">
        <v>2061</v>
      </c>
      <c r="AG1208" s="484" t="s">
        <v>2062</v>
      </c>
      <c r="AH1208" s="476" t="s">
        <v>52</v>
      </c>
      <c r="AI1208" s="480"/>
      <c r="AJ1208" s="480"/>
      <c r="AK1208" s="480"/>
      <c r="AL1208" s="480"/>
      <c r="AM1208" s="480"/>
      <c r="AN1208" s="480"/>
    </row>
    <row r="1209" spans="1:40" ht="25.5" x14ac:dyDescent="0.2">
      <c r="A1209" s="576">
        <v>1201</v>
      </c>
      <c r="B1209" s="476" t="s">
        <v>3864</v>
      </c>
      <c r="C1209" s="487" t="s">
        <v>107</v>
      </c>
      <c r="D1209" s="479" t="s">
        <v>3835</v>
      </c>
      <c r="E1209" s="480" t="s">
        <v>43</v>
      </c>
      <c r="F1209" s="480" t="s">
        <v>2057</v>
      </c>
      <c r="G1209" s="481">
        <v>45834</v>
      </c>
      <c r="H1209" s="480" t="s">
        <v>491</v>
      </c>
      <c r="I1209" s="480">
        <v>1</v>
      </c>
      <c r="J1209" s="480">
        <v>0</v>
      </c>
      <c r="K1209" s="480" t="s">
        <v>3865</v>
      </c>
      <c r="L1209" s="480">
        <v>1</v>
      </c>
      <c r="M1209" s="480">
        <v>0</v>
      </c>
      <c r="N1209" s="481">
        <v>45841</v>
      </c>
      <c r="O1209" s="1064" t="str">
        <f>IF(G1209="","",(IF(N1209="","Pendiente primera actuación",IF(N1209="N.A.","N.A.",IF(NETWORKDAYS((G1209+1),N1209,'Días No Laborales'!$A$2:$U$145)&lt;=20,"SI","NO")))))</f>
        <v>SI</v>
      </c>
      <c r="P1209" s="480"/>
      <c r="Q1209" s="1062" t="s">
        <v>47</v>
      </c>
      <c r="R1209" s="480"/>
      <c r="S1209" s="480"/>
      <c r="T1209" s="480"/>
      <c r="U1209" s="480"/>
      <c r="V1209" s="480"/>
      <c r="W1209" s="480"/>
      <c r="X1209" s="480"/>
      <c r="Y1209" s="483"/>
      <c r="Z1209" s="476" t="str">
        <f t="shared" si="25"/>
        <v>Pendiente de sentencia</v>
      </c>
      <c r="AA1209" s="483"/>
      <c r="AB1209" s="480"/>
      <c r="AC1209" s="480"/>
      <c r="AD1209" s="482" t="s">
        <v>3435</v>
      </c>
      <c r="AE1209" s="481">
        <v>45841</v>
      </c>
      <c r="AF1209" s="476" t="s">
        <v>68</v>
      </c>
      <c r="AG1209" s="484" t="s">
        <v>2062</v>
      </c>
      <c r="AH1209" s="476" t="s">
        <v>52</v>
      </c>
      <c r="AI1209" s="480"/>
      <c r="AJ1209" s="480"/>
      <c r="AK1209" s="480"/>
      <c r="AL1209" s="480"/>
      <c r="AM1209" s="480"/>
      <c r="AN1209" s="480"/>
    </row>
    <row r="1210" spans="1:40" ht="25.5" x14ac:dyDescent="0.2">
      <c r="A1210" s="576">
        <v>1202</v>
      </c>
      <c r="B1210" s="1285" t="s">
        <v>3866</v>
      </c>
      <c r="C1210" s="1526" t="s">
        <v>2399</v>
      </c>
      <c r="D1210" s="482" t="s">
        <v>2083</v>
      </c>
      <c r="E1210" s="482" t="s">
        <v>673</v>
      </c>
      <c r="F1210" s="480" t="s">
        <v>2529</v>
      </c>
      <c r="G1210" s="1592">
        <v>45834</v>
      </c>
      <c r="H1210" s="1220" t="s">
        <v>3867</v>
      </c>
      <c r="I1210" s="1591">
        <v>1</v>
      </c>
      <c r="J1210" s="1591">
        <v>0</v>
      </c>
      <c r="K1210" s="1220" t="s">
        <v>3868</v>
      </c>
      <c r="L1210" s="1591">
        <v>0</v>
      </c>
      <c r="M1210" s="1591">
        <v>1</v>
      </c>
      <c r="N1210" s="481">
        <v>45867</v>
      </c>
      <c r="O1210" s="1064" t="str">
        <f>IF(G1210="","",(IF(N1210="","Pendiente primera actuación",IF(N1210="N.A.","N.A.",IF(NETWORKDAYS((G1210+1),N1210,'Días No Laborales'!$A$2:$U$145)&lt;=20,"SI","NO")))))</f>
        <v>NO</v>
      </c>
      <c r="P1210" s="1591"/>
      <c r="Q1210" s="1062" t="s">
        <v>47</v>
      </c>
      <c r="R1210" s="1591"/>
      <c r="S1210" s="1591"/>
      <c r="T1210" s="1591"/>
      <c r="U1210" s="1591"/>
      <c r="V1210" s="1591"/>
      <c r="W1210" s="1591"/>
      <c r="X1210" s="1591"/>
      <c r="Y1210" s="1593"/>
      <c r="Z1210" s="1285"/>
      <c r="AA1210" s="1593"/>
      <c r="AB1210" s="1220"/>
      <c r="AC1210" s="1591"/>
      <c r="AD1210" s="1220" t="s">
        <v>3869</v>
      </c>
      <c r="AE1210" s="1592">
        <v>45867</v>
      </c>
      <c r="AF1210" s="1285" t="s">
        <v>3381</v>
      </c>
      <c r="AG1210" s="484" t="s">
        <v>2062</v>
      </c>
      <c r="AH1210" s="476" t="s">
        <v>52</v>
      </c>
      <c r="AI1210" s="1591"/>
      <c r="AJ1210" s="1591"/>
      <c r="AK1210" s="1591"/>
      <c r="AL1210" s="1591"/>
      <c r="AM1210" s="1591"/>
      <c r="AN1210" s="1591"/>
    </row>
    <row r="1211" spans="1:40" ht="25.5" x14ac:dyDescent="0.2">
      <c r="A1211" s="576">
        <v>1203</v>
      </c>
      <c r="B1211" s="1285" t="s">
        <v>3870</v>
      </c>
      <c r="C1211" s="1545" t="s">
        <v>383</v>
      </c>
      <c r="D1211" s="761" t="s">
        <v>383</v>
      </c>
      <c r="E1211" s="1591" t="s">
        <v>113</v>
      </c>
      <c r="F1211" s="480" t="s">
        <v>2057</v>
      </c>
      <c r="G1211" s="1592">
        <v>45834</v>
      </c>
      <c r="H1211" s="1591" t="s">
        <v>3601</v>
      </c>
      <c r="I1211" s="1591">
        <v>1</v>
      </c>
      <c r="J1211" s="1591">
        <v>0</v>
      </c>
      <c r="K1211" s="1591" t="s">
        <v>3871</v>
      </c>
      <c r="L1211" s="1591">
        <v>1</v>
      </c>
      <c r="M1211" s="1591">
        <v>0</v>
      </c>
      <c r="N1211" s="481">
        <v>45841</v>
      </c>
      <c r="O1211" s="1064" t="str">
        <f>IF(G1211="","",(IF(N1211="","Pendiente primera actuación",IF(N1211="N.A.","N.A.",IF(NETWORKDAYS((G1211+1),N1211,'Días No Laborales'!$A$2:$U$145)&lt;=20,"SI","NO")))))</f>
        <v>SI</v>
      </c>
      <c r="P1211" s="1591"/>
      <c r="Q1211" s="1062" t="s">
        <v>47</v>
      </c>
      <c r="R1211" s="1591"/>
      <c r="S1211" s="1591"/>
      <c r="T1211" s="1591"/>
      <c r="U1211" s="1591"/>
      <c r="V1211" s="1591"/>
      <c r="W1211" s="1591"/>
      <c r="X1211" s="1591"/>
      <c r="Y1211" s="1593"/>
      <c r="Z1211" s="1285" t="str">
        <f t="shared" ref="Z1211:Z1237" si="26">IF(B1211="","",IF(W1211="","Pendiente de sentencia",IF(W1211="N.A.","N.A.",DAYS360(G1211,W1211))))</f>
        <v>Pendiente de sentencia</v>
      </c>
      <c r="AA1211" s="1593"/>
      <c r="AB1211" s="1591"/>
      <c r="AC1211" s="1591"/>
      <c r="AD1211" s="1593" t="s">
        <v>2717</v>
      </c>
      <c r="AE1211" s="1592">
        <v>45841</v>
      </c>
      <c r="AF1211" s="1593" t="s">
        <v>68</v>
      </c>
      <c r="AG1211" s="484" t="s">
        <v>2062</v>
      </c>
      <c r="AH1211" s="476" t="s">
        <v>52</v>
      </c>
      <c r="AI1211" s="1591"/>
      <c r="AJ1211" s="1591"/>
      <c r="AK1211" s="1591"/>
      <c r="AL1211" s="1591"/>
      <c r="AM1211" s="1591"/>
      <c r="AN1211" s="1591"/>
    </row>
    <row r="1212" spans="1:40" ht="38.25" x14ac:dyDescent="0.2">
      <c r="A1212" s="576">
        <v>1204</v>
      </c>
      <c r="B1212" s="477" t="s">
        <v>3872</v>
      </c>
      <c r="C1212" s="644" t="s">
        <v>78</v>
      </c>
      <c r="D1212" s="1548" t="s">
        <v>62</v>
      </c>
      <c r="E1212" s="480" t="s">
        <v>43</v>
      </c>
      <c r="F1212" s="480" t="s">
        <v>2057</v>
      </c>
      <c r="G1212" s="481">
        <v>45835</v>
      </c>
      <c r="H1212" s="480" t="s">
        <v>3086</v>
      </c>
      <c r="I1212" s="480">
        <v>1</v>
      </c>
      <c r="J1212" s="480">
        <v>0</v>
      </c>
      <c r="K1212" s="480" t="s">
        <v>3873</v>
      </c>
      <c r="L1212" s="480">
        <v>1</v>
      </c>
      <c r="M1212" s="480">
        <v>0</v>
      </c>
      <c r="N1212" s="481">
        <v>45841</v>
      </c>
      <c r="O1212" s="1064" t="str">
        <f>IF(G1212="","",(IF(N1212="","Pendiente primera actuación",IF(N1212="N.A.","N.A.",IF(NETWORKDAYS((G1212+1),N1212,'Días No Laborales'!$A$2:$U$145)&lt;=20,"SI","NO")))))</f>
        <v>SI</v>
      </c>
      <c r="P1212" s="480"/>
      <c r="Q1212" s="1062" t="s">
        <v>47</v>
      </c>
      <c r="R1212" s="480"/>
      <c r="S1212" s="480"/>
      <c r="T1212" s="480"/>
      <c r="U1212" s="480"/>
      <c r="V1212" s="480"/>
      <c r="W1212" s="481">
        <v>45867</v>
      </c>
      <c r="X1212" s="480"/>
      <c r="Y1212" s="483" t="s">
        <v>48</v>
      </c>
      <c r="Z1212" s="476">
        <f t="shared" si="26"/>
        <v>32</v>
      </c>
      <c r="AA1212" s="483" t="s">
        <v>48</v>
      </c>
      <c r="AB1212" s="477" t="s">
        <v>311</v>
      </c>
      <c r="AC1212" s="480" t="s">
        <v>358</v>
      </c>
      <c r="AD1212" s="477" t="s">
        <v>3874</v>
      </c>
      <c r="AE1212" s="481">
        <v>45867</v>
      </c>
      <c r="AF1212" s="483" t="s">
        <v>235</v>
      </c>
      <c r="AG1212" s="484" t="s">
        <v>2062</v>
      </c>
      <c r="AH1212" s="476" t="s">
        <v>52</v>
      </c>
      <c r="AI1212" s="480"/>
      <c r="AJ1212" s="480"/>
      <c r="AK1212" s="480"/>
      <c r="AL1212" s="480"/>
      <c r="AM1212" s="480"/>
      <c r="AN1212" s="480"/>
    </row>
    <row r="1213" spans="1:40" ht="25.5" x14ac:dyDescent="0.2">
      <c r="A1213" s="576">
        <v>1205</v>
      </c>
      <c r="B1213" s="476" t="s">
        <v>3875</v>
      </c>
      <c r="C1213" s="487" t="s">
        <v>107</v>
      </c>
      <c r="D1213" s="479" t="s">
        <v>3835</v>
      </c>
      <c r="E1213" s="480" t="s">
        <v>73</v>
      </c>
      <c r="F1213" s="480" t="s">
        <v>2057</v>
      </c>
      <c r="G1213" s="481">
        <v>45835</v>
      </c>
      <c r="H1213" s="480" t="s">
        <v>332</v>
      </c>
      <c r="I1213" s="480">
        <v>1</v>
      </c>
      <c r="J1213" s="480">
        <v>0</v>
      </c>
      <c r="K1213" s="480" t="s">
        <v>3876</v>
      </c>
      <c r="L1213" s="480">
        <v>1</v>
      </c>
      <c r="M1213" s="480">
        <v>0</v>
      </c>
      <c r="N1213" s="481">
        <v>45841</v>
      </c>
      <c r="O1213" s="1064" t="str">
        <f>IF(G1213="","",(IF(N1213="","Pendiente primera actuación",IF(N1213="N.A.","N.A.",IF(NETWORKDAYS((G1213+1),N1213,'Días No Laborales'!$A$2:$U$145)&lt;=20,"SI","NO")))))</f>
        <v>SI</v>
      </c>
      <c r="P1213" s="480"/>
      <c r="Q1213" s="1062" t="s">
        <v>47</v>
      </c>
      <c r="R1213" s="480"/>
      <c r="S1213" s="480"/>
      <c r="T1213" s="480"/>
      <c r="U1213" s="480"/>
      <c r="V1213" s="480"/>
      <c r="W1213" s="480"/>
      <c r="X1213" s="480"/>
      <c r="Y1213" s="483"/>
      <c r="Z1213" s="476" t="str">
        <f t="shared" si="26"/>
        <v>Pendiente de sentencia</v>
      </c>
      <c r="AA1213" s="483"/>
      <c r="AB1213" s="480"/>
      <c r="AC1213" s="480"/>
      <c r="AD1213" s="482" t="s">
        <v>3435</v>
      </c>
      <c r="AE1213" s="481">
        <v>45841</v>
      </c>
      <c r="AF1213" s="476" t="s">
        <v>68</v>
      </c>
      <c r="AG1213" s="484" t="s">
        <v>2062</v>
      </c>
      <c r="AH1213" s="476" t="s">
        <v>52</v>
      </c>
      <c r="AI1213" s="480"/>
      <c r="AJ1213" s="480"/>
      <c r="AK1213" s="480"/>
      <c r="AL1213" s="480"/>
      <c r="AM1213" s="480"/>
      <c r="AN1213" s="480"/>
    </row>
    <row r="1214" spans="1:40" ht="25.5" x14ac:dyDescent="0.2">
      <c r="A1214" s="576">
        <v>1206</v>
      </c>
      <c r="B1214" s="477" t="s">
        <v>3877</v>
      </c>
      <c r="C1214" s="1460" t="s">
        <v>2399</v>
      </c>
      <c r="D1214" s="482" t="s">
        <v>2083</v>
      </c>
      <c r="E1214" s="482" t="s">
        <v>673</v>
      </c>
      <c r="F1214" s="480" t="s">
        <v>2057</v>
      </c>
      <c r="G1214" s="481">
        <v>45835</v>
      </c>
      <c r="H1214" s="480" t="s">
        <v>3878</v>
      </c>
      <c r="I1214" s="480">
        <v>1</v>
      </c>
      <c r="J1214" s="480">
        <v>0</v>
      </c>
      <c r="K1214" s="485" t="s">
        <v>3879</v>
      </c>
      <c r="L1214" s="480">
        <v>0</v>
      </c>
      <c r="M1214" s="480">
        <v>1</v>
      </c>
      <c r="N1214" s="481">
        <v>45845</v>
      </c>
      <c r="O1214" s="1064" t="str">
        <f>IF(G1214="","",(IF(N1214="","Pendiente primera actuación",IF(N1214="N.A.","N.A.",IF(NETWORKDAYS((G1214+1),N1214,'Días No Laborales'!$A$2:$U$145)&lt;=20,"SI","NO")))))</f>
        <v>SI</v>
      </c>
      <c r="P1214" s="480"/>
      <c r="Q1214" s="1062" t="s">
        <v>47</v>
      </c>
      <c r="R1214" s="480"/>
      <c r="S1214" s="480"/>
      <c r="T1214" s="480"/>
      <c r="U1214" s="480"/>
      <c r="V1214" s="480"/>
      <c r="W1214" s="481">
        <v>45863</v>
      </c>
      <c r="X1214" s="480"/>
      <c r="Y1214" s="483" t="s">
        <v>48</v>
      </c>
      <c r="Z1214" s="476">
        <f t="shared" si="26"/>
        <v>28</v>
      </c>
      <c r="AA1214" s="483" t="s">
        <v>48</v>
      </c>
      <c r="AB1214" s="1682" t="s">
        <v>3880</v>
      </c>
      <c r="AC1214" s="481">
        <v>45863</v>
      </c>
      <c r="AD1214" s="1682" t="s">
        <v>3881</v>
      </c>
      <c r="AE1214" s="481">
        <v>45845</v>
      </c>
      <c r="AF1214" s="483" t="s">
        <v>59</v>
      </c>
      <c r="AG1214" s="484" t="s">
        <v>2062</v>
      </c>
      <c r="AH1214" s="476" t="s">
        <v>52</v>
      </c>
      <c r="AI1214" s="480"/>
      <c r="AJ1214" s="480"/>
      <c r="AK1214" s="480"/>
      <c r="AL1214" s="480"/>
      <c r="AM1214" s="480" t="s">
        <v>3882</v>
      </c>
      <c r="AN1214" s="480"/>
    </row>
    <row r="1215" spans="1:40" ht="25.5" x14ac:dyDescent="0.2">
      <c r="A1215" s="576">
        <v>1207</v>
      </c>
      <c r="B1215" s="477" t="s">
        <v>3883</v>
      </c>
      <c r="C1215" s="478" t="s">
        <v>107</v>
      </c>
      <c r="D1215" s="479" t="s">
        <v>3835</v>
      </c>
      <c r="E1215" s="480" t="s">
        <v>43</v>
      </c>
      <c r="F1215" s="480" t="s">
        <v>2057</v>
      </c>
      <c r="G1215" s="481">
        <v>45835</v>
      </c>
      <c r="H1215" s="480" t="s">
        <v>3884</v>
      </c>
      <c r="I1215" s="480">
        <v>1</v>
      </c>
      <c r="J1215" s="480">
        <v>0</v>
      </c>
      <c r="K1215" s="480" t="s">
        <v>3885</v>
      </c>
      <c r="L1215" s="480">
        <v>1</v>
      </c>
      <c r="M1215" s="480">
        <v>0</v>
      </c>
      <c r="N1215" s="481">
        <v>45845</v>
      </c>
      <c r="O1215" s="1064" t="str">
        <f>IF(G1215="","",(IF(N1215="","Pendiente primera actuación",IF(N1215="N.A.","N.A.",IF(NETWORKDAYS((G1215+1),N1215,'Días No Laborales'!$A$2:$U$145)&lt;=20,"SI","NO")))))</f>
        <v>SI</v>
      </c>
      <c r="P1215" s="480"/>
      <c r="Q1215" s="1062" t="s">
        <v>47</v>
      </c>
      <c r="R1215" s="480"/>
      <c r="S1215" s="480"/>
      <c r="T1215" s="480"/>
      <c r="U1215" s="480"/>
      <c r="V1215" s="480"/>
      <c r="W1215" s="481">
        <v>45845</v>
      </c>
      <c r="X1215" s="480"/>
      <c r="Y1215" s="570" t="s">
        <v>48</v>
      </c>
      <c r="Z1215" s="476">
        <f t="shared" si="26"/>
        <v>10</v>
      </c>
      <c r="AA1215" s="576" t="s">
        <v>48</v>
      </c>
      <c r="AB1215" s="1682" t="s">
        <v>1120</v>
      </c>
      <c r="AC1215" s="476" t="s">
        <v>358</v>
      </c>
      <c r="AD1215" s="1682" t="s">
        <v>3886</v>
      </c>
      <c r="AE1215" s="481">
        <v>45845</v>
      </c>
      <c r="AF1215" s="483" t="s">
        <v>2061</v>
      </c>
      <c r="AG1215" s="484" t="s">
        <v>2062</v>
      </c>
      <c r="AH1215" s="476" t="s">
        <v>52</v>
      </c>
      <c r="AI1215" s="480"/>
      <c r="AJ1215" s="480"/>
      <c r="AK1215" s="480"/>
      <c r="AL1215" s="480"/>
      <c r="AM1215" s="482" t="s">
        <v>3887</v>
      </c>
      <c r="AN1215" s="480"/>
    </row>
    <row r="1216" spans="1:40" ht="25.5" x14ac:dyDescent="0.2">
      <c r="A1216" s="576">
        <v>1208</v>
      </c>
      <c r="B1216" s="476" t="s">
        <v>3888</v>
      </c>
      <c r="C1216" s="487" t="s">
        <v>107</v>
      </c>
      <c r="D1216" s="479" t="s">
        <v>3835</v>
      </c>
      <c r="E1216" s="480" t="s">
        <v>43</v>
      </c>
      <c r="F1216" s="480" t="s">
        <v>2057</v>
      </c>
      <c r="G1216" s="481">
        <v>45839</v>
      </c>
      <c r="H1216" s="482" t="s">
        <v>491</v>
      </c>
      <c r="I1216" s="480">
        <v>1</v>
      </c>
      <c r="J1216" s="480">
        <v>0</v>
      </c>
      <c r="K1216" s="480" t="s">
        <v>3889</v>
      </c>
      <c r="L1216" s="480">
        <v>1</v>
      </c>
      <c r="M1216" s="480">
        <v>0</v>
      </c>
      <c r="N1216" s="481">
        <v>45847</v>
      </c>
      <c r="O1216" s="1064" t="str">
        <f>IF(G1216="","",(IF(N1216="","Pendiente primera actuación",IF(N1216="N.A.","N.A.",IF(NETWORKDAYS((G1216+1),N1216,'Días No Laborales'!$A$2:$U$145)&lt;=20,"SI","NO")))))</f>
        <v>SI</v>
      </c>
      <c r="P1216" s="480"/>
      <c r="Q1216" s="1062" t="s">
        <v>47</v>
      </c>
      <c r="R1216" s="480"/>
      <c r="S1216" s="480"/>
      <c r="T1216" s="480"/>
      <c r="U1216" s="480"/>
      <c r="V1216" s="480"/>
      <c r="W1216" s="480"/>
      <c r="X1216" s="480"/>
      <c r="Y1216" s="483"/>
      <c r="Z1216" s="476" t="str">
        <f t="shared" si="26"/>
        <v>Pendiente de sentencia</v>
      </c>
      <c r="AA1216" s="483"/>
      <c r="AB1216" s="480"/>
      <c r="AC1216" s="480"/>
      <c r="AD1216" s="482" t="s">
        <v>3435</v>
      </c>
      <c r="AE1216" s="481">
        <v>45846</v>
      </c>
      <c r="AF1216" s="483" t="s">
        <v>59</v>
      </c>
      <c r="AG1216" s="484" t="s">
        <v>2062</v>
      </c>
      <c r="AH1216" s="476" t="s">
        <v>52</v>
      </c>
      <c r="AI1216" s="480"/>
      <c r="AJ1216" s="480"/>
      <c r="AK1216" s="480"/>
      <c r="AL1216" s="480"/>
      <c r="AM1216" s="480"/>
      <c r="AN1216" s="480"/>
    </row>
    <row r="1217" spans="1:40" ht="25.5" x14ac:dyDescent="0.2">
      <c r="A1217" s="576">
        <v>1209</v>
      </c>
      <c r="B1217" s="476" t="s">
        <v>3890</v>
      </c>
      <c r="C1217" s="487" t="s">
        <v>107</v>
      </c>
      <c r="D1217" s="479" t="s">
        <v>3835</v>
      </c>
      <c r="E1217" s="480" t="s">
        <v>43</v>
      </c>
      <c r="F1217" s="480" t="s">
        <v>2057</v>
      </c>
      <c r="G1217" s="481">
        <v>45839</v>
      </c>
      <c r="H1217" s="480" t="s">
        <v>491</v>
      </c>
      <c r="I1217" s="480">
        <v>1</v>
      </c>
      <c r="J1217" s="480">
        <v>0</v>
      </c>
      <c r="K1217" s="480" t="s">
        <v>3891</v>
      </c>
      <c r="L1217" s="480">
        <v>0</v>
      </c>
      <c r="M1217" s="480">
        <v>1</v>
      </c>
      <c r="N1217" s="481">
        <v>45848</v>
      </c>
      <c r="O1217" s="1064" t="str">
        <f>IF(G1217="","",(IF(N1217="","Pendiente primera actuación",IF(N1217="N.A.","N.A.",IF(NETWORKDAYS((G1217+1),N1217,'Días No Laborales'!$A$2:$U$145)&lt;=20,"SI","NO")))))</f>
        <v>SI</v>
      </c>
      <c r="P1217" s="480"/>
      <c r="Q1217" s="1062" t="s">
        <v>47</v>
      </c>
      <c r="R1217" s="480"/>
      <c r="S1217" s="480"/>
      <c r="T1217" s="480"/>
      <c r="U1217" s="480"/>
      <c r="V1217" s="480"/>
      <c r="W1217" s="480"/>
      <c r="X1217" s="480"/>
      <c r="Y1217" s="483"/>
      <c r="Z1217" s="476" t="str">
        <f t="shared" si="26"/>
        <v>Pendiente de sentencia</v>
      </c>
      <c r="AA1217" s="483"/>
      <c r="AB1217" s="480"/>
      <c r="AC1217" s="480"/>
      <c r="AD1217" s="482" t="s">
        <v>3892</v>
      </c>
      <c r="AE1217" s="640">
        <v>45848</v>
      </c>
      <c r="AF1217" s="476" t="s">
        <v>235</v>
      </c>
      <c r="AG1217" s="484" t="s">
        <v>2062</v>
      </c>
      <c r="AH1217" s="476" t="s">
        <v>52</v>
      </c>
      <c r="AI1217" s="480"/>
      <c r="AJ1217" s="480"/>
      <c r="AK1217" s="480"/>
      <c r="AL1217" s="480"/>
      <c r="AM1217" s="480"/>
      <c r="AN1217" s="480"/>
    </row>
    <row r="1218" spans="1:40" ht="25.5" x14ac:dyDescent="0.2">
      <c r="A1218" s="576">
        <v>1210</v>
      </c>
      <c r="B1218" s="476" t="s">
        <v>3893</v>
      </c>
      <c r="C1218" s="1191" t="s">
        <v>437</v>
      </c>
      <c r="D1218" s="765" t="s">
        <v>293</v>
      </c>
      <c r="E1218" s="1188"/>
      <c r="F1218" s="480" t="s">
        <v>2057</v>
      </c>
      <c r="G1218" s="481">
        <v>45840</v>
      </c>
      <c r="H1218" s="482" t="s">
        <v>3894</v>
      </c>
      <c r="I1218" s="480">
        <v>1</v>
      </c>
      <c r="J1218" s="480">
        <v>0</v>
      </c>
      <c r="K1218" s="480" t="s">
        <v>3895</v>
      </c>
      <c r="L1218" s="480">
        <v>0</v>
      </c>
      <c r="M1218" s="480">
        <v>1</v>
      </c>
      <c r="N1218" s="481">
        <v>45855</v>
      </c>
      <c r="O1218" s="1064" t="str">
        <f>IF(G1218="","",(IF(N1218="","Pendiente primera actuación",IF(N1218="N.A.","N.A.",IF(NETWORKDAYS((G1218+1),N1218,'Días No Laborales'!$A$2:$U$145)&lt;=20,"SI","NO")))))</f>
        <v>SI</v>
      </c>
      <c r="P1218" s="480"/>
      <c r="Q1218" s="1062" t="s">
        <v>47</v>
      </c>
      <c r="R1218" s="480"/>
      <c r="S1218" s="480"/>
      <c r="T1218" s="480"/>
      <c r="U1218" s="480"/>
      <c r="V1218" s="480"/>
      <c r="W1218" s="480"/>
      <c r="X1218" s="480"/>
      <c r="Y1218" s="483"/>
      <c r="Z1218" s="476" t="str">
        <f t="shared" si="26"/>
        <v>Pendiente de sentencia</v>
      </c>
      <c r="AA1218" s="483"/>
      <c r="AB1218" s="480"/>
      <c r="AC1218" s="480"/>
      <c r="AD1218" s="480" t="s">
        <v>1402</v>
      </c>
      <c r="AE1218" s="481">
        <v>45855</v>
      </c>
      <c r="AF1218" s="483" t="s">
        <v>59</v>
      </c>
      <c r="AG1218" s="484" t="s">
        <v>2062</v>
      </c>
      <c r="AH1218" s="476" t="s">
        <v>52</v>
      </c>
      <c r="AI1218" s="480"/>
      <c r="AJ1218" s="480"/>
      <c r="AK1218" s="480"/>
      <c r="AL1218" s="480"/>
      <c r="AM1218" s="480"/>
      <c r="AN1218" s="480"/>
    </row>
    <row r="1219" spans="1:40" ht="25.5" x14ac:dyDescent="0.2">
      <c r="A1219" s="576">
        <v>1211</v>
      </c>
      <c r="B1219" s="476" t="s">
        <v>3896</v>
      </c>
      <c r="C1219" s="1526" t="s">
        <v>2399</v>
      </c>
      <c r="D1219" s="482" t="s">
        <v>2083</v>
      </c>
      <c r="E1219" s="482" t="s">
        <v>673</v>
      </c>
      <c r="F1219" s="480" t="s">
        <v>2057</v>
      </c>
      <c r="G1219" s="481">
        <v>45841</v>
      </c>
      <c r="H1219" s="482" t="s">
        <v>3897</v>
      </c>
      <c r="I1219" s="480">
        <v>1</v>
      </c>
      <c r="J1219" s="480">
        <v>0</v>
      </c>
      <c r="K1219" s="480" t="s">
        <v>3898</v>
      </c>
      <c r="L1219" s="480">
        <v>0</v>
      </c>
      <c r="M1219" s="480">
        <v>1</v>
      </c>
      <c r="N1219" s="481">
        <v>45848</v>
      </c>
      <c r="O1219" s="1064" t="str">
        <f>IF(G1219="","",(IF(N1219="","Pendiente primera actuación",IF(N1219="N.A.","N.A.",IF(NETWORKDAYS((G1219+1),N1219,'Días No Laborales'!$A$2:$U$145)&lt;=20,"SI","NO")))))</f>
        <v>SI</v>
      </c>
      <c r="P1219" s="480"/>
      <c r="Q1219" s="1062" t="s">
        <v>47</v>
      </c>
      <c r="R1219" s="480"/>
      <c r="S1219" s="480"/>
      <c r="T1219" s="480"/>
      <c r="U1219" s="480"/>
      <c r="V1219" s="480"/>
      <c r="W1219" s="480"/>
      <c r="X1219" s="480"/>
      <c r="Y1219" s="483"/>
      <c r="Z1219" s="476" t="str">
        <f t="shared" si="26"/>
        <v>Pendiente de sentencia</v>
      </c>
      <c r="AA1219" s="483"/>
      <c r="AB1219" s="480"/>
      <c r="AC1219" s="480"/>
      <c r="AD1219" s="482" t="s">
        <v>3899</v>
      </c>
      <c r="AE1219" s="481">
        <v>45848</v>
      </c>
      <c r="AF1219" s="483" t="s">
        <v>3381</v>
      </c>
      <c r="AG1219" s="484" t="s">
        <v>2062</v>
      </c>
      <c r="AH1219" s="476" t="s">
        <v>52</v>
      </c>
      <c r="AI1219" s="480"/>
      <c r="AJ1219" s="480"/>
      <c r="AK1219" s="480"/>
      <c r="AL1219" s="480"/>
      <c r="AM1219" s="480" t="s">
        <v>3900</v>
      </c>
      <c r="AN1219" s="480"/>
    </row>
    <row r="1220" spans="1:40" ht="25.5" x14ac:dyDescent="0.2">
      <c r="A1220" s="576">
        <v>1212</v>
      </c>
      <c r="B1220" s="476" t="s">
        <v>3901</v>
      </c>
      <c r="C1220" s="487" t="s">
        <v>107</v>
      </c>
      <c r="D1220" s="479" t="s">
        <v>3835</v>
      </c>
      <c r="E1220" s="480" t="s">
        <v>84</v>
      </c>
      <c r="F1220" s="480" t="s">
        <v>2057</v>
      </c>
      <c r="G1220" s="481">
        <v>45841</v>
      </c>
      <c r="H1220" s="480" t="s">
        <v>3902</v>
      </c>
      <c r="I1220" s="480">
        <v>0</v>
      </c>
      <c r="J1220" s="480">
        <v>1</v>
      </c>
      <c r="K1220" s="480" t="s">
        <v>3903</v>
      </c>
      <c r="L1220" s="480">
        <v>1</v>
      </c>
      <c r="M1220" s="480">
        <v>0</v>
      </c>
      <c r="N1220" s="481">
        <v>45849</v>
      </c>
      <c r="O1220" s="1064" t="str">
        <f>IF(G1220="","",(IF(N1220="","Pendiente primera actuación",IF(N1220="N.A.","N.A.",IF(NETWORKDAYS((G1220+1),N1220,'Días No Laborales'!$A$2:$U$145)&lt;=20,"SI","NO")))))</f>
        <v>SI</v>
      </c>
      <c r="P1220" s="480"/>
      <c r="Q1220" s="1062" t="s">
        <v>47</v>
      </c>
      <c r="R1220" s="480"/>
      <c r="S1220" s="480"/>
      <c r="T1220" s="480"/>
      <c r="U1220" s="480"/>
      <c r="V1220" s="480"/>
      <c r="W1220" s="480"/>
      <c r="X1220" s="480"/>
      <c r="Y1220" s="483"/>
      <c r="Z1220" s="476" t="str">
        <f t="shared" si="26"/>
        <v>Pendiente de sentencia</v>
      </c>
      <c r="AA1220" s="483"/>
      <c r="AB1220" s="480"/>
      <c r="AC1220" s="480"/>
      <c r="AD1220" s="480" t="s">
        <v>3222</v>
      </c>
      <c r="AE1220" s="481">
        <v>45863</v>
      </c>
      <c r="AF1220" s="483" t="s">
        <v>235</v>
      </c>
      <c r="AG1220" s="484" t="s">
        <v>2062</v>
      </c>
      <c r="AH1220" s="476" t="s">
        <v>52</v>
      </c>
      <c r="AI1220" s="480"/>
      <c r="AJ1220" s="480"/>
      <c r="AK1220" s="480"/>
      <c r="AL1220" s="480"/>
      <c r="AM1220" s="480"/>
      <c r="AN1220" s="480"/>
    </row>
    <row r="1221" spans="1:40" ht="25.5" x14ac:dyDescent="0.2">
      <c r="A1221" s="576">
        <v>1213</v>
      </c>
      <c r="B1221" s="477" t="s">
        <v>3904</v>
      </c>
      <c r="C1221" s="1689" t="s">
        <v>3905</v>
      </c>
      <c r="D1221" s="480" t="s">
        <v>3906</v>
      </c>
      <c r="E1221" s="480" t="s">
        <v>833</v>
      </c>
      <c r="F1221" s="480" t="s">
        <v>2057</v>
      </c>
      <c r="G1221" s="1650">
        <v>45841</v>
      </c>
      <c r="H1221" s="480" t="s">
        <v>3907</v>
      </c>
      <c r="I1221" s="480">
        <v>1</v>
      </c>
      <c r="J1221" s="480">
        <v>0</v>
      </c>
      <c r="K1221" s="480" t="s">
        <v>3907</v>
      </c>
      <c r="L1221" s="480">
        <v>1</v>
      </c>
      <c r="M1221" s="480">
        <v>0</v>
      </c>
      <c r="N1221" s="481">
        <v>45855</v>
      </c>
      <c r="O1221" s="1064" t="str">
        <f>IF(G1221="","",(IF(N1221="","Pendiente primera actuación",IF(N1221="N.A.","N.A.",IF(NETWORKDAYS((G1221+1),N1221,'Días No Laborales'!$A$2:$U$145)&lt;=20,"SI","NO")))))</f>
        <v>SI</v>
      </c>
      <c r="P1221" s="480"/>
      <c r="Q1221" s="1062" t="s">
        <v>47</v>
      </c>
      <c r="R1221" s="480"/>
      <c r="S1221" s="480"/>
      <c r="T1221" s="480"/>
      <c r="U1221" s="480"/>
      <c r="V1221" s="480"/>
      <c r="W1221" s="480"/>
      <c r="X1221" s="480"/>
      <c r="Y1221" s="483"/>
      <c r="Z1221" s="476" t="str">
        <f t="shared" si="26"/>
        <v>Pendiente de sentencia</v>
      </c>
      <c r="AA1221" s="483"/>
      <c r="AB1221" s="480"/>
      <c r="AC1221" s="480"/>
      <c r="AD1221" s="482" t="s">
        <v>3322</v>
      </c>
      <c r="AE1221" s="481">
        <v>45855</v>
      </c>
      <c r="AF1221" s="483" t="s">
        <v>235</v>
      </c>
      <c r="AG1221" s="484" t="s">
        <v>2062</v>
      </c>
      <c r="AH1221" s="476" t="s">
        <v>52</v>
      </c>
      <c r="AI1221" s="480"/>
      <c r="AJ1221" s="480"/>
      <c r="AK1221" s="480"/>
      <c r="AL1221" s="480"/>
      <c r="AM1221" s="480"/>
      <c r="AN1221" s="480"/>
    </row>
    <row r="1222" spans="1:40" ht="25.5" x14ac:dyDescent="0.2">
      <c r="A1222" s="576">
        <v>1214</v>
      </c>
      <c r="B1222" s="477" t="s">
        <v>3908</v>
      </c>
      <c r="C1222" s="841" t="s">
        <v>41</v>
      </c>
      <c r="D1222" s="479" t="s">
        <v>42</v>
      </c>
      <c r="E1222" s="482" t="s">
        <v>84</v>
      </c>
      <c r="F1222" s="480" t="s">
        <v>2057</v>
      </c>
      <c r="G1222" s="481">
        <v>45842</v>
      </c>
      <c r="H1222" s="480" t="s">
        <v>3909</v>
      </c>
      <c r="I1222" s="480">
        <v>1</v>
      </c>
      <c r="J1222" s="480">
        <v>0</v>
      </c>
      <c r="K1222" s="482" t="s">
        <v>3910</v>
      </c>
      <c r="L1222" s="480">
        <v>1</v>
      </c>
      <c r="M1222" s="480">
        <v>0</v>
      </c>
      <c r="N1222" s="481">
        <v>45852</v>
      </c>
      <c r="O1222" s="1064" t="str">
        <f>IF(G1222="","",(IF(N1222="","Pendiente primera actuación",IF(N1222="N.A.","N.A.",IF(NETWORKDAYS((G1222+1),N1222,'Días No Laborales'!$A$2:$U$145)&lt;=20,"SI","NO")))))</f>
        <v>SI</v>
      </c>
      <c r="P1222" s="480"/>
      <c r="Q1222" s="1062" t="s">
        <v>47</v>
      </c>
      <c r="R1222" s="480"/>
      <c r="S1222" s="480"/>
      <c r="T1222" s="480"/>
      <c r="U1222" s="480"/>
      <c r="V1222" s="480"/>
      <c r="W1222" s="481">
        <v>45854</v>
      </c>
      <c r="X1222" s="480"/>
      <c r="Y1222" s="483" t="s">
        <v>48</v>
      </c>
      <c r="Z1222" s="476">
        <f t="shared" si="26"/>
        <v>12</v>
      </c>
      <c r="AA1222" s="483" t="s">
        <v>48</v>
      </c>
      <c r="AB1222" s="477" t="s">
        <v>311</v>
      </c>
      <c r="AC1222" s="483" t="s">
        <v>358</v>
      </c>
      <c r="AD1222" s="483" t="s">
        <v>2879</v>
      </c>
      <c r="AE1222" s="481">
        <v>45854</v>
      </c>
      <c r="AF1222" s="483" t="s">
        <v>156</v>
      </c>
      <c r="AG1222" s="484" t="s">
        <v>2062</v>
      </c>
      <c r="AH1222" s="476" t="s">
        <v>52</v>
      </c>
      <c r="AI1222" s="480"/>
      <c r="AJ1222" s="480"/>
      <c r="AK1222" s="480"/>
      <c r="AL1222" s="480"/>
      <c r="AM1222" s="480"/>
      <c r="AN1222" s="480" t="s">
        <v>3911</v>
      </c>
    </row>
    <row r="1223" spans="1:40" ht="25.5" x14ac:dyDescent="0.2">
      <c r="A1223" s="576">
        <v>1215</v>
      </c>
      <c r="B1223" s="476" t="s">
        <v>3912</v>
      </c>
      <c r="C1223" s="487" t="s">
        <v>107</v>
      </c>
      <c r="D1223" s="479" t="s">
        <v>3835</v>
      </c>
      <c r="E1223" s="480" t="s">
        <v>43</v>
      </c>
      <c r="F1223" s="480" t="s">
        <v>2057</v>
      </c>
      <c r="G1223" s="481">
        <v>45842</v>
      </c>
      <c r="H1223" s="480" t="s">
        <v>3913</v>
      </c>
      <c r="I1223" s="480">
        <v>1</v>
      </c>
      <c r="J1223" s="480">
        <v>0</v>
      </c>
      <c r="K1223" s="480" t="s">
        <v>3914</v>
      </c>
      <c r="L1223" s="480">
        <v>0</v>
      </c>
      <c r="M1223" s="480">
        <v>1</v>
      </c>
      <c r="N1223" s="481">
        <v>45852</v>
      </c>
      <c r="O1223" s="1064" t="str">
        <f>IF(G1223="","",(IF(N1223="","Pendiente primera actuación",IF(N1223="N.A.","N.A.",IF(NETWORKDAYS((G1223+1),N1223,'Días No Laborales'!$A$2:$U$145)&lt;=20,"SI","NO")))))</f>
        <v>SI</v>
      </c>
      <c r="P1223" s="480"/>
      <c r="Q1223" s="1062" t="s">
        <v>47</v>
      </c>
      <c r="R1223" s="480"/>
      <c r="S1223" s="480"/>
      <c r="T1223" s="480"/>
      <c r="U1223" s="480"/>
      <c r="V1223" s="480"/>
      <c r="W1223" s="480"/>
      <c r="X1223" s="480"/>
      <c r="Y1223" s="483"/>
      <c r="Z1223" s="476" t="str">
        <f t="shared" si="26"/>
        <v>Pendiente de sentencia</v>
      </c>
      <c r="AA1223" s="483"/>
      <c r="AB1223" s="480"/>
      <c r="AC1223" s="480"/>
      <c r="AD1223" s="482" t="s">
        <v>3435</v>
      </c>
      <c r="AE1223" s="481">
        <v>45852</v>
      </c>
      <c r="AF1223" s="476" t="s">
        <v>68</v>
      </c>
      <c r="AG1223" s="484" t="s">
        <v>2062</v>
      </c>
      <c r="AH1223" s="476" t="s">
        <v>52</v>
      </c>
      <c r="AI1223" s="480"/>
      <c r="AJ1223" s="480"/>
      <c r="AK1223" s="480"/>
      <c r="AL1223" s="480"/>
      <c r="AM1223" s="480"/>
      <c r="AN1223" s="480"/>
    </row>
    <row r="1224" spans="1:40" ht="51" x14ac:dyDescent="0.2">
      <c r="A1224" s="576">
        <v>1216</v>
      </c>
      <c r="B1224" s="476" t="s">
        <v>3915</v>
      </c>
      <c r="C1224" s="1040" t="s">
        <v>78</v>
      </c>
      <c r="D1224" s="1548" t="s">
        <v>62</v>
      </c>
      <c r="E1224" s="480" t="s">
        <v>84</v>
      </c>
      <c r="F1224" s="480" t="s">
        <v>2057</v>
      </c>
      <c r="G1224" s="481">
        <v>45842</v>
      </c>
      <c r="H1224" s="480" t="s">
        <v>3258</v>
      </c>
      <c r="I1224" s="480">
        <v>0</v>
      </c>
      <c r="J1224" s="480">
        <v>1</v>
      </c>
      <c r="K1224" s="482" t="s">
        <v>3916</v>
      </c>
      <c r="L1224" s="480">
        <v>1</v>
      </c>
      <c r="M1224" s="480">
        <v>0</v>
      </c>
      <c r="N1224" s="481">
        <v>45866</v>
      </c>
      <c r="O1224" s="1064" t="str">
        <f>IF(G1224="","",(IF(N1224="","Pendiente primera actuación",IF(N1224="N.A.","N.A.",IF(NETWORKDAYS((G1224+1),N1224,'Días No Laborales'!$A$2:$U$145)&lt;=20,"SI","NO")))))</f>
        <v>SI</v>
      </c>
      <c r="P1224" s="480"/>
      <c r="Q1224" s="1062" t="s">
        <v>47</v>
      </c>
      <c r="R1224" s="480"/>
      <c r="S1224" s="480"/>
      <c r="T1224" s="480"/>
      <c r="U1224" s="480"/>
      <c r="V1224" s="480"/>
      <c r="W1224" s="480"/>
      <c r="X1224" s="480"/>
      <c r="Y1224" s="483"/>
      <c r="Z1224" s="476" t="str">
        <f t="shared" si="26"/>
        <v>Pendiente de sentencia</v>
      </c>
      <c r="AA1224" s="483"/>
      <c r="AB1224" s="480"/>
      <c r="AC1224" s="480"/>
      <c r="AD1224" s="480" t="s">
        <v>2451</v>
      </c>
      <c r="AE1224" s="481">
        <v>45866</v>
      </c>
      <c r="AF1224" s="483" t="s">
        <v>68</v>
      </c>
      <c r="AG1224" s="484" t="s">
        <v>2062</v>
      </c>
      <c r="AH1224" s="476" t="s">
        <v>52</v>
      </c>
      <c r="AI1224" s="480"/>
      <c r="AJ1224" s="480"/>
      <c r="AK1224" s="480"/>
      <c r="AL1224" s="480"/>
      <c r="AM1224" s="480"/>
      <c r="AN1224" s="480"/>
    </row>
    <row r="1225" spans="1:40" ht="25.5" x14ac:dyDescent="0.2">
      <c r="A1225" s="576">
        <v>1217</v>
      </c>
      <c r="B1225" s="476" t="s">
        <v>3917</v>
      </c>
      <c r="C1225" s="487" t="s">
        <v>107</v>
      </c>
      <c r="D1225" s="479" t="s">
        <v>3835</v>
      </c>
      <c r="E1225" s="480" t="s">
        <v>43</v>
      </c>
      <c r="F1225" s="480" t="s">
        <v>2057</v>
      </c>
      <c r="G1225" s="481">
        <v>45842</v>
      </c>
      <c r="H1225" s="480" t="s">
        <v>3918</v>
      </c>
      <c r="I1225" s="480">
        <v>1</v>
      </c>
      <c r="J1225" s="480">
        <v>0</v>
      </c>
      <c r="K1225" s="480" t="s">
        <v>3919</v>
      </c>
      <c r="L1225" s="480">
        <v>0</v>
      </c>
      <c r="M1225" s="480">
        <v>1</v>
      </c>
      <c r="N1225" s="481">
        <v>45852</v>
      </c>
      <c r="O1225" s="1064" t="str">
        <f>IF(G1225="","",(IF(N1225="","Pendiente primera actuación",IF(N1225="N.A.","N.A.",IF(NETWORKDAYS((G1225+1),N1225,'Días No Laborales'!$A$2:$U$145)&lt;=20,"SI","NO")))))</f>
        <v>SI</v>
      </c>
      <c r="P1225" s="480"/>
      <c r="Q1225" s="1062" t="s">
        <v>47</v>
      </c>
      <c r="R1225" s="480"/>
      <c r="S1225" s="480"/>
      <c r="T1225" s="480"/>
      <c r="U1225" s="480"/>
      <c r="V1225" s="480"/>
      <c r="W1225" s="480"/>
      <c r="X1225" s="480"/>
      <c r="Y1225" s="483"/>
      <c r="Z1225" s="476" t="str">
        <f t="shared" si="26"/>
        <v>Pendiente de sentencia</v>
      </c>
      <c r="AA1225" s="483"/>
      <c r="AB1225" s="480"/>
      <c r="AC1225" s="480"/>
      <c r="AD1225" s="480" t="s">
        <v>2717</v>
      </c>
      <c r="AE1225" s="481">
        <v>45852</v>
      </c>
      <c r="AF1225" s="483" t="s">
        <v>3381</v>
      </c>
      <c r="AG1225" s="484" t="s">
        <v>2062</v>
      </c>
      <c r="AH1225" s="476" t="s">
        <v>52</v>
      </c>
      <c r="AI1225" s="480"/>
      <c r="AJ1225" s="480"/>
      <c r="AK1225" s="480"/>
      <c r="AL1225" s="480"/>
      <c r="AM1225" s="480"/>
      <c r="AN1225" s="480"/>
    </row>
    <row r="1226" spans="1:40" ht="25.5" x14ac:dyDescent="0.2">
      <c r="A1226" s="576">
        <v>1218</v>
      </c>
      <c r="B1226" s="476" t="s">
        <v>3920</v>
      </c>
      <c r="C1226" s="1545" t="s">
        <v>383</v>
      </c>
      <c r="D1226" s="761" t="s">
        <v>383</v>
      </c>
      <c r="E1226" s="480" t="s">
        <v>43</v>
      </c>
      <c r="F1226" s="480" t="s">
        <v>2057</v>
      </c>
      <c r="G1226" s="481">
        <v>45845</v>
      </c>
      <c r="H1226" s="480" t="s">
        <v>348</v>
      </c>
      <c r="I1226" s="480">
        <v>1</v>
      </c>
      <c r="J1226" s="480">
        <v>0</v>
      </c>
      <c r="K1226" s="480" t="s">
        <v>3921</v>
      </c>
      <c r="L1226" s="480">
        <v>0</v>
      </c>
      <c r="M1226" s="480">
        <v>1</v>
      </c>
      <c r="N1226" s="481">
        <v>45861</v>
      </c>
      <c r="O1226" s="1064" t="str">
        <f>IF(G1226="","",(IF(N1226="","Pendiente primera actuación",IF(N1226="N.A.","N.A.",IF(NETWORKDAYS((G1226+1),N1226,'Días No Laborales'!$A$2:$U$145)&lt;=20,"SI","NO")))))</f>
        <v>SI</v>
      </c>
      <c r="P1226" s="480"/>
      <c r="Q1226" s="1062" t="s">
        <v>47</v>
      </c>
      <c r="R1226" s="480"/>
      <c r="S1226" s="480"/>
      <c r="T1226" s="480"/>
      <c r="U1226" s="480"/>
      <c r="V1226" s="480"/>
      <c r="W1226" s="480"/>
      <c r="X1226" s="480"/>
      <c r="Y1226" s="483"/>
      <c r="Z1226" s="476" t="str">
        <f t="shared" si="26"/>
        <v>Pendiente de sentencia</v>
      </c>
      <c r="AA1226" s="483"/>
      <c r="AB1226" s="480"/>
      <c r="AC1226" s="480"/>
      <c r="AD1226" s="476" t="s">
        <v>373</v>
      </c>
      <c r="AE1226" s="481">
        <v>45890</v>
      </c>
      <c r="AF1226" s="483" t="s">
        <v>68</v>
      </c>
      <c r="AG1226" s="484" t="s">
        <v>2062</v>
      </c>
      <c r="AH1226" s="476" t="s">
        <v>52</v>
      </c>
      <c r="AI1226" s="480"/>
      <c r="AJ1226" s="480"/>
      <c r="AK1226" s="480"/>
      <c r="AL1226" s="480"/>
      <c r="AM1226" s="480"/>
      <c r="AN1226" s="480"/>
    </row>
    <row r="1227" spans="1:40" ht="25.5" x14ac:dyDescent="0.2">
      <c r="A1227" s="576">
        <v>1219</v>
      </c>
      <c r="B1227" s="477" t="s">
        <v>3922</v>
      </c>
      <c r="C1227" s="841" t="s">
        <v>41</v>
      </c>
      <c r="D1227" s="479" t="s">
        <v>42</v>
      </c>
      <c r="E1227" s="482" t="s">
        <v>84</v>
      </c>
      <c r="F1227" s="480" t="s">
        <v>2057</v>
      </c>
      <c r="G1227" s="481">
        <v>45845</v>
      </c>
      <c r="H1227" s="480" t="s">
        <v>2351</v>
      </c>
      <c r="I1227" s="480">
        <v>1</v>
      </c>
      <c r="J1227" s="480">
        <v>0</v>
      </c>
      <c r="K1227" s="482" t="s">
        <v>3923</v>
      </c>
      <c r="L1227" s="480">
        <v>0</v>
      </c>
      <c r="M1227" s="480">
        <v>1</v>
      </c>
      <c r="N1227" s="1592">
        <v>45852</v>
      </c>
      <c r="O1227" s="1882" t="str">
        <f>IF(G1227="","",(IF(N1227="","Pendiente primera actuación",IF(N1227="N.A.","N.A.",IF(NETWORKDAYS((G1227+1),N1227,'Días No Laborales'!$A$2:$U$145)&lt;=20,"SI","NO")))))</f>
        <v>SI</v>
      </c>
      <c r="P1227" s="1591"/>
      <c r="Q1227" s="1062" t="s">
        <v>47</v>
      </c>
      <c r="R1227" s="1591"/>
      <c r="S1227" s="1591"/>
      <c r="T1227" s="1591"/>
      <c r="U1227" s="1591"/>
      <c r="V1227" s="1591"/>
      <c r="W1227" s="1592">
        <v>45852</v>
      </c>
      <c r="X1227" s="1591"/>
      <c r="Y1227" s="570" t="s">
        <v>48</v>
      </c>
      <c r="Z1227" s="1285">
        <f t="shared" si="26"/>
        <v>7</v>
      </c>
      <c r="AA1227" s="576" t="s">
        <v>48</v>
      </c>
      <c r="AB1227" s="1507" t="s">
        <v>1120</v>
      </c>
      <c r="AC1227" s="476" t="s">
        <v>3924</v>
      </c>
      <c r="AD1227" s="1507" t="s">
        <v>3886</v>
      </c>
      <c r="AE1227" s="1592">
        <v>45852</v>
      </c>
      <c r="AF1227" s="1593" t="s">
        <v>2061</v>
      </c>
      <c r="AG1227" s="1573" t="s">
        <v>2062</v>
      </c>
      <c r="AH1227" s="1285" t="s">
        <v>52</v>
      </c>
      <c r="AI1227" s="1591"/>
      <c r="AJ1227" s="1591"/>
      <c r="AK1227" s="1591"/>
      <c r="AL1227" s="1591"/>
      <c r="AM1227" s="1220" t="s">
        <v>3925</v>
      </c>
      <c r="AN1227" s="480"/>
    </row>
    <row r="1228" spans="1:40" ht="25.5" x14ac:dyDescent="0.2">
      <c r="A1228" s="576">
        <v>1220</v>
      </c>
      <c r="B1228" s="476" t="s">
        <v>3926</v>
      </c>
      <c r="C1228" s="487" t="s">
        <v>107</v>
      </c>
      <c r="D1228" s="479" t="s">
        <v>3835</v>
      </c>
      <c r="E1228" s="480" t="s">
        <v>84</v>
      </c>
      <c r="F1228" s="480" t="s">
        <v>2057</v>
      </c>
      <c r="G1228" s="1436">
        <v>45846</v>
      </c>
      <c r="H1228" s="480" t="s">
        <v>3918</v>
      </c>
      <c r="I1228" s="485">
        <v>1</v>
      </c>
      <c r="J1228" s="485">
        <v>0</v>
      </c>
      <c r="K1228" s="482" t="s">
        <v>3927</v>
      </c>
      <c r="L1228" s="485">
        <v>1</v>
      </c>
      <c r="M1228" s="485">
        <v>0</v>
      </c>
      <c r="N1228" s="481">
        <v>45852</v>
      </c>
      <c r="O1228" s="1064" t="str">
        <f>IF(G1228="","",(IF(N1228="","Pendiente primera actuación",IF(N1228="N.A.","N.A.",IF(NETWORKDAYS((G1228+1),N1228,'Días No Laborales'!$A$2:$U$145)&lt;=20,"SI","NO")))))</f>
        <v>SI</v>
      </c>
      <c r="P1228" s="480"/>
      <c r="Q1228" s="1062" t="s">
        <v>47</v>
      </c>
      <c r="R1228" s="480"/>
      <c r="S1228" s="480"/>
      <c r="T1228" s="480"/>
      <c r="U1228" s="480"/>
      <c r="V1228" s="480"/>
      <c r="W1228" s="480"/>
      <c r="X1228" s="480"/>
      <c r="Y1228" s="483"/>
      <c r="Z1228" s="476" t="str">
        <f t="shared" si="26"/>
        <v>Pendiente de sentencia</v>
      </c>
      <c r="AA1228" s="483"/>
      <c r="AB1228" s="480"/>
      <c r="AC1228" s="480"/>
      <c r="AD1228" s="480" t="s">
        <v>2717</v>
      </c>
      <c r="AE1228" s="481">
        <v>45852</v>
      </c>
      <c r="AF1228" s="476" t="s">
        <v>68</v>
      </c>
      <c r="AG1228" s="484" t="s">
        <v>2062</v>
      </c>
      <c r="AH1228" s="476" t="s">
        <v>52</v>
      </c>
      <c r="AI1228" s="480"/>
      <c r="AJ1228" s="480"/>
      <c r="AK1228" s="480"/>
      <c r="AL1228" s="480"/>
      <c r="AM1228" s="480"/>
    </row>
    <row r="1229" spans="1:40" ht="38.25" x14ac:dyDescent="0.2">
      <c r="A1229" s="576">
        <v>1221</v>
      </c>
      <c r="B1229" s="476" t="s">
        <v>3928</v>
      </c>
      <c r="C1229" s="1397" t="s">
        <v>2405</v>
      </c>
      <c r="D1229" s="702" t="s">
        <v>72</v>
      </c>
      <c r="E1229" s="480" t="s">
        <v>113</v>
      </c>
      <c r="F1229" s="480" t="s">
        <v>2057</v>
      </c>
      <c r="G1229" s="481">
        <v>45846</v>
      </c>
      <c r="H1229" s="480" t="s">
        <v>3929</v>
      </c>
      <c r="I1229" s="480">
        <v>1</v>
      </c>
      <c r="J1229" s="480">
        <v>0</v>
      </c>
      <c r="K1229" s="480" t="s">
        <v>3930</v>
      </c>
      <c r="L1229" s="480">
        <v>0</v>
      </c>
      <c r="M1229" s="1655">
        <v>1</v>
      </c>
      <c r="N1229" s="481">
        <v>45856</v>
      </c>
      <c r="O1229" s="1064" t="str">
        <f>IF(G1229="","",(IF(N1229="","Pendiente primera actuación",IF(N1229="N.A.","N.A.",IF(NETWORKDAYS((G1229+1),N1229,'Días No Laborales'!$A$2:$U$145)&lt;=20,"SI","NO")))))</f>
        <v>SI</v>
      </c>
      <c r="P1229" s="480"/>
      <c r="Q1229" s="1062" t="s">
        <v>47</v>
      </c>
      <c r="R1229" s="480"/>
      <c r="S1229" s="480"/>
      <c r="T1229" s="480"/>
      <c r="U1229" s="480"/>
      <c r="V1229" s="480"/>
      <c r="W1229" s="480"/>
      <c r="X1229" s="480"/>
      <c r="Y1229" s="483"/>
      <c r="Z1229" s="476" t="str">
        <f t="shared" si="26"/>
        <v>Pendiente de sentencia</v>
      </c>
      <c r="AA1229" s="483"/>
      <c r="AB1229" s="480"/>
      <c r="AC1229" s="480"/>
      <c r="AD1229" s="480" t="s">
        <v>1402</v>
      </c>
      <c r="AE1229" s="481">
        <v>45868</v>
      </c>
      <c r="AF1229" s="483" t="s">
        <v>59</v>
      </c>
      <c r="AG1229" s="484" t="s">
        <v>2062</v>
      </c>
      <c r="AH1229" s="476" t="s">
        <v>52</v>
      </c>
      <c r="AI1229" s="480"/>
      <c r="AJ1229" s="480"/>
      <c r="AK1229" s="480"/>
      <c r="AL1229" s="480"/>
      <c r="AM1229" s="480"/>
    </row>
    <row r="1230" spans="1:40" ht="25.5" x14ac:dyDescent="0.2">
      <c r="A1230" s="576">
        <v>1222</v>
      </c>
      <c r="B1230" s="1285" t="s">
        <v>3931</v>
      </c>
      <c r="C1230" s="1654" t="s">
        <v>442</v>
      </c>
      <c r="D1230" s="789" t="s">
        <v>55</v>
      </c>
      <c r="E1230" s="1220"/>
      <c r="F1230" s="1591" t="s">
        <v>2057</v>
      </c>
      <c r="G1230" s="1592">
        <v>45846</v>
      </c>
      <c r="H1230" s="1591" t="s">
        <v>3932</v>
      </c>
      <c r="I1230" s="1591">
        <v>1</v>
      </c>
      <c r="J1230" s="1591">
        <v>0</v>
      </c>
      <c r="K1230" s="480" t="s">
        <v>3933</v>
      </c>
      <c r="L1230" s="480">
        <v>1</v>
      </c>
      <c r="M1230" s="1655">
        <v>0</v>
      </c>
      <c r="N1230" s="481">
        <v>45863</v>
      </c>
      <c r="O1230" s="1064" t="str">
        <f>IF(G1230="","",(IF(N1230="","Pendiente primera actuación",IF(N1230="N.A.","N.A.",IF(NETWORKDAYS((G1230+1),N1230,'Días No Laborales'!$A$2:$U$145)&lt;=20,"SI","NO")))))</f>
        <v>SI</v>
      </c>
      <c r="P1230" s="480"/>
      <c r="Q1230" s="1062" t="s">
        <v>47</v>
      </c>
      <c r="R1230" s="480"/>
      <c r="S1230" s="480"/>
      <c r="T1230" s="480"/>
      <c r="U1230" s="480"/>
      <c r="V1230" s="480"/>
      <c r="W1230" s="480"/>
      <c r="X1230" s="480"/>
      <c r="Y1230" s="483"/>
      <c r="Z1230" s="476" t="str">
        <f t="shared" si="26"/>
        <v>Pendiente de sentencia</v>
      </c>
      <c r="AA1230" s="483"/>
      <c r="AB1230" s="480"/>
      <c r="AC1230" s="480"/>
      <c r="AD1230" s="480" t="s">
        <v>2717</v>
      </c>
      <c r="AE1230" s="481">
        <v>45863</v>
      </c>
      <c r="AF1230" s="483" t="s">
        <v>68</v>
      </c>
      <c r="AG1230" s="484" t="s">
        <v>2062</v>
      </c>
      <c r="AH1230" s="476" t="s">
        <v>52</v>
      </c>
      <c r="AI1230" s="480"/>
      <c r="AJ1230" s="480"/>
      <c r="AK1230" s="480"/>
      <c r="AL1230" s="480"/>
      <c r="AM1230" s="480"/>
    </row>
    <row r="1231" spans="1:40" ht="25.5" x14ac:dyDescent="0.2">
      <c r="A1231" s="576">
        <v>1223</v>
      </c>
      <c r="B1231" s="477" t="s">
        <v>3934</v>
      </c>
      <c r="C1231" s="478" t="s">
        <v>107</v>
      </c>
      <c r="D1231" s="482" t="s">
        <v>102</v>
      </c>
      <c r="E1231" s="480" t="s">
        <v>84</v>
      </c>
      <c r="F1231" s="480" t="s">
        <v>2057</v>
      </c>
      <c r="G1231" s="481">
        <v>45847</v>
      </c>
      <c r="H1231" s="480" t="s">
        <v>3935</v>
      </c>
      <c r="I1231" s="480">
        <v>1</v>
      </c>
      <c r="J1231" s="480">
        <v>0</v>
      </c>
      <c r="K1231" s="480" t="s">
        <v>3936</v>
      </c>
      <c r="L1231" s="485">
        <v>1</v>
      </c>
      <c r="M1231" s="485">
        <v>0</v>
      </c>
      <c r="N1231" s="481">
        <v>45855</v>
      </c>
      <c r="O1231" s="1064" t="str">
        <f>IF(G1231="","",(IF(N1231="","Pendiente primera actuación",IF(N1231="N.A.","N.A.",IF(NETWORKDAYS((G1231+1),N1231,'Días No Laborales'!$A$2:$U$145)&lt;=20,"SI","NO")))))</f>
        <v>SI</v>
      </c>
      <c r="P1231" s="480"/>
      <c r="Q1231" s="1062" t="s">
        <v>47</v>
      </c>
      <c r="R1231" s="480"/>
      <c r="S1231" s="480"/>
      <c r="T1231" s="480"/>
      <c r="U1231" s="480"/>
      <c r="V1231" s="480"/>
      <c r="W1231" s="480"/>
      <c r="X1231" s="480"/>
      <c r="Y1231" s="483"/>
      <c r="Z1231" s="476" t="str">
        <f t="shared" si="26"/>
        <v>Pendiente de sentencia</v>
      </c>
      <c r="AA1231" s="483"/>
      <c r="AB1231" s="480"/>
      <c r="AC1231" s="480"/>
      <c r="AD1231" s="482" t="s">
        <v>3886</v>
      </c>
      <c r="AE1231" s="481">
        <v>45855</v>
      </c>
      <c r="AF1231" s="483" t="s">
        <v>50</v>
      </c>
      <c r="AG1231" s="484" t="s">
        <v>2062</v>
      </c>
      <c r="AH1231" s="476" t="s">
        <v>52</v>
      </c>
      <c r="AI1231" s="480"/>
      <c r="AJ1231" s="480"/>
      <c r="AK1231" s="480"/>
      <c r="AL1231" s="480"/>
      <c r="AM1231" s="1220" t="s">
        <v>3925</v>
      </c>
    </row>
    <row r="1232" spans="1:40" ht="25.5" x14ac:dyDescent="0.2">
      <c r="A1232" s="576">
        <v>1224</v>
      </c>
      <c r="B1232" s="476" t="s">
        <v>3937</v>
      </c>
      <c r="C1232" s="1288" t="s">
        <v>2096</v>
      </c>
      <c r="D1232" s="1548" t="s">
        <v>2083</v>
      </c>
      <c r="E1232" s="482" t="s">
        <v>3938</v>
      </c>
      <c r="F1232" s="482" t="s">
        <v>2529</v>
      </c>
      <c r="G1232" s="481">
        <v>45848</v>
      </c>
      <c r="H1232" s="480" t="s">
        <v>3598</v>
      </c>
      <c r="I1232" s="480">
        <v>1</v>
      </c>
      <c r="J1232" s="480">
        <v>0</v>
      </c>
      <c r="K1232" s="480" t="s">
        <v>3939</v>
      </c>
      <c r="L1232" s="1653">
        <v>0</v>
      </c>
      <c r="M1232" s="1655">
        <v>1</v>
      </c>
      <c r="N1232" s="481">
        <v>45855</v>
      </c>
      <c r="O1232" s="1064" t="str">
        <f>IF(G1232="","",(IF(N1232="","Pendiente primera actuación",IF(N1232="N.A.","N.A.",IF(NETWORKDAYS((G1232+1),N1232,'Días No Laborales'!$A$2:$U$145)&lt;=20,"SI","NO")))))</f>
        <v>SI</v>
      </c>
      <c r="P1232" s="480"/>
      <c r="Q1232" s="1062" t="s">
        <v>47</v>
      </c>
      <c r="R1232" s="480"/>
      <c r="S1232" s="480"/>
      <c r="T1232" s="480"/>
      <c r="U1232" s="480"/>
      <c r="V1232" s="480"/>
      <c r="W1232" s="480"/>
      <c r="X1232" s="480"/>
      <c r="Y1232" s="483"/>
      <c r="Z1232" s="476" t="str">
        <f t="shared" si="26"/>
        <v>Pendiente de sentencia</v>
      </c>
      <c r="AA1232" s="483"/>
      <c r="AB1232" s="480"/>
      <c r="AC1232" s="480"/>
      <c r="AD1232" s="480" t="s">
        <v>1402</v>
      </c>
      <c r="AE1232" s="481">
        <v>45855</v>
      </c>
      <c r="AF1232" s="632" t="s">
        <v>161</v>
      </c>
      <c r="AG1232" s="484" t="s">
        <v>2062</v>
      </c>
      <c r="AH1232" s="476" t="s">
        <v>52</v>
      </c>
      <c r="AI1232" s="480"/>
      <c r="AJ1232" s="480"/>
      <c r="AK1232" s="480"/>
      <c r="AL1232" s="480"/>
      <c r="AM1232" s="480"/>
    </row>
    <row r="1233" spans="1:39" ht="25.5" x14ac:dyDescent="0.2">
      <c r="A1233" s="576">
        <v>1225</v>
      </c>
      <c r="B1233" s="1285" t="s">
        <v>3940</v>
      </c>
      <c r="C1233" s="487" t="s">
        <v>107</v>
      </c>
      <c r="D1233" s="482" t="s">
        <v>102</v>
      </c>
      <c r="E1233" s="480" t="s">
        <v>84</v>
      </c>
      <c r="F1233" s="1591" t="s">
        <v>2057</v>
      </c>
      <c r="G1233" s="1592">
        <v>45848</v>
      </c>
      <c r="H1233" s="480" t="s">
        <v>433</v>
      </c>
      <c r="I1233" s="1591">
        <v>1</v>
      </c>
      <c r="J1233" s="1591">
        <v>0</v>
      </c>
      <c r="K1233" s="480" t="s">
        <v>3941</v>
      </c>
      <c r="L1233" s="1656">
        <v>0</v>
      </c>
      <c r="M1233" s="1657">
        <v>1</v>
      </c>
      <c r="N1233" s="1592">
        <v>45855</v>
      </c>
      <c r="O1233" s="1882" t="str">
        <f>IF(G1233="","",(IF(N1233="","Pendiente primera actuación",IF(N1233="N.A.","N.A.",IF(NETWORKDAYS((G1233+1),N1233,'Días No Laborales'!$A$2:$U$145)&lt;=20,"SI","NO")))))</f>
        <v>SI</v>
      </c>
      <c r="P1233" s="1591"/>
      <c r="Q1233" s="1062" t="s">
        <v>47</v>
      </c>
      <c r="R1233" s="1591"/>
      <c r="S1233" s="1591"/>
      <c r="T1233" s="1591"/>
      <c r="U1233" s="1591"/>
      <c r="V1233" s="1591"/>
      <c r="W1233" s="1591"/>
      <c r="X1233" s="1591"/>
      <c r="Y1233" s="1593"/>
      <c r="Z1233" s="1285" t="str">
        <f t="shared" si="26"/>
        <v>Pendiente de sentencia</v>
      </c>
      <c r="AA1233" s="1593"/>
      <c r="AB1233" s="1591"/>
      <c r="AC1233" s="1591"/>
      <c r="AD1233" s="1591" t="s">
        <v>1505</v>
      </c>
      <c r="AE1233" s="1592">
        <v>45855</v>
      </c>
      <c r="AF1233" s="483" t="s">
        <v>50</v>
      </c>
      <c r="AG1233" s="1573" t="s">
        <v>2062</v>
      </c>
      <c r="AH1233" s="1285" t="s">
        <v>52</v>
      </c>
      <c r="AI1233" s="1591"/>
      <c r="AJ1233" s="1591"/>
      <c r="AK1233" s="1591"/>
      <c r="AL1233" s="1591"/>
      <c r="AM1233" s="1591"/>
    </row>
    <row r="1234" spans="1:39" ht="38.25" x14ac:dyDescent="0.2">
      <c r="A1234" s="576">
        <v>1226</v>
      </c>
      <c r="B1234" s="477" t="s">
        <v>3942</v>
      </c>
      <c r="C1234" s="841" t="s">
        <v>3623</v>
      </c>
      <c r="D1234" s="479" t="s">
        <v>72</v>
      </c>
      <c r="E1234" s="480" t="s">
        <v>84</v>
      </c>
      <c r="F1234" s="480" t="s">
        <v>2057</v>
      </c>
      <c r="G1234" s="481">
        <v>45848</v>
      </c>
      <c r="H1234" s="480" t="s">
        <v>3943</v>
      </c>
      <c r="I1234" s="1591">
        <v>0</v>
      </c>
      <c r="J1234" s="1591">
        <v>1</v>
      </c>
      <c r="K1234" s="1591" t="s">
        <v>3944</v>
      </c>
      <c r="L1234" s="1591">
        <v>1</v>
      </c>
      <c r="M1234" s="1591">
        <v>0</v>
      </c>
      <c r="N1234" s="1592">
        <v>45856</v>
      </c>
      <c r="O1234" s="1882" t="str">
        <f>IF(G1234="","",(IF(N1234="","Pendiente primera actuación",IF(N1234="N.A.","N.A.",IF(NETWORKDAYS((G1234+1),N1234,'Días No Laborales'!$A$2:$U$145)&lt;=20,"SI","NO")))))</f>
        <v>SI</v>
      </c>
      <c r="P1234" s="480"/>
      <c r="Q1234" s="1062" t="s">
        <v>47</v>
      </c>
      <c r="R1234" s="480"/>
      <c r="S1234" s="480"/>
      <c r="T1234" s="480"/>
      <c r="U1234" s="480"/>
      <c r="V1234" s="480"/>
      <c r="W1234" s="481">
        <v>45868</v>
      </c>
      <c r="X1234" s="480"/>
      <c r="Y1234" s="483" t="s">
        <v>48</v>
      </c>
      <c r="Z1234" s="476">
        <f t="shared" si="26"/>
        <v>20</v>
      </c>
      <c r="AA1234" s="483" t="s">
        <v>48</v>
      </c>
      <c r="AB1234" s="477" t="s">
        <v>499</v>
      </c>
      <c r="AC1234" s="483" t="s">
        <v>358</v>
      </c>
      <c r="AD1234" s="477" t="s">
        <v>3945</v>
      </c>
      <c r="AE1234" s="1650">
        <v>45868</v>
      </c>
      <c r="AF1234" s="483" t="s">
        <v>235</v>
      </c>
      <c r="AG1234" s="484" t="s">
        <v>2062</v>
      </c>
      <c r="AH1234" s="476" t="s">
        <v>52</v>
      </c>
      <c r="AI1234" s="480"/>
      <c r="AJ1234" s="480"/>
      <c r="AK1234" s="480"/>
      <c r="AL1234" s="480"/>
      <c r="AM1234" s="480"/>
    </row>
    <row r="1235" spans="1:39" ht="38.25" x14ac:dyDescent="0.2">
      <c r="A1235" s="576">
        <v>1227</v>
      </c>
      <c r="B1235" s="477" t="s">
        <v>3946</v>
      </c>
      <c r="C1235" s="644" t="s">
        <v>78</v>
      </c>
      <c r="D1235" s="1548" t="s">
        <v>62</v>
      </c>
      <c r="E1235" s="480" t="s">
        <v>84</v>
      </c>
      <c r="F1235" s="480" t="s">
        <v>2057</v>
      </c>
      <c r="G1235" s="481">
        <v>45848</v>
      </c>
      <c r="H1235" s="1655" t="s">
        <v>3947</v>
      </c>
      <c r="I1235" s="480">
        <v>0</v>
      </c>
      <c r="J1235" s="480">
        <v>1</v>
      </c>
      <c r="K1235" s="480" t="s">
        <v>3948</v>
      </c>
      <c r="L1235" s="480">
        <v>1</v>
      </c>
      <c r="M1235" s="480">
        <v>0</v>
      </c>
      <c r="N1235" s="481">
        <v>45869</v>
      </c>
      <c r="O1235" s="1064" t="str">
        <f>IF(G1235="","",(IF(N1235="","Pendiente primera actuación",IF(N1235="N.A.","N.A.",IF(NETWORKDAYS((G1235+1),N1235,'Días No Laborales'!$A$2:$U$145)&lt;=20,"SI","NO")))))</f>
        <v>SI</v>
      </c>
      <c r="P1235" s="1653"/>
      <c r="Q1235" s="1062" t="s">
        <v>47</v>
      </c>
      <c r="R1235" s="480"/>
      <c r="S1235" s="480"/>
      <c r="T1235" s="480"/>
      <c r="U1235" s="480"/>
      <c r="V1235" s="480"/>
      <c r="W1235" s="481">
        <v>45869</v>
      </c>
      <c r="X1235" s="480"/>
      <c r="Y1235" s="483" t="s">
        <v>48</v>
      </c>
      <c r="Z1235" s="476">
        <f t="shared" si="26"/>
        <v>21</v>
      </c>
      <c r="AA1235" s="483" t="s">
        <v>48</v>
      </c>
      <c r="AB1235" s="482" t="s">
        <v>3168</v>
      </c>
      <c r="AC1235" s="480" t="s">
        <v>358</v>
      </c>
      <c r="AD1235" s="482" t="s">
        <v>2980</v>
      </c>
      <c r="AE1235" s="481">
        <v>45869</v>
      </c>
      <c r="AF1235" s="483" t="s">
        <v>68</v>
      </c>
      <c r="AG1235" s="484" t="s">
        <v>2062</v>
      </c>
      <c r="AH1235" s="476" t="s">
        <v>52</v>
      </c>
      <c r="AI1235" s="480"/>
      <c r="AJ1235" s="480"/>
      <c r="AK1235" s="480"/>
      <c r="AL1235" s="480"/>
      <c r="AM1235" s="480"/>
    </row>
    <row r="1236" spans="1:39" ht="25.5" x14ac:dyDescent="0.2">
      <c r="A1236" s="576">
        <v>1228</v>
      </c>
      <c r="B1236" s="476" t="s">
        <v>3949</v>
      </c>
      <c r="C1236" s="487" t="s">
        <v>107</v>
      </c>
      <c r="D1236" s="482" t="s">
        <v>102</v>
      </c>
      <c r="E1236" s="480" t="s">
        <v>84</v>
      </c>
      <c r="F1236" s="1591" t="s">
        <v>2057</v>
      </c>
      <c r="G1236" s="481">
        <v>45848</v>
      </c>
      <c r="H1236" s="1655" t="s">
        <v>3918</v>
      </c>
      <c r="I1236" s="480">
        <v>1</v>
      </c>
      <c r="J1236" s="480">
        <v>0</v>
      </c>
      <c r="K1236" s="482" t="s">
        <v>3950</v>
      </c>
      <c r="L1236" s="480">
        <v>0</v>
      </c>
      <c r="M1236" s="480">
        <v>1</v>
      </c>
      <c r="N1236" s="481">
        <v>45882</v>
      </c>
      <c r="O1236" s="1064" t="str">
        <f>IF(G1236="","",(IF(N1236="","Pendiente primera actuación",IF(N1236="N.A.","N.A.",IF(NETWORKDAYS((G1236+1),N1236,'Días No Laborales'!$A$2:$U$145)&lt;=20,"SI","NO")))))</f>
        <v>NO</v>
      </c>
      <c r="P1236" s="1653"/>
      <c r="Q1236" s="1062" t="s">
        <v>47</v>
      </c>
      <c r="R1236" s="480"/>
      <c r="S1236" s="480"/>
      <c r="T1236" s="480"/>
      <c r="U1236" s="480"/>
      <c r="V1236" s="480"/>
      <c r="W1236" s="480"/>
      <c r="X1236" s="480"/>
      <c r="Y1236" s="483"/>
      <c r="Z1236" s="476" t="str">
        <f t="shared" si="26"/>
        <v>Pendiente de sentencia</v>
      </c>
      <c r="AA1236" s="483"/>
      <c r="AB1236" s="480"/>
      <c r="AC1236" s="480"/>
      <c r="AD1236" s="482" t="s">
        <v>2534</v>
      </c>
      <c r="AE1236" s="481">
        <v>45882</v>
      </c>
      <c r="AF1236" s="483" t="s">
        <v>50</v>
      </c>
      <c r="AG1236" s="484" t="s">
        <v>2062</v>
      </c>
      <c r="AH1236" s="476" t="s">
        <v>52</v>
      </c>
      <c r="AI1236" s="480"/>
      <c r="AJ1236" s="480"/>
      <c r="AK1236" s="480"/>
      <c r="AL1236" s="480"/>
      <c r="AM1236" s="480"/>
    </row>
    <row r="1237" spans="1:39" ht="25.5" x14ac:dyDescent="0.2">
      <c r="A1237" s="576">
        <v>1229</v>
      </c>
      <c r="B1237" s="476" t="s">
        <v>3951</v>
      </c>
      <c r="C1237" s="487" t="s">
        <v>107</v>
      </c>
      <c r="D1237" s="482" t="s">
        <v>102</v>
      </c>
      <c r="E1237" s="480" t="s">
        <v>84</v>
      </c>
      <c r="F1237" s="1591" t="s">
        <v>2057</v>
      </c>
      <c r="G1237" s="481">
        <v>45848</v>
      </c>
      <c r="H1237" s="1655" t="s">
        <v>3918</v>
      </c>
      <c r="I1237" s="480">
        <v>1</v>
      </c>
      <c r="J1237" s="480">
        <v>0</v>
      </c>
      <c r="K1237" s="480" t="s">
        <v>3952</v>
      </c>
      <c r="L1237" s="480">
        <v>1</v>
      </c>
      <c r="M1237" s="480">
        <v>0</v>
      </c>
      <c r="N1237" s="481">
        <v>45882</v>
      </c>
      <c r="O1237" s="1064" t="str">
        <f>IF(G1237="","",(IF(N1237="","Pendiente primera actuación",IF(N1237="N.A.","N.A.",IF(NETWORKDAYS((G1237+1),N1237,'Días No Laborales'!$A$2:$U$145)&lt;=20,"SI","NO")))))</f>
        <v>NO</v>
      </c>
      <c r="P1237" s="1653"/>
      <c r="Q1237" s="1062" t="s">
        <v>47</v>
      </c>
      <c r="R1237" s="480"/>
      <c r="S1237" s="480"/>
      <c r="T1237" s="480"/>
      <c r="U1237" s="480"/>
      <c r="V1237" s="480"/>
      <c r="W1237" s="480"/>
      <c r="X1237" s="480"/>
      <c r="Y1237" s="483"/>
      <c r="Z1237" s="476" t="str">
        <f t="shared" si="26"/>
        <v>Pendiente de sentencia</v>
      </c>
      <c r="AA1237" s="483"/>
      <c r="AB1237" s="480"/>
      <c r="AC1237" s="480"/>
      <c r="AD1237" s="482" t="s">
        <v>2534</v>
      </c>
      <c r="AE1237" s="481">
        <v>45882</v>
      </c>
      <c r="AF1237" s="483" t="s">
        <v>50</v>
      </c>
      <c r="AG1237" s="484" t="s">
        <v>2062</v>
      </c>
      <c r="AH1237" s="476" t="s">
        <v>52</v>
      </c>
      <c r="AI1237" s="480"/>
      <c r="AJ1237" s="480"/>
      <c r="AK1237" s="480"/>
      <c r="AL1237" s="480"/>
      <c r="AM1237" s="480"/>
    </row>
    <row r="1238" spans="1:39" ht="25.5" x14ac:dyDescent="0.2">
      <c r="A1238" s="576">
        <v>1230</v>
      </c>
      <c r="B1238" s="476" t="s">
        <v>3953</v>
      </c>
      <c r="C1238" s="487" t="s">
        <v>107</v>
      </c>
      <c r="D1238" s="482" t="s">
        <v>102</v>
      </c>
      <c r="E1238" s="480" t="s">
        <v>84</v>
      </c>
      <c r="F1238" s="1591" t="s">
        <v>2057</v>
      </c>
      <c r="G1238" s="481">
        <v>45848</v>
      </c>
      <c r="H1238" s="480" t="s">
        <v>3954</v>
      </c>
      <c r="I1238" s="1735">
        <v>1</v>
      </c>
      <c r="J1238" s="1735">
        <v>0</v>
      </c>
      <c r="K1238" s="1735" t="s">
        <v>3955</v>
      </c>
      <c r="L1238" s="1735">
        <v>1</v>
      </c>
      <c r="M1238" s="1735">
        <v>0</v>
      </c>
      <c r="N1238" s="1736">
        <v>45882</v>
      </c>
      <c r="O1238" s="1541" t="str">
        <f>IF(G1238="","",(IF(N1238="","Pendiente primera actuación",IF(N1238="N.A.","N.A.",IF(NETWORKDAYS((G1238+1),N1238,'Días No Laborales'!$A$2:$U$145)&lt;=20,"SI","NO")))))</f>
        <v>NO</v>
      </c>
      <c r="P1238" s="480"/>
      <c r="Q1238" s="1062" t="s">
        <v>47</v>
      </c>
      <c r="R1238" s="480"/>
      <c r="S1238" s="480"/>
      <c r="T1238" s="480"/>
      <c r="U1238" s="480"/>
      <c r="V1238" s="480"/>
      <c r="W1238" s="480"/>
      <c r="X1238" s="480"/>
      <c r="Y1238" s="483"/>
      <c r="Z1238" s="476" t="str">
        <f t="shared" ref="Z1238:Z1301" si="27">IF(B1238="","",IF(W1238="","Pendiente de sentencia",IF(W1238="N.A.","N.A.",DAYS360(G1238,W1238))))</f>
        <v>Pendiente de sentencia</v>
      </c>
      <c r="AA1238" s="483"/>
      <c r="AB1238" s="480"/>
      <c r="AC1238" s="480"/>
      <c r="AD1238" s="482" t="s">
        <v>2717</v>
      </c>
      <c r="AE1238" s="481">
        <v>45882</v>
      </c>
      <c r="AF1238" s="483" t="s">
        <v>50</v>
      </c>
      <c r="AG1238" s="484" t="s">
        <v>2062</v>
      </c>
      <c r="AH1238" s="476" t="s">
        <v>52</v>
      </c>
      <c r="AI1238" s="480"/>
      <c r="AJ1238" s="480"/>
      <c r="AK1238" s="480"/>
      <c r="AL1238" s="480"/>
      <c r="AM1238" s="480"/>
    </row>
    <row r="1239" spans="1:39" ht="25.5" x14ac:dyDescent="0.2">
      <c r="A1239" s="576">
        <v>1231</v>
      </c>
      <c r="B1239" s="476" t="s">
        <v>3956</v>
      </c>
      <c r="C1239" s="487" t="s">
        <v>107</v>
      </c>
      <c r="D1239" s="482" t="s">
        <v>102</v>
      </c>
      <c r="E1239" s="480" t="s">
        <v>84</v>
      </c>
      <c r="F1239" s="1591" t="s">
        <v>2057</v>
      </c>
      <c r="G1239" s="481">
        <v>45849</v>
      </c>
      <c r="H1239" s="480" t="s">
        <v>433</v>
      </c>
      <c r="I1239" s="480">
        <v>1</v>
      </c>
      <c r="J1239" s="480">
        <v>0</v>
      </c>
      <c r="K1239" s="482" t="s">
        <v>3957</v>
      </c>
      <c r="L1239" s="480">
        <v>0</v>
      </c>
      <c r="M1239" s="480">
        <v>1</v>
      </c>
      <c r="N1239" s="481">
        <v>45873</v>
      </c>
      <c r="O1239" s="1064" t="str">
        <f>IF(G1239="","",(IF(N1239="","Pendiente primera actuación",IF(N1239="N.A.","N.A.",IF(NETWORKDAYS((G1239+1),N1239,'Días No Laborales'!$A$2:$U$145)&lt;=20,"SI","NO")))))</f>
        <v>SI</v>
      </c>
      <c r="P1239" s="480"/>
      <c r="Q1239" s="1062" t="s">
        <v>47</v>
      </c>
      <c r="R1239" s="480"/>
      <c r="S1239" s="480"/>
      <c r="T1239" s="480"/>
      <c r="U1239" s="480"/>
      <c r="V1239" s="480"/>
      <c r="W1239" s="480"/>
      <c r="X1239" s="480"/>
      <c r="Y1239" s="483"/>
      <c r="Z1239" s="476" t="str">
        <f t="shared" si="27"/>
        <v>Pendiente de sentencia</v>
      </c>
      <c r="AA1239" s="483"/>
      <c r="AB1239" s="480"/>
      <c r="AC1239" s="480"/>
      <c r="AD1239" s="1087" t="s">
        <v>3958</v>
      </c>
      <c r="AE1239" s="481">
        <v>45873</v>
      </c>
      <c r="AF1239" s="632" t="s">
        <v>161</v>
      </c>
      <c r="AG1239" s="484" t="s">
        <v>2062</v>
      </c>
      <c r="AH1239" s="476" t="s">
        <v>52</v>
      </c>
      <c r="AI1239" s="480"/>
      <c r="AJ1239" s="480"/>
      <c r="AK1239" s="480"/>
      <c r="AL1239" s="480"/>
      <c r="AM1239" s="480"/>
    </row>
    <row r="1240" spans="1:39" ht="25.5" x14ac:dyDescent="0.2">
      <c r="A1240" s="576">
        <v>1232</v>
      </c>
      <c r="B1240" s="476" t="s">
        <v>3959</v>
      </c>
      <c r="C1240" s="487" t="s">
        <v>107</v>
      </c>
      <c r="D1240" s="482" t="s">
        <v>102</v>
      </c>
      <c r="E1240" s="480" t="s">
        <v>84</v>
      </c>
      <c r="F1240" s="1591" t="s">
        <v>2057</v>
      </c>
      <c r="G1240" s="481">
        <v>45849</v>
      </c>
      <c r="H1240" s="480" t="s">
        <v>2148</v>
      </c>
      <c r="I1240" s="480">
        <v>1</v>
      </c>
      <c r="J1240" s="480">
        <v>0</v>
      </c>
      <c r="K1240" s="480" t="s">
        <v>3960</v>
      </c>
      <c r="L1240" s="480">
        <v>0</v>
      </c>
      <c r="M1240" s="480">
        <v>1</v>
      </c>
      <c r="N1240" s="481">
        <v>45874</v>
      </c>
      <c r="O1240" s="1064" t="str">
        <f>IF(G1240="","",(IF(N1240="","Pendiente primera actuación",IF(N1240="N.A.","N.A.",IF(NETWORKDAYS((G1240+1),N1240,'Días No Laborales'!$A$2:$U$145)&lt;=20,"SI","NO")))))</f>
        <v>SI</v>
      </c>
      <c r="P1240" s="480"/>
      <c r="Q1240" s="1062" t="s">
        <v>47</v>
      </c>
      <c r="R1240" s="480"/>
      <c r="S1240" s="480"/>
      <c r="T1240" s="480"/>
      <c r="U1240" s="480"/>
      <c r="V1240" s="480"/>
      <c r="W1240" s="480"/>
      <c r="X1240" s="480"/>
      <c r="Y1240" s="483"/>
      <c r="Z1240" s="476" t="str">
        <f t="shared" si="27"/>
        <v>Pendiente de sentencia</v>
      </c>
      <c r="AA1240" s="483"/>
      <c r="AB1240" s="480"/>
      <c r="AC1240" s="480"/>
      <c r="AD1240" s="1087" t="s">
        <v>2984</v>
      </c>
      <c r="AE1240" s="481">
        <v>45874</v>
      </c>
      <c r="AF1240" s="632" t="s">
        <v>161</v>
      </c>
      <c r="AG1240" s="484" t="s">
        <v>2062</v>
      </c>
      <c r="AH1240" s="476" t="s">
        <v>52</v>
      </c>
      <c r="AI1240" s="480"/>
      <c r="AJ1240" s="480"/>
      <c r="AK1240" s="480"/>
      <c r="AL1240" s="480"/>
      <c r="AM1240" s="480"/>
    </row>
    <row r="1241" spans="1:39" ht="63.75" x14ac:dyDescent="0.2">
      <c r="A1241" s="576">
        <v>1233</v>
      </c>
      <c r="B1241" s="476" t="s">
        <v>3961</v>
      </c>
      <c r="C1241" s="1233" t="s">
        <v>672</v>
      </c>
      <c r="D1241" s="479" t="s">
        <v>293</v>
      </c>
      <c r="E1241" s="1810" t="s">
        <v>833</v>
      </c>
      <c r="F1241" s="480" t="s">
        <v>2529</v>
      </c>
      <c r="G1241" s="481">
        <v>45849</v>
      </c>
      <c r="H1241" s="480" t="s">
        <v>3962</v>
      </c>
      <c r="I1241" s="480">
        <v>1</v>
      </c>
      <c r="J1241" s="480">
        <v>0</v>
      </c>
      <c r="K1241" s="480" t="s">
        <v>3963</v>
      </c>
      <c r="L1241" s="480">
        <v>0</v>
      </c>
      <c r="M1241" s="480">
        <v>1</v>
      </c>
      <c r="N1241" s="481">
        <v>45875</v>
      </c>
      <c r="O1241" s="1064" t="str">
        <f>IF(G1241="","",(IF(N1241="","Pendiente primera actuación",IF(N1241="N.A.","N.A.",IF(NETWORKDAYS((G1241+1),N1241,'Días No Laborales'!$A$2:$U$145)&lt;=20,"SI","NO")))))</f>
        <v>SI</v>
      </c>
      <c r="P1241" s="480"/>
      <c r="Q1241" s="1062" t="s">
        <v>47</v>
      </c>
      <c r="R1241" s="480"/>
      <c r="S1241" s="480"/>
      <c r="T1241" s="480"/>
      <c r="U1241" s="480"/>
      <c r="V1241" s="480"/>
      <c r="W1241" s="480"/>
      <c r="X1241" s="480"/>
      <c r="Y1241" s="483"/>
      <c r="Z1241" s="476" t="str">
        <f t="shared" si="27"/>
        <v>Pendiente de sentencia</v>
      </c>
      <c r="AA1241" s="483"/>
      <c r="AB1241" s="480"/>
      <c r="AC1241" s="480"/>
      <c r="AD1241" s="1652" t="s">
        <v>2717</v>
      </c>
      <c r="AE1241" s="481">
        <v>45875</v>
      </c>
      <c r="AF1241" s="483" t="s">
        <v>68</v>
      </c>
      <c r="AG1241" s="484" t="s">
        <v>2062</v>
      </c>
      <c r="AH1241" s="476" t="s">
        <v>52</v>
      </c>
      <c r="AI1241" s="480"/>
      <c r="AJ1241" s="480"/>
      <c r="AK1241" s="480"/>
      <c r="AL1241" s="480"/>
      <c r="AM1241" s="482" t="s">
        <v>3964</v>
      </c>
    </row>
    <row r="1242" spans="1:39" ht="25.5" x14ac:dyDescent="0.2">
      <c r="A1242" s="576">
        <v>1234</v>
      </c>
      <c r="B1242" s="476" t="s">
        <v>3965</v>
      </c>
      <c r="C1242" s="487" t="s">
        <v>107</v>
      </c>
      <c r="D1242" s="482" t="s">
        <v>102</v>
      </c>
      <c r="E1242" s="482" t="s">
        <v>84</v>
      </c>
      <c r="F1242" s="480" t="s">
        <v>2529</v>
      </c>
      <c r="G1242" s="481">
        <v>45849</v>
      </c>
      <c r="H1242" s="480" t="s">
        <v>384</v>
      </c>
      <c r="I1242" s="480">
        <v>1</v>
      </c>
      <c r="J1242" s="480">
        <v>0</v>
      </c>
      <c r="K1242" s="482" t="s">
        <v>3966</v>
      </c>
      <c r="L1242" s="480">
        <v>1</v>
      </c>
      <c r="M1242" s="480">
        <v>0</v>
      </c>
      <c r="N1242" s="481">
        <v>45874</v>
      </c>
      <c r="O1242" s="1064" t="str">
        <f>IF(G1242="","",(IF(N1242="","Pendiente primera actuación",IF(N1242="N.A.","N.A.",IF(NETWORKDAYS((G1242+1),N1242,'Días No Laborales'!$A$2:$U$145)&lt;=20,"SI","NO")))))</f>
        <v>SI</v>
      </c>
      <c r="P1242" s="480"/>
      <c r="Q1242" s="1062" t="s">
        <v>47</v>
      </c>
      <c r="R1242" s="480"/>
      <c r="S1242" s="480"/>
      <c r="T1242" s="480"/>
      <c r="U1242" s="480"/>
      <c r="V1242" s="480"/>
      <c r="W1242" s="480"/>
      <c r="X1242" s="480"/>
      <c r="Y1242" s="483"/>
      <c r="Z1242" s="476" t="str">
        <f t="shared" si="27"/>
        <v>Pendiente de sentencia</v>
      </c>
      <c r="AA1242" s="483"/>
      <c r="AB1242" s="480"/>
      <c r="AC1242" s="480"/>
      <c r="AD1242" s="1087" t="s">
        <v>2534</v>
      </c>
      <c r="AE1242" s="481">
        <v>45874</v>
      </c>
      <c r="AF1242" s="632" t="s">
        <v>161</v>
      </c>
      <c r="AG1242" s="484" t="s">
        <v>2062</v>
      </c>
      <c r="AH1242" s="476" t="s">
        <v>52</v>
      </c>
      <c r="AI1242" s="480"/>
      <c r="AJ1242" s="480"/>
      <c r="AK1242" s="480"/>
      <c r="AL1242" s="480"/>
      <c r="AM1242" s="480"/>
    </row>
    <row r="1243" spans="1:39" ht="25.5" x14ac:dyDescent="0.2">
      <c r="A1243" s="576">
        <v>1235</v>
      </c>
      <c r="B1243" s="476" t="s">
        <v>3967</v>
      </c>
      <c r="C1243" s="1691" t="s">
        <v>383</v>
      </c>
      <c r="D1243" s="761" t="s">
        <v>383</v>
      </c>
      <c r="E1243" s="480" t="s">
        <v>113</v>
      </c>
      <c r="F1243" s="480" t="s">
        <v>2529</v>
      </c>
      <c r="G1243" s="481">
        <v>45852</v>
      </c>
      <c r="H1243" s="480" t="s">
        <v>399</v>
      </c>
      <c r="I1243" s="480">
        <v>1</v>
      </c>
      <c r="J1243" s="480">
        <v>0</v>
      </c>
      <c r="K1243" s="480" t="s">
        <v>3968</v>
      </c>
      <c r="L1243" s="480">
        <v>1</v>
      </c>
      <c r="M1243" s="480">
        <v>0</v>
      </c>
      <c r="N1243" s="481">
        <v>45875</v>
      </c>
      <c r="O1243" s="1064" t="str">
        <f>IF(G1243="","",(IF(N1243="","Pendiente primera actuación",IF(N1243="N.A.","N.A.",IF(NETWORKDAYS((G1243+1),N1243,'Días No Laborales'!$A$2:$U$145)&lt;=20,"SI","NO")))))</f>
        <v>SI</v>
      </c>
      <c r="P1243" s="480"/>
      <c r="Q1243" s="1062" t="s">
        <v>47</v>
      </c>
      <c r="R1243" s="480"/>
      <c r="S1243" s="480"/>
      <c r="T1243" s="480"/>
      <c r="U1243" s="480"/>
      <c r="V1243" s="480"/>
      <c r="W1243" s="480"/>
      <c r="X1243" s="480"/>
      <c r="Y1243" s="483"/>
      <c r="Z1243" s="476" t="str">
        <f t="shared" si="27"/>
        <v>Pendiente de sentencia</v>
      </c>
      <c r="AA1243" s="483"/>
      <c r="AB1243" s="480"/>
      <c r="AC1243" s="480"/>
      <c r="AD1243" s="1652" t="s">
        <v>1523</v>
      </c>
      <c r="AE1243" s="481">
        <v>45875</v>
      </c>
      <c r="AF1243" s="632" t="s">
        <v>161</v>
      </c>
      <c r="AG1243" s="484" t="s">
        <v>2062</v>
      </c>
      <c r="AH1243" s="476" t="s">
        <v>52</v>
      </c>
      <c r="AI1243" s="480"/>
      <c r="AJ1243" s="480"/>
      <c r="AK1243" s="480"/>
      <c r="AL1243" s="480"/>
      <c r="AM1243" s="480"/>
    </row>
    <row r="1244" spans="1:39" ht="25.5" x14ac:dyDescent="0.2">
      <c r="A1244" s="576">
        <v>1236</v>
      </c>
      <c r="B1244" s="476" t="s">
        <v>3969</v>
      </c>
      <c r="C1244" s="1369" t="s">
        <v>2115</v>
      </c>
      <c r="D1244" s="1269" t="s">
        <v>2918</v>
      </c>
      <c r="E1244" s="1269" t="s">
        <v>833</v>
      </c>
      <c r="F1244" s="480" t="s">
        <v>2529</v>
      </c>
      <c r="G1244" s="481">
        <v>45852</v>
      </c>
      <c r="H1244" s="1127" t="s">
        <v>3970</v>
      </c>
      <c r="I1244" s="480">
        <v>1</v>
      </c>
      <c r="J1244" s="480">
        <v>0</v>
      </c>
      <c r="K1244" s="480"/>
      <c r="L1244" s="480">
        <v>1</v>
      </c>
      <c r="M1244" s="480">
        <v>0</v>
      </c>
      <c r="N1244" s="481">
        <v>45868</v>
      </c>
      <c r="O1244" s="1064" t="str">
        <f>IF(G1244="","",(IF(N1244="","Pendiente primera actuación",IF(N1244="N.A.","N.A.",IF(NETWORKDAYS((G1244+1),N1244,'Días No Laborales'!$A$2:$U$145)&lt;=20,"SI","NO")))))</f>
        <v>SI</v>
      </c>
      <c r="P1244" s="480"/>
      <c r="Q1244" s="1062" t="s">
        <v>47</v>
      </c>
      <c r="R1244" s="480"/>
      <c r="S1244" s="480"/>
      <c r="T1244" s="480"/>
      <c r="U1244" s="480"/>
      <c r="V1244" s="480"/>
      <c r="W1244" s="480"/>
      <c r="X1244" s="480"/>
      <c r="Y1244" s="483"/>
      <c r="Z1244" s="576" t="str">
        <f>IF(B1244="","",IF(W1244="","Pendiente de sentencia",IF(W1244="N.A.","N.A.",DAYS360(G1244,W1244))))</f>
        <v>Pendiente de sentencia</v>
      </c>
      <c r="AA1244" s="483"/>
      <c r="AB1244" s="480"/>
      <c r="AC1244" s="480"/>
      <c r="AD1244" s="1652" t="s">
        <v>2429</v>
      </c>
      <c r="AE1244" s="481">
        <v>45868</v>
      </c>
      <c r="AF1244" s="483" t="s">
        <v>156</v>
      </c>
      <c r="AG1244" s="484" t="s">
        <v>2062</v>
      </c>
      <c r="AH1244" s="476" t="s">
        <v>52</v>
      </c>
      <c r="AI1244" s="480"/>
      <c r="AJ1244" s="480"/>
      <c r="AK1244" s="480"/>
      <c r="AL1244" s="480"/>
      <c r="AM1244" s="480"/>
    </row>
    <row r="1245" spans="1:39" ht="25.5" x14ac:dyDescent="0.2">
      <c r="A1245" s="576">
        <v>1237</v>
      </c>
      <c r="B1245" s="476" t="s">
        <v>3971</v>
      </c>
      <c r="C1245" s="1691" t="s">
        <v>383</v>
      </c>
      <c r="D1245" s="761" t="s">
        <v>383</v>
      </c>
      <c r="E1245" s="482"/>
      <c r="F1245" s="480" t="s">
        <v>2529</v>
      </c>
      <c r="G1245" s="481">
        <v>45852</v>
      </c>
      <c r="H1245" s="482" t="s">
        <v>3972</v>
      </c>
      <c r="I1245" s="480">
        <v>1</v>
      </c>
      <c r="J1245" s="480">
        <v>0</v>
      </c>
      <c r="K1245" s="482" t="s">
        <v>3973</v>
      </c>
      <c r="L1245" s="480">
        <v>1</v>
      </c>
      <c r="M1245" s="480">
        <v>0</v>
      </c>
      <c r="N1245" s="481">
        <v>45875</v>
      </c>
      <c r="O1245" s="1064" t="str">
        <f>IF(G1245="","",(IF(N1245="","Pendiente primera actuación",IF(N1245="N.A.","N.A.",IF(NETWORKDAYS((G1245+1),N1245,'Días No Laborales'!$A$2:$U$145)&lt;=20,"SI","NO")))))</f>
        <v>SI</v>
      </c>
      <c r="P1245" s="480"/>
      <c r="Q1245" s="1062" t="s">
        <v>47</v>
      </c>
      <c r="R1245" s="480"/>
      <c r="S1245" s="480"/>
      <c r="T1245" s="480"/>
      <c r="U1245" s="480"/>
      <c r="V1245" s="480"/>
      <c r="W1245" s="480"/>
      <c r="X1245" s="480"/>
      <c r="Y1245" s="483"/>
      <c r="Z1245" s="476" t="str">
        <f>IF(B1244="","",IF(W1245="","Pendiente de sentencia",IF(W1245="N.A.","N.A.",DAYS360(G1245,W1245))))</f>
        <v>Pendiente de sentencia</v>
      </c>
      <c r="AA1245" s="483"/>
      <c r="AB1245" s="480"/>
      <c r="AC1245" s="480"/>
      <c r="AD1245" s="1652" t="s">
        <v>2451</v>
      </c>
      <c r="AE1245" s="481">
        <v>45875</v>
      </c>
      <c r="AF1245" s="632" t="s">
        <v>161</v>
      </c>
      <c r="AG1245" s="484" t="s">
        <v>2062</v>
      </c>
      <c r="AH1245" s="476" t="s">
        <v>52</v>
      </c>
      <c r="AI1245" s="480"/>
      <c r="AJ1245" s="480"/>
      <c r="AK1245" s="480"/>
      <c r="AL1245" s="480"/>
      <c r="AM1245" s="480"/>
    </row>
    <row r="1246" spans="1:39" ht="25.5" x14ac:dyDescent="0.2">
      <c r="A1246" s="576">
        <v>1238</v>
      </c>
      <c r="B1246" s="476" t="s">
        <v>3974</v>
      </c>
      <c r="C1246" s="1233" t="s">
        <v>672</v>
      </c>
      <c r="D1246" s="479" t="s">
        <v>293</v>
      </c>
      <c r="E1246" s="1810" t="s">
        <v>833</v>
      </c>
      <c r="F1246" s="480" t="s">
        <v>2529</v>
      </c>
      <c r="G1246" s="481">
        <v>45852</v>
      </c>
      <c r="H1246" s="480" t="s">
        <v>3975</v>
      </c>
      <c r="I1246" s="480">
        <v>0</v>
      </c>
      <c r="J1246" s="480">
        <v>1</v>
      </c>
      <c r="K1246" s="480" t="s">
        <v>3975</v>
      </c>
      <c r="L1246" s="480">
        <v>0</v>
      </c>
      <c r="M1246" s="480">
        <v>1</v>
      </c>
      <c r="N1246" s="481">
        <v>45875</v>
      </c>
      <c r="O1246" s="1064" t="str">
        <f>IF(G1246="","",(IF(N1246="","Pendiente primera actuación",IF(N1246="N.A.","N.A.",IF(NETWORKDAYS((G1246+1),N1246,'Días No Laborales'!$A$2:$U$145)&lt;=20,"SI","NO")))))</f>
        <v>SI</v>
      </c>
      <c r="P1246" s="480"/>
      <c r="Q1246" s="1062" t="s">
        <v>47</v>
      </c>
      <c r="R1246" s="480"/>
      <c r="S1246" s="480"/>
      <c r="T1246" s="480"/>
      <c r="U1246" s="480"/>
      <c r="V1246" s="480"/>
      <c r="W1246" s="480"/>
      <c r="X1246" s="480"/>
      <c r="Y1246" s="483"/>
      <c r="Z1246" s="476" t="str">
        <f>IF(B1245="","",IF(W1246="","Pendiente de sentencia",IF(W1246="N.A.","N.A.",DAYS360(G1246,W1246))))</f>
        <v>Pendiente de sentencia</v>
      </c>
      <c r="AA1246" s="483"/>
      <c r="AB1246" s="480"/>
      <c r="AC1246" s="480"/>
      <c r="AD1246" s="1087" t="s">
        <v>3976</v>
      </c>
      <c r="AE1246" s="481">
        <v>45875</v>
      </c>
      <c r="AF1246" s="483" t="s">
        <v>68</v>
      </c>
      <c r="AG1246" s="484" t="s">
        <v>2062</v>
      </c>
      <c r="AH1246" s="476" t="s">
        <v>52</v>
      </c>
      <c r="AI1246" s="480"/>
      <c r="AJ1246" s="480"/>
      <c r="AK1246" s="480"/>
      <c r="AL1246" s="480"/>
      <c r="AM1246" s="480"/>
    </row>
    <row r="1247" spans="1:39" ht="25.5" x14ac:dyDescent="0.2">
      <c r="A1247" s="576">
        <v>1239</v>
      </c>
      <c r="B1247" s="476" t="s">
        <v>3977</v>
      </c>
      <c r="C1247" s="1692" t="s">
        <v>101</v>
      </c>
      <c r="D1247" s="482" t="s">
        <v>102</v>
      </c>
      <c r="E1247" s="480"/>
      <c r="F1247" s="480" t="s">
        <v>2529</v>
      </c>
      <c r="G1247" s="481">
        <v>45853</v>
      </c>
      <c r="H1247" s="480" t="s">
        <v>3978</v>
      </c>
      <c r="I1247" s="480">
        <v>1</v>
      </c>
      <c r="J1247" s="480">
        <v>0</v>
      </c>
      <c r="K1247" s="480" t="s">
        <v>3979</v>
      </c>
      <c r="L1247" s="480">
        <v>1</v>
      </c>
      <c r="M1247" s="480">
        <v>0</v>
      </c>
      <c r="N1247" s="481">
        <v>45875</v>
      </c>
      <c r="O1247" s="1064" t="str">
        <f>IF(G1247="","",(IF(N1247="","Pendiente primera actuación",IF(N1247="N.A.","N.A.",IF(NETWORKDAYS((G1247+1),N1247,'Días No Laborales'!$A$2:$U$145)&lt;=20,"SI","NO")))))</f>
        <v>SI</v>
      </c>
      <c r="P1247" s="480"/>
      <c r="Q1247" s="1062" t="s">
        <v>47</v>
      </c>
      <c r="R1247" s="480"/>
      <c r="S1247" s="480"/>
      <c r="T1247" s="480"/>
      <c r="U1247" s="480"/>
      <c r="V1247" s="480"/>
      <c r="W1247" s="480"/>
      <c r="X1247" s="480"/>
      <c r="Y1247" s="483"/>
      <c r="Z1247" s="476" t="str">
        <f>IF(B1246="","",IF(W1247="","Pendiente de sentencia",IF(W1247="N.A.","N.A.",DAYS360(G1247,W1247))))</f>
        <v>Pendiente de sentencia</v>
      </c>
      <c r="AA1247" s="483"/>
      <c r="AB1247" s="480"/>
      <c r="AC1247" s="480"/>
      <c r="AD1247" s="1087" t="s">
        <v>3958</v>
      </c>
      <c r="AE1247" s="481">
        <v>45875</v>
      </c>
      <c r="AF1247" s="632" t="s">
        <v>161</v>
      </c>
      <c r="AG1247" s="484" t="s">
        <v>2062</v>
      </c>
      <c r="AH1247" s="476" t="s">
        <v>52</v>
      </c>
      <c r="AI1247" s="480"/>
      <c r="AJ1247" s="480"/>
      <c r="AK1247" s="480"/>
      <c r="AL1247" s="480"/>
      <c r="AM1247" s="480"/>
    </row>
    <row r="1248" spans="1:39" ht="25.5" x14ac:dyDescent="0.2">
      <c r="A1248" s="576">
        <v>1240</v>
      </c>
      <c r="B1248" s="476" t="s">
        <v>3980</v>
      </c>
      <c r="C1248" s="1692" t="s">
        <v>101</v>
      </c>
      <c r="D1248" s="482" t="s">
        <v>102</v>
      </c>
      <c r="E1248" s="482"/>
      <c r="F1248" s="480" t="s">
        <v>2529</v>
      </c>
      <c r="G1248" s="481">
        <v>45854</v>
      </c>
      <c r="H1248" s="480" t="s">
        <v>336</v>
      </c>
      <c r="I1248" s="480">
        <v>1</v>
      </c>
      <c r="J1248" s="480">
        <v>0</v>
      </c>
      <c r="K1248" s="482" t="s">
        <v>3981</v>
      </c>
      <c r="L1248" s="480">
        <v>1</v>
      </c>
      <c r="M1248" s="480">
        <v>0</v>
      </c>
      <c r="N1248" s="481">
        <v>45888</v>
      </c>
      <c r="O1248" s="1064" t="str">
        <f>IF(G1248="","",(IF(N1248="","Pendiente primera actuación",IF(N1248="N.A.","N.A.",IF(NETWORKDAYS((G1248+1),N1248,'Días No Laborales'!$A$2:$U$145)&lt;=20,"SI","NO")))))</f>
        <v>NO</v>
      </c>
      <c r="P1248" s="480"/>
      <c r="Q1248" s="1062" t="s">
        <v>47</v>
      </c>
      <c r="R1248" s="480"/>
      <c r="S1248" s="480"/>
      <c r="T1248" s="480"/>
      <c r="U1248" s="480"/>
      <c r="V1248" s="480"/>
      <c r="W1248" s="480"/>
      <c r="X1248" s="480"/>
      <c r="Y1248" s="483"/>
      <c r="Z1248" s="476" t="str">
        <f>IF(B1247="","",IF(W1248="","Pendiente de sentencia",IF(W1248="N.A.","N.A.",DAYS360(G1248,W1248))))</f>
        <v>Pendiente de sentencia</v>
      </c>
      <c r="AA1248" s="483"/>
      <c r="AB1248" s="480"/>
      <c r="AC1248" s="480"/>
      <c r="AD1248" s="1087" t="s">
        <v>3958</v>
      </c>
      <c r="AE1248" s="481">
        <v>45888</v>
      </c>
      <c r="AF1248" s="476" t="s">
        <v>3381</v>
      </c>
      <c r="AG1248" s="484" t="s">
        <v>2062</v>
      </c>
      <c r="AH1248" s="476" t="s">
        <v>52</v>
      </c>
      <c r="AI1248" s="480"/>
      <c r="AJ1248" s="480"/>
      <c r="AK1248" s="480"/>
      <c r="AL1248" s="480"/>
      <c r="AM1248" s="480"/>
    </row>
    <row r="1249" spans="1:39" ht="25.5" x14ac:dyDescent="0.2">
      <c r="A1249" s="576">
        <v>1241</v>
      </c>
      <c r="B1249" s="476" t="s">
        <v>3982</v>
      </c>
      <c r="C1249" s="1692" t="s">
        <v>101</v>
      </c>
      <c r="D1249" s="482" t="s">
        <v>102</v>
      </c>
      <c r="E1249" s="480"/>
      <c r="F1249" s="480" t="s">
        <v>2529</v>
      </c>
      <c r="G1249" s="481">
        <v>45854</v>
      </c>
      <c r="H1249" s="480" t="s">
        <v>491</v>
      </c>
      <c r="I1249" s="480">
        <v>1</v>
      </c>
      <c r="J1249" s="480">
        <v>0</v>
      </c>
      <c r="K1249" s="480" t="s">
        <v>3983</v>
      </c>
      <c r="L1249" s="480">
        <v>0</v>
      </c>
      <c r="M1249" s="480">
        <v>1</v>
      </c>
      <c r="N1249" s="481">
        <v>45883</v>
      </c>
      <c r="O1249" s="1064" t="str">
        <f>IF(G1249="","",(IF(N1249="","Pendiente primera actuación",IF(N1249="N.A.","N.A.",IF(NETWORKDAYS((G1249+1),N1249,'Días No Laborales'!$A$2:$U$145)&lt;=20,"SI","NO")))))</f>
        <v>SI</v>
      </c>
      <c r="P1249" s="480"/>
      <c r="Q1249" s="1062" t="s">
        <v>47</v>
      </c>
      <c r="R1249" s="480"/>
      <c r="S1249" s="480"/>
      <c r="T1249" s="480"/>
      <c r="U1249" s="480"/>
      <c r="V1249" s="480"/>
      <c r="W1249" s="480"/>
      <c r="X1249" s="480"/>
      <c r="Y1249" s="483"/>
      <c r="Z1249" s="476" t="str">
        <f t="shared" si="27"/>
        <v>Pendiente de sentencia</v>
      </c>
      <c r="AA1249" s="483"/>
      <c r="AB1249" s="480"/>
      <c r="AC1249" s="480"/>
      <c r="AD1249" s="1087" t="s">
        <v>3958</v>
      </c>
      <c r="AE1249" s="481">
        <v>45883</v>
      </c>
      <c r="AF1249" s="483" t="s">
        <v>3381</v>
      </c>
      <c r="AG1249" s="484" t="s">
        <v>2062</v>
      </c>
      <c r="AH1249" s="476" t="s">
        <v>52</v>
      </c>
      <c r="AI1249" s="480"/>
      <c r="AJ1249" s="480"/>
      <c r="AK1249" s="480"/>
      <c r="AL1249" s="480"/>
      <c r="AM1249" s="480"/>
    </row>
    <row r="1250" spans="1:39" ht="25.5" x14ac:dyDescent="0.2">
      <c r="A1250" s="576">
        <v>1242</v>
      </c>
      <c r="B1250" s="476" t="s">
        <v>3984</v>
      </c>
      <c r="C1250" s="1692" t="s">
        <v>101</v>
      </c>
      <c r="D1250" s="765" t="s">
        <v>102</v>
      </c>
      <c r="E1250" s="480" t="s">
        <v>84</v>
      </c>
      <c r="F1250" s="480" t="s">
        <v>2529</v>
      </c>
      <c r="G1250" s="481">
        <v>45855</v>
      </c>
      <c r="H1250" s="480" t="s">
        <v>3985</v>
      </c>
      <c r="I1250" s="480">
        <v>1</v>
      </c>
      <c r="J1250" s="480">
        <v>0</v>
      </c>
      <c r="K1250" s="480" t="s">
        <v>3986</v>
      </c>
      <c r="L1250" s="480">
        <v>1</v>
      </c>
      <c r="M1250" s="480">
        <v>0</v>
      </c>
      <c r="N1250" s="481">
        <v>45891</v>
      </c>
      <c r="O1250" s="1064" t="str">
        <f>IF(G1250="","",(IF(N1250="","Pendiente primera actuación",IF(N1250="N.A.","N.A.",IF(NETWORKDAYS((G1250+1),N1250,'Días No Laborales'!$A$2:$U$145)&lt;=20,"SI","NO")))))</f>
        <v>NO</v>
      </c>
      <c r="P1250" s="480"/>
      <c r="Q1250" s="1062" t="s">
        <v>47</v>
      </c>
      <c r="R1250" s="480"/>
      <c r="S1250" s="480"/>
      <c r="T1250" s="480"/>
      <c r="U1250" s="480"/>
      <c r="V1250" s="480"/>
      <c r="W1250" s="480"/>
      <c r="X1250" s="480"/>
      <c r="Y1250" s="483"/>
      <c r="Z1250" s="476" t="str">
        <f t="shared" si="27"/>
        <v>Pendiente de sentencia</v>
      </c>
      <c r="AA1250" s="483"/>
      <c r="AB1250" s="480"/>
      <c r="AC1250" s="480"/>
      <c r="AD1250" s="1087" t="s">
        <v>3958</v>
      </c>
      <c r="AE1250" s="481">
        <v>45891</v>
      </c>
      <c r="AF1250" s="476" t="s">
        <v>3987</v>
      </c>
      <c r="AG1250" s="484" t="s">
        <v>2062</v>
      </c>
      <c r="AH1250" s="476" t="s">
        <v>52</v>
      </c>
      <c r="AI1250" s="480"/>
      <c r="AJ1250" s="480"/>
      <c r="AK1250" s="480"/>
      <c r="AL1250" s="480"/>
      <c r="AM1250" s="480"/>
    </row>
    <row r="1251" spans="1:39" ht="25.5" x14ac:dyDescent="0.2">
      <c r="A1251" s="576">
        <v>1243</v>
      </c>
      <c r="B1251" s="476" t="s">
        <v>3988</v>
      </c>
      <c r="C1251" s="486" t="s">
        <v>41</v>
      </c>
      <c r="D1251" s="479" t="s">
        <v>42</v>
      </c>
      <c r="E1251" s="482"/>
      <c r="F1251" s="480" t="s">
        <v>2529</v>
      </c>
      <c r="G1251" s="481">
        <v>45855</v>
      </c>
      <c r="H1251" s="480" t="s">
        <v>3989</v>
      </c>
      <c r="I1251" s="480">
        <v>1</v>
      </c>
      <c r="J1251" s="480">
        <v>0</v>
      </c>
      <c r="K1251" s="482" t="s">
        <v>3990</v>
      </c>
      <c r="L1251" s="480">
        <v>1</v>
      </c>
      <c r="M1251" s="480">
        <v>0</v>
      </c>
      <c r="N1251" s="481">
        <v>45884</v>
      </c>
      <c r="O1251" s="1064" t="str">
        <f>IF(G1251="","",(IF(N1251="","Pendiente primera actuación",IF(N1251="N.A.","N.A.",IF(NETWORKDAYS((G1251+1),N1251,'Días No Laborales'!$A$2:$U$145)&lt;=20,"SI","NO")))))</f>
        <v>SI</v>
      </c>
      <c r="P1251" s="480"/>
      <c r="Q1251" s="1062" t="s">
        <v>47</v>
      </c>
      <c r="R1251" s="480"/>
      <c r="S1251" s="480"/>
      <c r="T1251" s="480"/>
      <c r="U1251" s="480"/>
      <c r="V1251" s="480"/>
      <c r="W1251" s="480"/>
      <c r="X1251" s="480"/>
      <c r="Y1251" s="483"/>
      <c r="Z1251" s="476" t="str">
        <f t="shared" si="27"/>
        <v>Pendiente de sentencia</v>
      </c>
      <c r="AA1251" s="483"/>
      <c r="AB1251" s="480"/>
      <c r="AC1251" s="480"/>
      <c r="AD1251" s="1652" t="s">
        <v>2717</v>
      </c>
      <c r="AE1251" s="481">
        <v>45875</v>
      </c>
      <c r="AF1251" s="632" t="s">
        <v>161</v>
      </c>
      <c r="AG1251" s="484" t="s">
        <v>2062</v>
      </c>
      <c r="AH1251" s="476" t="s">
        <v>52</v>
      </c>
      <c r="AI1251" s="480"/>
      <c r="AJ1251" s="480"/>
      <c r="AK1251" s="480"/>
      <c r="AL1251" s="480"/>
      <c r="AM1251" s="480"/>
    </row>
    <row r="1252" spans="1:39" ht="25.5" x14ac:dyDescent="0.2">
      <c r="A1252" s="576">
        <v>1244</v>
      </c>
      <c r="B1252" s="476" t="s">
        <v>3991</v>
      </c>
      <c r="C1252" s="486" t="s">
        <v>41</v>
      </c>
      <c r="D1252" s="479" t="s">
        <v>42</v>
      </c>
      <c r="E1252" s="480"/>
      <c r="F1252" s="480" t="s">
        <v>2529</v>
      </c>
      <c r="G1252" s="481">
        <v>45855</v>
      </c>
      <c r="H1252" s="480" t="s">
        <v>3500</v>
      </c>
      <c r="I1252" s="480">
        <v>1</v>
      </c>
      <c r="J1252" s="480">
        <v>0</v>
      </c>
      <c r="K1252" s="480" t="s">
        <v>3992</v>
      </c>
      <c r="L1252" s="480">
        <v>0</v>
      </c>
      <c r="M1252" s="480">
        <v>1</v>
      </c>
      <c r="N1252" s="481">
        <v>45884</v>
      </c>
      <c r="O1252" s="1064" t="str">
        <f>IF(G1252="","",(IF(N1252="","Pendiente primera actuación",IF(N1252="N.A.","N.A.",IF(NETWORKDAYS((G1252+1),N1252,'Días No Laborales'!$A$2:$U$145)&lt;=20,"SI","NO")))))</f>
        <v>SI</v>
      </c>
      <c r="P1252" s="480"/>
      <c r="Q1252" s="1062" t="s">
        <v>47</v>
      </c>
      <c r="R1252" s="480"/>
      <c r="S1252" s="480"/>
      <c r="T1252" s="480"/>
      <c r="U1252" s="480"/>
      <c r="V1252" s="480"/>
      <c r="W1252" s="480"/>
      <c r="X1252" s="480"/>
      <c r="Y1252" s="483"/>
      <c r="Z1252" s="476" t="str">
        <f t="shared" si="27"/>
        <v>Pendiente de sentencia</v>
      </c>
      <c r="AA1252" s="483"/>
      <c r="AB1252" s="1591"/>
      <c r="AC1252" s="480"/>
      <c r="AD1252" s="1652" t="s">
        <v>2717</v>
      </c>
      <c r="AE1252" s="481">
        <v>45884</v>
      </c>
      <c r="AF1252" s="483" t="s">
        <v>3987</v>
      </c>
      <c r="AG1252" s="484" t="s">
        <v>2062</v>
      </c>
      <c r="AH1252" s="476" t="s">
        <v>52</v>
      </c>
      <c r="AI1252" s="480"/>
      <c r="AJ1252" s="480"/>
      <c r="AK1252" s="480"/>
      <c r="AL1252" s="480"/>
      <c r="AM1252" s="480"/>
    </row>
    <row r="1253" spans="1:39" ht="25.5" x14ac:dyDescent="0.2">
      <c r="A1253" s="576">
        <v>1245</v>
      </c>
      <c r="B1253" s="476" t="s">
        <v>3993</v>
      </c>
      <c r="C1253" s="1233" t="s">
        <v>672</v>
      </c>
      <c r="D1253" s="479" t="s">
        <v>293</v>
      </c>
      <c r="E1253" s="1810" t="s">
        <v>833</v>
      </c>
      <c r="F1253" s="480" t="s">
        <v>2529</v>
      </c>
      <c r="G1253" s="481">
        <v>45855</v>
      </c>
      <c r="H1253" s="480" t="s">
        <v>3994</v>
      </c>
      <c r="I1253" s="480">
        <v>1</v>
      </c>
      <c r="J1253" s="480">
        <v>0</v>
      </c>
      <c r="K1253" s="480" t="s">
        <v>3995</v>
      </c>
      <c r="L1253" s="480">
        <v>1</v>
      </c>
      <c r="M1253" s="480">
        <v>0</v>
      </c>
      <c r="N1253" s="481">
        <v>45868</v>
      </c>
      <c r="O1253" s="1064" t="str">
        <f>IF(G1253="","",(IF(N1253="","Pendiente primera actuación",IF(N1253="N.A.","N.A.",IF(NETWORKDAYS((G1253+1),N1253,'Días No Laborales'!$A$2:$U$145)&lt;=20,"SI","NO")))))</f>
        <v>SI</v>
      </c>
      <c r="P1253" s="480"/>
      <c r="Q1253" s="1062" t="s">
        <v>47</v>
      </c>
      <c r="R1253" s="480"/>
      <c r="S1253" s="480"/>
      <c r="T1253" s="480"/>
      <c r="U1253" s="480"/>
      <c r="V1253" s="480"/>
      <c r="W1253" s="480"/>
      <c r="X1253" s="480"/>
      <c r="Y1253" s="483"/>
      <c r="Z1253" s="476" t="str">
        <f t="shared" si="27"/>
        <v>Pendiente de sentencia</v>
      </c>
      <c r="AA1253" s="1751"/>
      <c r="AB1253" s="480"/>
      <c r="AC1253" s="1653"/>
      <c r="AD1253" s="482" t="s">
        <v>3996</v>
      </c>
      <c r="AE1253" s="481">
        <v>45868</v>
      </c>
      <c r="AF1253" s="483" t="s">
        <v>235</v>
      </c>
      <c r="AG1253" s="484" t="s">
        <v>2062</v>
      </c>
      <c r="AH1253" s="476" t="s">
        <v>52</v>
      </c>
      <c r="AI1253" s="480"/>
      <c r="AJ1253" s="480"/>
      <c r="AK1253" s="480"/>
      <c r="AL1253" s="480"/>
      <c r="AM1253" s="480"/>
    </row>
    <row r="1254" spans="1:39" ht="25.5" x14ac:dyDescent="0.2">
      <c r="A1254" s="576">
        <v>1246</v>
      </c>
      <c r="B1254" s="476" t="s">
        <v>3997</v>
      </c>
      <c r="C1254" s="1692" t="s">
        <v>101</v>
      </c>
      <c r="D1254" s="482" t="s">
        <v>102</v>
      </c>
      <c r="E1254" s="482" t="s">
        <v>84</v>
      </c>
      <c r="F1254" s="480" t="s">
        <v>2529</v>
      </c>
      <c r="G1254" s="481">
        <v>45859</v>
      </c>
      <c r="H1254" s="480" t="s">
        <v>419</v>
      </c>
      <c r="I1254" s="480">
        <v>1</v>
      </c>
      <c r="J1254" s="480">
        <v>0</v>
      </c>
      <c r="K1254" s="482" t="s">
        <v>3998</v>
      </c>
      <c r="L1254" s="480">
        <v>0</v>
      </c>
      <c r="M1254" s="480">
        <v>1</v>
      </c>
      <c r="N1254" s="481">
        <v>45890</v>
      </c>
      <c r="O1254" s="1064" t="str">
        <f>IF(G1254="","",(IF(N1254="","Pendiente primera actuación",IF(N1254="N.A.","N.A.",IF(NETWORKDAYS((G1254+1),N1254,'Días No Laborales'!$A$2:$U$145)&lt;=20,"SI","NO")))))</f>
        <v>NO</v>
      </c>
      <c r="P1254" s="480"/>
      <c r="Q1254" s="1062" t="s">
        <v>47</v>
      </c>
      <c r="R1254" s="480"/>
      <c r="S1254" s="480"/>
      <c r="T1254" s="480"/>
      <c r="U1254" s="480"/>
      <c r="V1254" s="480"/>
      <c r="W1254" s="480"/>
      <c r="X1254" s="480"/>
      <c r="Y1254" s="483"/>
      <c r="Z1254" s="476" t="str">
        <f t="shared" si="27"/>
        <v>Pendiente de sentencia</v>
      </c>
      <c r="AA1254" s="483"/>
      <c r="AB1254" s="1735"/>
      <c r="AC1254" s="480"/>
      <c r="AD1254" s="1652" t="s">
        <v>2717</v>
      </c>
      <c r="AE1254" s="481">
        <v>45890</v>
      </c>
      <c r="AF1254" s="476" t="s">
        <v>3381</v>
      </c>
      <c r="AG1254" s="484" t="s">
        <v>2062</v>
      </c>
      <c r="AH1254" s="476" t="s">
        <v>52</v>
      </c>
      <c r="AI1254" s="480"/>
      <c r="AJ1254" s="480"/>
      <c r="AK1254" s="480"/>
      <c r="AL1254" s="480"/>
      <c r="AM1254" s="480"/>
    </row>
    <row r="1255" spans="1:39" ht="25.5" x14ac:dyDescent="0.2">
      <c r="A1255" s="576">
        <v>1247</v>
      </c>
      <c r="B1255" s="476" t="s">
        <v>3999</v>
      </c>
      <c r="C1255" s="1692" t="s">
        <v>101</v>
      </c>
      <c r="D1255" s="482" t="s">
        <v>102</v>
      </c>
      <c r="E1255" s="482" t="s">
        <v>84</v>
      </c>
      <c r="F1255" s="480" t="s">
        <v>2529</v>
      </c>
      <c r="G1255" s="481">
        <v>45859</v>
      </c>
      <c r="H1255" s="480" t="s">
        <v>4000</v>
      </c>
      <c r="I1255" s="480">
        <v>1</v>
      </c>
      <c r="J1255" s="480">
        <v>0</v>
      </c>
      <c r="K1255" s="480" t="s">
        <v>4001</v>
      </c>
      <c r="L1255" s="480">
        <v>1</v>
      </c>
      <c r="M1255" s="480">
        <v>0</v>
      </c>
      <c r="N1255" s="481">
        <v>45875</v>
      </c>
      <c r="O1255" s="1064" t="str">
        <f>IF(G1255="","",(IF(N1255="","Pendiente primera actuación",IF(N1255="N.A.","N.A.",IF(NETWORKDAYS((G1255+1),N1255,'Días No Laborales'!$A$2:$U$145)&lt;=20,"SI","NO")))))</f>
        <v>SI</v>
      </c>
      <c r="P1255" s="480"/>
      <c r="Q1255" s="1062" t="s">
        <v>47</v>
      </c>
      <c r="R1255" s="480"/>
      <c r="S1255" s="480"/>
      <c r="T1255" s="480"/>
      <c r="U1255" s="480"/>
      <c r="V1255" s="480"/>
      <c r="W1255" s="480"/>
      <c r="X1255" s="480"/>
      <c r="Y1255" s="483"/>
      <c r="Z1255" s="476" t="str">
        <f t="shared" si="27"/>
        <v>Pendiente de sentencia</v>
      </c>
      <c r="AA1255" s="483"/>
      <c r="AB1255" s="480"/>
      <c r="AC1255" s="480"/>
      <c r="AD1255" s="1652" t="s">
        <v>2717</v>
      </c>
      <c r="AE1255" s="481">
        <v>45875</v>
      </c>
      <c r="AF1255" s="632" t="s">
        <v>161</v>
      </c>
      <c r="AG1255" s="484" t="s">
        <v>2062</v>
      </c>
      <c r="AH1255" s="476" t="s">
        <v>52</v>
      </c>
      <c r="AI1255" s="480"/>
      <c r="AJ1255" s="480"/>
      <c r="AK1255" s="480"/>
      <c r="AL1255" s="480"/>
      <c r="AM1255" s="480"/>
    </row>
    <row r="1256" spans="1:39" ht="25.5" x14ac:dyDescent="0.2">
      <c r="A1256" s="576">
        <v>1248</v>
      </c>
      <c r="B1256" s="477" t="s">
        <v>4002</v>
      </c>
      <c r="C1256" s="841" t="s">
        <v>101</v>
      </c>
      <c r="D1256" s="482" t="s">
        <v>102</v>
      </c>
      <c r="E1256" s="482" t="s">
        <v>84</v>
      </c>
      <c r="F1256" s="480" t="s">
        <v>2529</v>
      </c>
      <c r="G1256" s="481">
        <v>45859</v>
      </c>
      <c r="H1256" s="480" t="s">
        <v>4003</v>
      </c>
      <c r="I1256" s="480">
        <v>0</v>
      </c>
      <c r="J1256" s="480">
        <v>1</v>
      </c>
      <c r="K1256" s="482" t="s">
        <v>4004</v>
      </c>
      <c r="L1256" s="480">
        <v>0</v>
      </c>
      <c r="M1256" s="480">
        <v>1</v>
      </c>
      <c r="N1256" s="481">
        <v>45875</v>
      </c>
      <c r="O1256" s="1064" t="str">
        <f>IF(G1256="","",(IF(N1256="","Pendiente primera actuación",IF(N1256="N.A.","N.A.",IF(NETWORKDAYS((G1256+1),N1256,'Días No Laborales'!$A$2:$U$145)&lt;=20,"SI","NO")))))</f>
        <v>SI</v>
      </c>
      <c r="P1256" s="480"/>
      <c r="Q1256" s="1062" t="s">
        <v>47</v>
      </c>
      <c r="R1256" s="480"/>
      <c r="S1256" s="480"/>
      <c r="T1256" s="480"/>
      <c r="U1256" s="480"/>
      <c r="V1256" s="480"/>
      <c r="W1256" s="481">
        <v>45875</v>
      </c>
      <c r="X1256" s="480"/>
      <c r="Y1256" s="483"/>
      <c r="Z1256" s="476">
        <f t="shared" si="27"/>
        <v>15</v>
      </c>
      <c r="AA1256" s="483"/>
      <c r="AB1256" s="1689" t="s">
        <v>4005</v>
      </c>
      <c r="AC1256" s="480" t="s">
        <v>3924</v>
      </c>
      <c r="AD1256" s="1652" t="s">
        <v>4005</v>
      </c>
      <c r="AE1256" s="481">
        <v>45875</v>
      </c>
      <c r="AF1256" s="632" t="s">
        <v>161</v>
      </c>
      <c r="AG1256" s="484" t="s">
        <v>2062</v>
      </c>
      <c r="AH1256" s="476" t="s">
        <v>52</v>
      </c>
      <c r="AI1256" s="480"/>
      <c r="AJ1256" s="480"/>
      <c r="AK1256" s="480"/>
      <c r="AL1256" s="480"/>
      <c r="AM1256" s="480"/>
    </row>
    <row r="1257" spans="1:39" ht="25.5" x14ac:dyDescent="0.2">
      <c r="A1257" s="576">
        <v>1249</v>
      </c>
      <c r="B1257" s="476" t="s">
        <v>4006</v>
      </c>
      <c r="C1257" s="1693" t="s">
        <v>383</v>
      </c>
      <c r="D1257" s="761" t="s">
        <v>383</v>
      </c>
      <c r="E1257" s="482" t="s">
        <v>73</v>
      </c>
      <c r="F1257" s="480" t="s">
        <v>2529</v>
      </c>
      <c r="G1257" s="481">
        <v>45860</v>
      </c>
      <c r="H1257" s="480" t="s">
        <v>384</v>
      </c>
      <c r="I1257" s="480">
        <v>1</v>
      </c>
      <c r="J1257" s="480">
        <v>0</v>
      </c>
      <c r="K1257" s="482" t="s">
        <v>4007</v>
      </c>
      <c r="L1257" s="480">
        <v>1</v>
      </c>
      <c r="M1257" s="480">
        <v>0</v>
      </c>
      <c r="N1257" s="481">
        <v>45890</v>
      </c>
      <c r="O1257" s="1064" t="str">
        <f>IF(G1257="","",(IF(N1257="","Pendiente primera actuación",IF(N1257="N.A.","N.A.",IF(NETWORKDAYS((G1257+1),N1257,'Días No Laborales'!$A$2:$U$145)&lt;=20,"SI","NO")))))</f>
        <v>SI</v>
      </c>
      <c r="P1257" s="480"/>
      <c r="Q1257" s="1062" t="s">
        <v>47</v>
      </c>
      <c r="R1257" s="480"/>
      <c r="S1257" s="480"/>
      <c r="T1257" s="480"/>
      <c r="U1257" s="480"/>
      <c r="V1257" s="480"/>
      <c r="W1257" s="480"/>
      <c r="X1257" s="480"/>
      <c r="Y1257" s="483"/>
      <c r="Z1257" s="476" t="str">
        <f t="shared" si="27"/>
        <v>Pendiente de sentencia</v>
      </c>
      <c r="AA1257" s="483"/>
      <c r="AB1257" s="480"/>
      <c r="AC1257" s="480"/>
      <c r="AD1257" s="1652" t="s">
        <v>1523</v>
      </c>
      <c r="AE1257" s="481">
        <v>45890</v>
      </c>
      <c r="AF1257" s="483" t="s">
        <v>50</v>
      </c>
      <c r="AG1257" s="484" t="s">
        <v>2062</v>
      </c>
      <c r="AH1257" s="476" t="s">
        <v>52</v>
      </c>
      <c r="AI1257" s="480"/>
      <c r="AJ1257" s="480"/>
      <c r="AK1257" s="480"/>
      <c r="AL1257" s="480"/>
      <c r="AM1257" s="480"/>
    </row>
    <row r="1258" spans="1:39" s="600" customFormat="1" ht="25.5" x14ac:dyDescent="0.2">
      <c r="A1258" s="570">
        <v>1250</v>
      </c>
      <c r="B1258" s="1601" t="s">
        <v>4008</v>
      </c>
      <c r="C1258" s="1274" t="s">
        <v>101</v>
      </c>
      <c r="D1258" s="1285" t="s">
        <v>102</v>
      </c>
      <c r="E1258" s="1220" t="s">
        <v>84</v>
      </c>
      <c r="F1258" s="1593" t="s">
        <v>2529</v>
      </c>
      <c r="G1258" s="1850">
        <v>45860</v>
      </c>
      <c r="H1258" s="1863" t="s">
        <v>4009</v>
      </c>
      <c r="I1258" s="1593">
        <v>1</v>
      </c>
      <c r="J1258" s="1593">
        <v>0</v>
      </c>
      <c r="K1258" s="1593" t="s">
        <v>4010</v>
      </c>
      <c r="L1258" s="1593">
        <v>1</v>
      </c>
      <c r="M1258" s="1593">
        <v>0</v>
      </c>
      <c r="N1258" s="1850">
        <v>45868</v>
      </c>
      <c r="O1258" s="1882" t="str">
        <f>IF(G1258="","",(IF(N1258="","Pendiente primera actuación",IF(N1258="N.A.","N.A.",IF(NETWORKDAYS((G1258+1),N1258,'Días No Laborales'!$A$2:$U$145)&lt;=20,"SI","NO")))))</f>
        <v>SI</v>
      </c>
      <c r="P1258" s="1593"/>
      <c r="Q1258" s="1062" t="s">
        <v>47</v>
      </c>
      <c r="R1258" s="1593"/>
      <c r="S1258" s="1593"/>
      <c r="T1258" s="1593"/>
      <c r="U1258" s="1593"/>
      <c r="V1258" s="1593"/>
      <c r="W1258" s="1850">
        <v>45868</v>
      </c>
      <c r="X1258" s="1593"/>
      <c r="Y1258" s="1593" t="s">
        <v>48</v>
      </c>
      <c r="Z1258" s="1285">
        <f>IF(B1257="","",IF(W1258="","Pendiente de sentencia",IF(W1258="N.A.","N.A.",DAYS360(G1258,W1258))))</f>
        <v>8</v>
      </c>
      <c r="AA1258" s="1593" t="s">
        <v>48</v>
      </c>
      <c r="AB1258" s="1601" t="s">
        <v>3168</v>
      </c>
      <c r="AC1258" s="1593" t="s">
        <v>358</v>
      </c>
      <c r="AD1258" s="1601" t="s">
        <v>2980</v>
      </c>
      <c r="AE1258" s="1850">
        <v>45868</v>
      </c>
      <c r="AF1258" s="1593" t="s">
        <v>156</v>
      </c>
      <c r="AG1258" s="1573" t="s">
        <v>2062</v>
      </c>
      <c r="AH1258" s="1285" t="s">
        <v>52</v>
      </c>
      <c r="AI1258" s="1593"/>
      <c r="AJ1258" s="1593"/>
      <c r="AK1258" s="1593"/>
      <c r="AL1258" s="1593"/>
      <c r="AM1258" s="1285" t="s">
        <v>4011</v>
      </c>
    </row>
    <row r="1259" spans="1:39" ht="25.5" x14ac:dyDescent="0.2">
      <c r="A1259" s="476">
        <v>1251</v>
      </c>
      <c r="B1259" s="476" t="s">
        <v>4012</v>
      </c>
      <c r="C1259" s="1692" t="s">
        <v>101</v>
      </c>
      <c r="D1259" s="482" t="s">
        <v>102</v>
      </c>
      <c r="E1259" s="482" t="s">
        <v>84</v>
      </c>
      <c r="F1259" s="480" t="s">
        <v>2529</v>
      </c>
      <c r="G1259" s="481">
        <v>45860</v>
      </c>
      <c r="H1259" s="480" t="s">
        <v>384</v>
      </c>
      <c r="I1259" s="480">
        <v>1</v>
      </c>
      <c r="J1259" s="480">
        <v>0</v>
      </c>
      <c r="K1259" s="480" t="s">
        <v>4013</v>
      </c>
      <c r="L1259" s="480">
        <v>1</v>
      </c>
      <c r="M1259" s="480">
        <v>0</v>
      </c>
      <c r="N1259" s="481">
        <v>45891</v>
      </c>
      <c r="O1259" s="1064" t="str">
        <f>IF(G1259="","",(IF(N1259="","Pendiente primera actuación",IF(N1259="N.A.","N.A.",IF(NETWORKDAYS((G1259+1),N1259,'Días No Laborales'!$A$2:$U$145)&lt;=20,"SI","NO")))))</f>
        <v>NO</v>
      </c>
      <c r="P1259" s="480"/>
      <c r="Q1259" s="1062" t="s">
        <v>47</v>
      </c>
      <c r="R1259" s="480"/>
      <c r="S1259" s="480"/>
      <c r="T1259" s="480"/>
      <c r="U1259" s="480"/>
      <c r="V1259" s="480"/>
      <c r="W1259" s="480"/>
      <c r="X1259" s="480"/>
      <c r="Y1259" s="483"/>
      <c r="Z1259" s="476" t="str">
        <f t="shared" si="27"/>
        <v>Pendiente de sentencia</v>
      </c>
      <c r="AA1259" s="483"/>
      <c r="AB1259" s="480"/>
      <c r="AC1259" s="480"/>
      <c r="AD1259" s="1087" t="s">
        <v>2984</v>
      </c>
      <c r="AE1259" s="481">
        <v>45891</v>
      </c>
      <c r="AF1259" s="483" t="s">
        <v>156</v>
      </c>
      <c r="AG1259" s="484" t="s">
        <v>2062</v>
      </c>
      <c r="AH1259" s="476" t="s">
        <v>52</v>
      </c>
      <c r="AI1259" s="480"/>
      <c r="AJ1259" s="480"/>
      <c r="AK1259" s="480"/>
      <c r="AL1259" s="480"/>
      <c r="AM1259" s="480"/>
    </row>
    <row r="1260" spans="1:39" ht="25.5" x14ac:dyDescent="0.2">
      <c r="A1260" s="476">
        <v>1252</v>
      </c>
      <c r="B1260" s="476" t="s">
        <v>4014</v>
      </c>
      <c r="C1260" s="1519" t="s">
        <v>2399</v>
      </c>
      <c r="D1260" s="482" t="s">
        <v>4015</v>
      </c>
      <c r="E1260" s="482" t="s">
        <v>833</v>
      </c>
      <c r="F1260" s="480" t="s">
        <v>2529</v>
      </c>
      <c r="G1260" s="481">
        <v>45821</v>
      </c>
      <c r="H1260" s="482" t="s">
        <v>4016</v>
      </c>
      <c r="I1260" s="480">
        <v>1</v>
      </c>
      <c r="J1260" s="480">
        <v>0</v>
      </c>
      <c r="K1260" s="482" t="s">
        <v>4017</v>
      </c>
      <c r="L1260" s="480">
        <v>1</v>
      </c>
      <c r="M1260" s="480">
        <v>0</v>
      </c>
      <c r="N1260" s="481">
        <v>45852</v>
      </c>
      <c r="O1260" s="1064" t="str">
        <f>IF(G1260="","",(IF(N1260="","Pendiente primera actuación",IF(N1260="N.A.","N.A.",IF(NETWORKDAYS((G1260+1),N1260,'Días No Laborales'!$A$2:$U$145)&lt;=20,"SI","NO")))))</f>
        <v>SI</v>
      </c>
      <c r="P1260" s="480"/>
      <c r="Q1260" s="1062" t="s">
        <v>47</v>
      </c>
      <c r="R1260" s="480"/>
      <c r="S1260" s="480"/>
      <c r="T1260" s="480"/>
      <c r="U1260" s="480"/>
      <c r="V1260" s="480"/>
      <c r="W1260" s="480"/>
      <c r="X1260" s="480"/>
      <c r="Y1260" s="483"/>
      <c r="Z1260" s="476" t="str">
        <f>IF(B1259="","",IF(W1260="","Pendiente de sentencia",IF(W1260="N.A.","N.A.",DAYS360(G1260,W1260))))</f>
        <v>Pendiente de sentencia</v>
      </c>
      <c r="AA1260" s="483"/>
      <c r="AB1260" s="480"/>
      <c r="AC1260" s="480"/>
      <c r="AD1260" s="1087" t="s">
        <v>3899</v>
      </c>
      <c r="AE1260" s="481">
        <v>45852</v>
      </c>
      <c r="AF1260" s="483" t="s">
        <v>50</v>
      </c>
      <c r="AG1260" s="484" t="s">
        <v>2062</v>
      </c>
      <c r="AH1260" s="476" t="s">
        <v>52</v>
      </c>
      <c r="AI1260" s="480"/>
      <c r="AJ1260" s="480"/>
      <c r="AK1260" s="480"/>
      <c r="AL1260" s="480"/>
      <c r="AM1260" s="480"/>
    </row>
    <row r="1261" spans="1:39" ht="25.5" x14ac:dyDescent="0.2">
      <c r="A1261" s="476">
        <v>1253</v>
      </c>
      <c r="B1261" s="476" t="s">
        <v>4018</v>
      </c>
      <c r="C1261" s="1519" t="s">
        <v>2399</v>
      </c>
      <c r="D1261" s="482" t="s">
        <v>4015</v>
      </c>
      <c r="E1261" s="482" t="s">
        <v>833</v>
      </c>
      <c r="F1261" s="480" t="s">
        <v>2529</v>
      </c>
      <c r="G1261" s="481">
        <v>45860</v>
      </c>
      <c r="H1261" s="482" t="s">
        <v>4019</v>
      </c>
      <c r="I1261" s="480">
        <v>1</v>
      </c>
      <c r="J1261" s="480">
        <v>1</v>
      </c>
      <c r="K1261" s="480" t="s">
        <v>4020</v>
      </c>
      <c r="L1261" s="480">
        <v>1</v>
      </c>
      <c r="M1261" s="480">
        <v>0</v>
      </c>
      <c r="N1261" s="481">
        <v>45891</v>
      </c>
      <c r="O1261" s="1064" t="str">
        <f>IF(G1261="","",(IF(N1261="","Pendiente primera actuación",IF(N1261="N.A.","N.A.",IF(NETWORKDAYS((G1261+1),N1261,'Días No Laborales'!$A$2:$U$145)&lt;=20,"SI","NO")))))</f>
        <v>NO</v>
      </c>
      <c r="P1261" s="480"/>
      <c r="Q1261" s="1062" t="s">
        <v>47</v>
      </c>
      <c r="R1261" s="480"/>
      <c r="S1261" s="480"/>
      <c r="T1261" s="480"/>
      <c r="U1261" s="480"/>
      <c r="V1261" s="480"/>
      <c r="W1261" s="480"/>
      <c r="X1261" s="480"/>
      <c r="Y1261" s="483"/>
      <c r="Z1261" s="476" t="str">
        <f>IF(B1260="","",IF(W1261="","Pendiente de sentencia",IF(W1261="N.A.","N.A.",DAYS360(G1261,W1261))))</f>
        <v>Pendiente de sentencia</v>
      </c>
      <c r="AA1261" s="483"/>
      <c r="AB1261" s="480"/>
      <c r="AC1261" s="480"/>
      <c r="AD1261" s="1087" t="s">
        <v>3899</v>
      </c>
      <c r="AE1261" s="481">
        <v>45891</v>
      </c>
      <c r="AF1261" s="483" t="s">
        <v>156</v>
      </c>
      <c r="AG1261" s="484" t="s">
        <v>2062</v>
      </c>
      <c r="AH1261" s="476" t="s">
        <v>52</v>
      </c>
      <c r="AI1261" s="480"/>
      <c r="AJ1261" s="480"/>
      <c r="AK1261" s="480"/>
      <c r="AL1261" s="480"/>
      <c r="AM1261" s="480"/>
    </row>
    <row r="1262" spans="1:39" ht="25.5" x14ac:dyDescent="0.2">
      <c r="A1262" s="476">
        <v>1254</v>
      </c>
      <c r="B1262" s="476" t="s">
        <v>4021</v>
      </c>
      <c r="C1262" s="1692" t="s">
        <v>101</v>
      </c>
      <c r="D1262" s="482" t="s">
        <v>102</v>
      </c>
      <c r="E1262" s="482" t="s">
        <v>113</v>
      </c>
      <c r="F1262" s="480" t="s">
        <v>2529</v>
      </c>
      <c r="G1262" s="481">
        <v>45860</v>
      </c>
      <c r="H1262" s="480" t="s">
        <v>4022</v>
      </c>
      <c r="I1262" s="480">
        <v>1</v>
      </c>
      <c r="J1262" s="480">
        <v>0</v>
      </c>
      <c r="K1262" s="480" t="s">
        <v>4023</v>
      </c>
      <c r="L1262" s="480">
        <v>0</v>
      </c>
      <c r="M1262" s="480">
        <v>1</v>
      </c>
      <c r="N1262" s="481"/>
      <c r="O1262" s="1064" t="str">
        <f>IF(G1262="","",(IF(N1262="","Pendiente primera actuación",IF(N1262="N.A.","N.A.",IF(NETWORKDAYS((G1262+1),N1262,'Días No Laborales'!$A$2:$U$145)&lt;=20,"SI","NO")))))</f>
        <v>Pendiente primera actuación</v>
      </c>
      <c r="P1262" s="480"/>
      <c r="Q1262" s="1062" t="s">
        <v>47</v>
      </c>
      <c r="R1262" s="480"/>
      <c r="S1262" s="480"/>
      <c r="T1262" s="480"/>
      <c r="U1262" s="480"/>
      <c r="V1262" s="480"/>
      <c r="W1262" s="480"/>
      <c r="X1262" s="480"/>
      <c r="Y1262" s="483"/>
      <c r="Z1262" s="476" t="str">
        <f t="shared" si="27"/>
        <v>Pendiente de sentencia</v>
      </c>
      <c r="AA1262" s="483"/>
      <c r="AB1262" s="480"/>
      <c r="AC1262" s="480"/>
      <c r="AD1262" s="1652"/>
      <c r="AE1262" s="480"/>
      <c r="AF1262" s="483" t="s">
        <v>4024</v>
      </c>
      <c r="AG1262" s="484" t="s">
        <v>2062</v>
      </c>
      <c r="AH1262" s="476" t="s">
        <v>52</v>
      </c>
      <c r="AI1262" s="480"/>
      <c r="AJ1262" s="480"/>
      <c r="AK1262" s="480"/>
      <c r="AL1262" s="480"/>
      <c r="AM1262" s="480"/>
    </row>
    <row r="1263" spans="1:39" ht="25.5" x14ac:dyDescent="0.2">
      <c r="A1263" s="476">
        <v>1255</v>
      </c>
      <c r="B1263" s="476" t="s">
        <v>4025</v>
      </c>
      <c r="C1263" s="1847" t="s">
        <v>4026</v>
      </c>
      <c r="D1263" s="482" t="s">
        <v>3906</v>
      </c>
      <c r="E1263" s="1385" t="s">
        <v>833</v>
      </c>
      <c r="F1263" s="480" t="s">
        <v>2057</v>
      </c>
      <c r="G1263" s="481">
        <v>45860</v>
      </c>
      <c r="H1263" s="480" t="s">
        <v>4027</v>
      </c>
      <c r="I1263" s="480">
        <v>1</v>
      </c>
      <c r="J1263" s="480">
        <v>0</v>
      </c>
      <c r="K1263" s="480" t="s">
        <v>4027</v>
      </c>
      <c r="L1263" s="480">
        <v>1</v>
      </c>
      <c r="M1263" s="480">
        <v>0</v>
      </c>
      <c r="N1263" s="481"/>
      <c r="O1263" s="1064" t="str">
        <f>IF(G1263="","",(IF(N1263="","Pendiente primera actuación",IF(N1263="N.A.","N.A.",IF(NETWORKDAYS((G1263+1),N1263,'Días No Laborales'!$A$2:$U$145)&lt;=20,"SI","NO")))))</f>
        <v>Pendiente primera actuación</v>
      </c>
      <c r="P1263" s="480"/>
      <c r="Q1263" s="1062" t="s">
        <v>47</v>
      </c>
      <c r="R1263" s="480"/>
      <c r="S1263" s="480"/>
      <c r="T1263" s="480"/>
      <c r="U1263" s="480"/>
      <c r="V1263" s="480"/>
      <c r="W1263" s="480"/>
      <c r="X1263" s="480"/>
      <c r="Y1263" s="483"/>
      <c r="Z1263" s="476" t="str">
        <f t="shared" si="27"/>
        <v>Pendiente de sentencia</v>
      </c>
      <c r="AA1263" s="483"/>
      <c r="AB1263" s="480"/>
      <c r="AC1263" s="480"/>
      <c r="AD1263" s="1652"/>
      <c r="AE1263" s="480"/>
      <c r="AF1263" s="483" t="s">
        <v>68</v>
      </c>
      <c r="AG1263" s="484" t="s">
        <v>2062</v>
      </c>
      <c r="AH1263" s="476" t="s">
        <v>52</v>
      </c>
      <c r="AI1263" s="480"/>
      <c r="AJ1263" s="480"/>
      <c r="AK1263" s="480"/>
      <c r="AL1263" s="480"/>
      <c r="AM1263" s="480"/>
    </row>
    <row r="1264" spans="1:39" ht="25.5" x14ac:dyDescent="0.2">
      <c r="A1264" s="476">
        <v>1256</v>
      </c>
      <c r="B1264" s="483" t="s">
        <v>4028</v>
      </c>
      <c r="C1264" s="1835" t="s">
        <v>4029</v>
      </c>
      <c r="D1264" s="482" t="s">
        <v>2479</v>
      </c>
      <c r="E1264" s="480" t="s">
        <v>833</v>
      </c>
      <c r="F1264" s="480" t="s">
        <v>2529</v>
      </c>
      <c r="G1264" s="481">
        <v>45861</v>
      </c>
      <c r="H1264" s="480" t="s">
        <v>4030</v>
      </c>
      <c r="I1264" s="480">
        <v>0</v>
      </c>
      <c r="J1264" s="480">
        <v>1</v>
      </c>
      <c r="K1264" s="480" t="s">
        <v>4031</v>
      </c>
      <c r="L1264" s="480">
        <v>1</v>
      </c>
      <c r="M1264" s="480">
        <v>0</v>
      </c>
      <c r="N1264" s="481"/>
      <c r="O1264" s="1064" t="str">
        <f>IF(G1264="","",(IF(N1264="","Pendiente primera actuación",IF(N1264="N.A.","N.A.",IF(NETWORKDAYS((G1264+1),N1264,'Días No Laborales'!$A$2:$U$145)&lt;=20,"SI","NO")))))</f>
        <v>Pendiente primera actuación</v>
      </c>
      <c r="P1264" s="480"/>
      <c r="Q1264" s="1062" t="s">
        <v>47</v>
      </c>
      <c r="R1264" s="480"/>
      <c r="S1264" s="480"/>
      <c r="T1264" s="480"/>
      <c r="U1264" s="480"/>
      <c r="V1264" s="480"/>
      <c r="W1264" s="480"/>
      <c r="X1264" s="480"/>
      <c r="Y1264" s="483"/>
      <c r="Z1264" s="476" t="str">
        <f t="shared" si="27"/>
        <v>Pendiente de sentencia</v>
      </c>
      <c r="AA1264" s="483"/>
      <c r="AB1264" s="480"/>
      <c r="AC1264" s="480"/>
      <c r="AD1264" s="1690"/>
      <c r="AE1264" s="480"/>
      <c r="AF1264" s="483" t="s">
        <v>235</v>
      </c>
      <c r="AG1264" s="484" t="s">
        <v>2062</v>
      </c>
      <c r="AH1264" s="476" t="s">
        <v>52</v>
      </c>
      <c r="AI1264" s="480"/>
      <c r="AJ1264" s="480"/>
      <c r="AK1264" s="480"/>
      <c r="AL1264" s="480"/>
      <c r="AM1264" s="480"/>
    </row>
    <row r="1265" spans="1:39" ht="25.5" x14ac:dyDescent="0.2">
      <c r="A1265" s="476">
        <v>1257</v>
      </c>
      <c r="B1265" s="476" t="s">
        <v>4032</v>
      </c>
      <c r="C1265" s="1692" t="s">
        <v>101</v>
      </c>
      <c r="D1265" s="482" t="s">
        <v>102</v>
      </c>
      <c r="E1265" s="482" t="s">
        <v>3593</v>
      </c>
      <c r="F1265" s="480" t="s">
        <v>2529</v>
      </c>
      <c r="G1265" s="481">
        <v>45861</v>
      </c>
      <c r="H1265" s="480" t="s">
        <v>419</v>
      </c>
      <c r="I1265" s="480">
        <v>1</v>
      </c>
      <c r="J1265" s="480">
        <v>0</v>
      </c>
      <c r="K1265" s="480" t="s">
        <v>4033</v>
      </c>
      <c r="L1265" s="480">
        <v>0</v>
      </c>
      <c r="M1265" s="480">
        <v>1</v>
      </c>
      <c r="N1265" s="481"/>
      <c r="O1265" s="1064" t="str">
        <f>IF(G1265="","",(IF(N1265="","Pendiente primera actuación",IF(N1265="N.A.","N.A.",IF(NETWORKDAYS((G1265+1),N1265,'Días No Laborales'!$A$2:$U$145)&lt;=20,"SI","NO")))))</f>
        <v>Pendiente primera actuación</v>
      </c>
      <c r="P1265" s="480"/>
      <c r="Q1265" s="1062" t="s">
        <v>47</v>
      </c>
      <c r="R1265" s="480"/>
      <c r="S1265" s="480"/>
      <c r="T1265" s="480"/>
      <c r="U1265" s="480"/>
      <c r="V1265" s="480"/>
      <c r="W1265" s="480"/>
      <c r="X1265" s="480"/>
      <c r="Y1265" s="483"/>
      <c r="Z1265" s="476" t="str">
        <f t="shared" si="27"/>
        <v>Pendiente de sentencia</v>
      </c>
      <c r="AA1265" s="483"/>
      <c r="AB1265" s="480"/>
      <c r="AC1265" s="480"/>
      <c r="AD1265" s="1652"/>
      <c r="AE1265" s="480"/>
      <c r="AF1265" s="483" t="s">
        <v>4024</v>
      </c>
      <c r="AG1265" s="484" t="s">
        <v>2062</v>
      </c>
      <c r="AH1265" s="476" t="s">
        <v>52</v>
      </c>
      <c r="AI1265" s="480"/>
      <c r="AJ1265" s="480"/>
      <c r="AK1265" s="480"/>
      <c r="AL1265" s="480"/>
      <c r="AM1265" s="480"/>
    </row>
    <row r="1266" spans="1:39" ht="25.5" x14ac:dyDescent="0.2">
      <c r="A1266" s="476">
        <v>1258</v>
      </c>
      <c r="B1266" s="476" t="s">
        <v>4034</v>
      </c>
      <c r="C1266" s="1693" t="s">
        <v>383</v>
      </c>
      <c r="D1266" s="765" t="s">
        <v>383</v>
      </c>
      <c r="E1266" s="482" t="s">
        <v>73</v>
      </c>
      <c r="F1266" s="480" t="s">
        <v>2529</v>
      </c>
      <c r="G1266" s="481">
        <v>45861</v>
      </c>
      <c r="H1266" s="480" t="s">
        <v>4035</v>
      </c>
      <c r="I1266" s="480">
        <v>1</v>
      </c>
      <c r="J1266" s="480">
        <v>0</v>
      </c>
      <c r="K1266" s="482" t="s">
        <v>4036</v>
      </c>
      <c r="L1266" s="480">
        <v>1</v>
      </c>
      <c r="M1266" s="480">
        <v>0</v>
      </c>
      <c r="N1266" s="481"/>
      <c r="O1266" s="1064" t="str">
        <f>IF(G1266="","",(IF(N1266="","Pendiente primera actuación",IF(N1266="N.A.","N.A.",IF(NETWORKDAYS((G1266+1),N1266,'Días No Laborales'!$A$2:$U$145)&lt;=20,"SI","NO")))))</f>
        <v>Pendiente primera actuación</v>
      </c>
      <c r="P1266" s="480"/>
      <c r="Q1266" s="1062" t="s">
        <v>47</v>
      </c>
      <c r="R1266" s="480"/>
      <c r="S1266" s="480"/>
      <c r="T1266" s="480"/>
      <c r="U1266" s="480"/>
      <c r="V1266" s="480"/>
      <c r="W1266" s="480"/>
      <c r="X1266" s="480"/>
      <c r="Y1266" s="483"/>
      <c r="Z1266" s="476" t="str">
        <f t="shared" si="27"/>
        <v>Pendiente de sentencia</v>
      </c>
      <c r="AA1266" s="483"/>
      <c r="AB1266" s="480"/>
      <c r="AC1266" s="480"/>
      <c r="AD1266" s="1652"/>
      <c r="AE1266" s="480"/>
      <c r="AF1266" s="483" t="s">
        <v>4024</v>
      </c>
      <c r="AG1266" s="484" t="s">
        <v>2062</v>
      </c>
      <c r="AH1266" s="476" t="s">
        <v>52</v>
      </c>
      <c r="AI1266" s="480"/>
      <c r="AJ1266" s="480"/>
      <c r="AK1266" s="480"/>
      <c r="AL1266" s="480"/>
      <c r="AM1266" s="480"/>
    </row>
    <row r="1267" spans="1:39" ht="25.5" x14ac:dyDescent="0.2">
      <c r="A1267" s="476">
        <v>1259</v>
      </c>
      <c r="B1267" s="483" t="s">
        <v>4037</v>
      </c>
      <c r="C1267" s="1692" t="s">
        <v>101</v>
      </c>
      <c r="D1267" s="482" t="s">
        <v>102</v>
      </c>
      <c r="E1267" s="482" t="s">
        <v>3593</v>
      </c>
      <c r="F1267" s="480" t="s">
        <v>2529</v>
      </c>
      <c r="G1267" s="481">
        <v>45861</v>
      </c>
      <c r="H1267" s="1087" t="s">
        <v>4038</v>
      </c>
      <c r="I1267" s="480">
        <v>1</v>
      </c>
      <c r="J1267" s="480">
        <v>0</v>
      </c>
      <c r="K1267" s="480" t="s">
        <v>4039</v>
      </c>
      <c r="L1267" s="480">
        <v>1</v>
      </c>
      <c r="M1267" s="480">
        <v>0</v>
      </c>
      <c r="N1267" s="481"/>
      <c r="O1267" s="1064" t="str">
        <f>IF(G1267="","",(IF(N1267="","Pendiente primera actuación",IF(N1267="N.A.","N.A.",IF(NETWORKDAYS((G1267+1),N1267,'Días No Laborales'!$A$2:$U$145)&lt;=20,"SI","NO")))))</f>
        <v>Pendiente primera actuación</v>
      </c>
      <c r="P1267" s="480"/>
      <c r="Q1267" s="1062" t="s">
        <v>47</v>
      </c>
      <c r="R1267" s="480"/>
      <c r="S1267" s="480"/>
      <c r="T1267" s="480"/>
      <c r="U1267" s="480"/>
      <c r="V1267" s="480"/>
      <c r="W1267" s="480"/>
      <c r="X1267" s="480"/>
      <c r="Y1267" s="483"/>
      <c r="Z1267" s="476" t="str">
        <f t="shared" si="27"/>
        <v>Pendiente de sentencia</v>
      </c>
      <c r="AA1267" s="483"/>
      <c r="AB1267" s="480"/>
      <c r="AC1267" s="480"/>
      <c r="AD1267" s="1652"/>
      <c r="AE1267" s="480"/>
      <c r="AF1267" s="483" t="s">
        <v>161</v>
      </c>
      <c r="AG1267" s="484" t="s">
        <v>2062</v>
      </c>
      <c r="AH1267" s="476" t="s">
        <v>52</v>
      </c>
      <c r="AI1267" s="480"/>
      <c r="AJ1267" s="480"/>
      <c r="AK1267" s="480"/>
      <c r="AL1267" s="480"/>
      <c r="AM1267" s="480"/>
    </row>
    <row r="1268" spans="1:39" ht="25.5" x14ac:dyDescent="0.2">
      <c r="A1268" s="476">
        <v>1260</v>
      </c>
      <c r="B1268" s="476" t="s">
        <v>4040</v>
      </c>
      <c r="C1268" s="1692" t="s">
        <v>101</v>
      </c>
      <c r="D1268" s="482" t="s">
        <v>102</v>
      </c>
      <c r="E1268" s="482" t="s">
        <v>73</v>
      </c>
      <c r="F1268" s="480" t="s">
        <v>2529</v>
      </c>
      <c r="G1268" s="481">
        <v>45861</v>
      </c>
      <c r="H1268" s="480" t="s">
        <v>4041</v>
      </c>
      <c r="I1268" s="480">
        <v>0</v>
      </c>
      <c r="J1268" s="480">
        <v>1</v>
      </c>
      <c r="K1268" s="482" t="s">
        <v>4042</v>
      </c>
      <c r="L1268" s="480">
        <v>0</v>
      </c>
      <c r="M1268" s="480">
        <v>1</v>
      </c>
      <c r="N1268" s="481"/>
      <c r="O1268" s="1064" t="str">
        <f>IF(G1268="","",(IF(N1268="","Pendiente primera actuación",IF(N1268="N.A.","N.A.",IF(NETWORKDAYS((G1268+1),N1268,'Días No Laborales'!$A$2:$U$145)&lt;=20,"SI","NO")))))</f>
        <v>Pendiente primera actuación</v>
      </c>
      <c r="P1268" s="480"/>
      <c r="Q1268" s="1062" t="s">
        <v>47</v>
      </c>
      <c r="R1268" s="480"/>
      <c r="S1268" s="480"/>
      <c r="T1268" s="480"/>
      <c r="U1268" s="480"/>
      <c r="V1268" s="480"/>
      <c r="W1268" s="480"/>
      <c r="X1268" s="480"/>
      <c r="Y1268" s="483"/>
      <c r="Z1268" s="476" t="str">
        <f t="shared" si="27"/>
        <v>Pendiente de sentencia</v>
      </c>
      <c r="AA1268" s="483"/>
      <c r="AB1268" s="480"/>
      <c r="AC1268" s="480"/>
      <c r="AD1268" s="1652"/>
      <c r="AE1268" s="480"/>
      <c r="AF1268" s="483" t="s">
        <v>161</v>
      </c>
      <c r="AG1268" s="484" t="s">
        <v>2062</v>
      </c>
      <c r="AH1268" s="476" t="s">
        <v>52</v>
      </c>
      <c r="AI1268" s="480"/>
      <c r="AJ1268" s="480"/>
      <c r="AK1268" s="480"/>
      <c r="AL1268" s="480"/>
      <c r="AM1268" s="480"/>
    </row>
    <row r="1269" spans="1:39" ht="38.25" x14ac:dyDescent="0.2">
      <c r="A1269" s="476">
        <v>1261</v>
      </c>
      <c r="B1269" s="476" t="s">
        <v>4043</v>
      </c>
      <c r="C1269" s="1519" t="s">
        <v>2399</v>
      </c>
      <c r="D1269" s="482" t="s">
        <v>4015</v>
      </c>
      <c r="E1269" s="482" t="s">
        <v>833</v>
      </c>
      <c r="F1269" s="480" t="s">
        <v>2529</v>
      </c>
      <c r="G1269" s="481">
        <v>45862</v>
      </c>
      <c r="H1269" s="482" t="s">
        <v>4044</v>
      </c>
      <c r="I1269" s="480">
        <v>1</v>
      </c>
      <c r="J1269" s="480">
        <v>0</v>
      </c>
      <c r="K1269" s="482" t="s">
        <v>4045</v>
      </c>
      <c r="L1269" s="480">
        <v>1</v>
      </c>
      <c r="M1269" s="480">
        <v>0</v>
      </c>
      <c r="N1269" s="481"/>
      <c r="O1269" s="1064" t="str">
        <f>IF(G1269="","",(IF(N1269="","Pendiente primera actuación",IF(N1269="N.A.","N.A.",IF(NETWORKDAYS((G1269+1),N1269,'Días No Laborales'!$A$2:$U$145)&lt;=20,"SI","NO")))))</f>
        <v>Pendiente primera actuación</v>
      </c>
      <c r="P1269" s="480"/>
      <c r="Q1269" s="1062" t="s">
        <v>47</v>
      </c>
      <c r="R1269" s="480"/>
      <c r="S1269" s="480"/>
      <c r="T1269" s="480"/>
      <c r="U1269" s="480"/>
      <c r="V1269" s="480"/>
      <c r="W1269" s="480"/>
      <c r="X1269" s="480"/>
      <c r="Y1269" s="483"/>
      <c r="Z1269" s="476" t="str">
        <f t="shared" si="27"/>
        <v>Pendiente de sentencia</v>
      </c>
      <c r="AA1269" s="483"/>
      <c r="AB1269" s="480"/>
      <c r="AC1269" s="480"/>
      <c r="AD1269" s="1652"/>
      <c r="AE1269" s="480"/>
      <c r="AF1269" s="483" t="s">
        <v>4024</v>
      </c>
      <c r="AG1269" s="484" t="s">
        <v>2062</v>
      </c>
      <c r="AH1269" s="476" t="s">
        <v>52</v>
      </c>
      <c r="AI1269" s="480"/>
      <c r="AJ1269" s="480"/>
      <c r="AK1269" s="480"/>
      <c r="AL1269" s="480"/>
      <c r="AM1269" s="480"/>
    </row>
    <row r="1270" spans="1:39" ht="25.5" x14ac:dyDescent="0.2">
      <c r="A1270" s="476">
        <v>1262</v>
      </c>
      <c r="B1270" s="483" t="s">
        <v>4046</v>
      </c>
      <c r="C1270" s="1692" t="s">
        <v>101</v>
      </c>
      <c r="D1270" s="482" t="s">
        <v>102</v>
      </c>
      <c r="E1270" s="480" t="s">
        <v>84</v>
      </c>
      <c r="F1270" s="480" t="s">
        <v>2529</v>
      </c>
      <c r="G1270" s="481">
        <v>45862</v>
      </c>
      <c r="H1270" s="480" t="s">
        <v>4047</v>
      </c>
      <c r="I1270" s="480">
        <v>1</v>
      </c>
      <c r="J1270" s="480">
        <v>0</v>
      </c>
      <c r="K1270" s="480" t="s">
        <v>4048</v>
      </c>
      <c r="L1270" s="480">
        <v>1</v>
      </c>
      <c r="M1270" s="480">
        <v>0</v>
      </c>
      <c r="N1270" s="481"/>
      <c r="O1270" s="1064" t="str">
        <f>IF(G1270="","",(IF(N1270="","Pendiente primera actuación",IF(N1270="N.A.","N.A.",IF(NETWORKDAYS((G1270+1),N1270,'Días No Laborales'!$A$2:$U$145)&lt;=20,"SI","NO")))))</f>
        <v>Pendiente primera actuación</v>
      </c>
      <c r="P1270" s="480"/>
      <c r="Q1270" s="1062" t="s">
        <v>47</v>
      </c>
      <c r="R1270" s="480"/>
      <c r="S1270" s="480"/>
      <c r="T1270" s="480"/>
      <c r="U1270" s="480"/>
      <c r="V1270" s="480"/>
      <c r="W1270" s="480"/>
      <c r="X1270" s="480"/>
      <c r="Y1270" s="483"/>
      <c r="Z1270" s="476" t="str">
        <f t="shared" si="27"/>
        <v>Pendiente de sentencia</v>
      </c>
      <c r="AA1270" s="483"/>
      <c r="AB1270" s="480"/>
      <c r="AC1270" s="480"/>
      <c r="AD1270" s="1652"/>
      <c r="AE1270" s="480"/>
      <c r="AF1270" s="483" t="s">
        <v>50</v>
      </c>
      <c r="AG1270" s="484" t="s">
        <v>2062</v>
      </c>
      <c r="AH1270" s="476" t="s">
        <v>52</v>
      </c>
      <c r="AI1270" s="480"/>
      <c r="AJ1270" s="480"/>
      <c r="AK1270" s="480"/>
      <c r="AL1270" s="480"/>
      <c r="AM1270" s="480"/>
    </row>
    <row r="1271" spans="1:39" ht="25.5" x14ac:dyDescent="0.2">
      <c r="A1271" s="476">
        <v>1263</v>
      </c>
      <c r="B1271" s="476" t="s">
        <v>4049</v>
      </c>
      <c r="C1271" s="1692" t="s">
        <v>101</v>
      </c>
      <c r="D1271" s="482" t="s">
        <v>102</v>
      </c>
      <c r="E1271" s="480" t="s">
        <v>84</v>
      </c>
      <c r="F1271" s="480" t="s">
        <v>2529</v>
      </c>
      <c r="G1271" s="481">
        <v>45862</v>
      </c>
      <c r="H1271" s="480" t="s">
        <v>3125</v>
      </c>
      <c r="I1271" s="480">
        <v>1</v>
      </c>
      <c r="J1271" s="480">
        <v>0</v>
      </c>
      <c r="K1271" s="480" t="s">
        <v>4050</v>
      </c>
      <c r="L1271" s="480">
        <v>0</v>
      </c>
      <c r="M1271" s="480">
        <v>1</v>
      </c>
      <c r="N1271" s="481"/>
      <c r="O1271" s="1064" t="str">
        <f>IF(G1271="","",(IF(N1271="","Pendiente primera actuación",IF(N1271="N.A.","N.A.",IF(NETWORKDAYS((G1271+1),N1271,'Días No Laborales'!$A$2:$U$145)&lt;=20,"SI","NO")))))</f>
        <v>Pendiente primera actuación</v>
      </c>
      <c r="P1271" s="480"/>
      <c r="Q1271" s="1062" t="s">
        <v>47</v>
      </c>
      <c r="R1271" s="480"/>
      <c r="S1271" s="480"/>
      <c r="T1271" s="480"/>
      <c r="U1271" s="480"/>
      <c r="V1271" s="480"/>
      <c r="W1271" s="480"/>
      <c r="X1271" s="480"/>
      <c r="Y1271" s="483"/>
      <c r="Z1271" s="476" t="str">
        <f t="shared" si="27"/>
        <v>Pendiente de sentencia</v>
      </c>
      <c r="AA1271" s="483"/>
      <c r="AB1271" s="480"/>
      <c r="AC1271" s="480"/>
      <c r="AD1271" s="1652"/>
      <c r="AE1271" s="480"/>
      <c r="AF1271" s="483" t="s">
        <v>50</v>
      </c>
      <c r="AG1271" s="484" t="s">
        <v>2062</v>
      </c>
      <c r="AH1271" s="476" t="s">
        <v>52</v>
      </c>
      <c r="AI1271" s="480"/>
      <c r="AJ1271" s="480"/>
      <c r="AK1271" s="480"/>
      <c r="AL1271" s="480"/>
      <c r="AM1271" s="480"/>
    </row>
    <row r="1272" spans="1:39" ht="25.5" x14ac:dyDescent="0.2">
      <c r="A1272" s="476">
        <v>1264</v>
      </c>
      <c r="B1272" s="483" t="s">
        <v>4051</v>
      </c>
      <c r="C1272" s="486" t="s">
        <v>41</v>
      </c>
      <c r="D1272" s="482" t="s">
        <v>42</v>
      </c>
      <c r="E1272" s="480" t="s">
        <v>84</v>
      </c>
      <c r="F1272" s="480" t="s">
        <v>2529</v>
      </c>
      <c r="G1272" s="481">
        <v>45862</v>
      </c>
      <c r="H1272" s="480" t="s">
        <v>4052</v>
      </c>
      <c r="I1272" s="480">
        <v>1</v>
      </c>
      <c r="J1272" s="480">
        <v>1</v>
      </c>
      <c r="K1272" s="482" t="s">
        <v>4053</v>
      </c>
      <c r="L1272" s="480">
        <v>0</v>
      </c>
      <c r="M1272" s="480">
        <v>1</v>
      </c>
      <c r="N1272" s="480"/>
      <c r="O1272" s="1064" t="str">
        <f>IF(G1272="","",(IF(N1272="","Pendiente primera actuación",IF(N1272="N.A.","N.A.",IF(NETWORKDAYS((G1272+1),N1272,'Días No Laborales'!$A$2:$U$145)&lt;=20,"SI","NO")))))</f>
        <v>Pendiente primera actuación</v>
      </c>
      <c r="P1272" s="480"/>
      <c r="Q1272" s="1062" t="s">
        <v>47</v>
      </c>
      <c r="R1272" s="480"/>
      <c r="S1272" s="480"/>
      <c r="T1272" s="480"/>
      <c r="U1272" s="480"/>
      <c r="V1272" s="480"/>
      <c r="W1272" s="480"/>
      <c r="X1272" s="480"/>
      <c r="Y1272" s="483"/>
      <c r="Z1272" s="476" t="str">
        <f t="shared" si="27"/>
        <v>Pendiente de sentencia</v>
      </c>
      <c r="AA1272" s="483"/>
      <c r="AB1272" s="480"/>
      <c r="AC1272" s="480"/>
      <c r="AD1272" s="1652"/>
      <c r="AE1272" s="480"/>
      <c r="AF1272" s="483" t="s">
        <v>50</v>
      </c>
      <c r="AG1272" s="484" t="s">
        <v>2062</v>
      </c>
      <c r="AH1272" s="476" t="s">
        <v>52</v>
      </c>
      <c r="AI1272" s="480"/>
      <c r="AJ1272" s="480"/>
      <c r="AK1272" s="480"/>
      <c r="AL1272" s="480"/>
      <c r="AM1272" s="480"/>
    </row>
    <row r="1273" spans="1:39" ht="25.5" x14ac:dyDescent="0.2">
      <c r="A1273" s="476">
        <v>1265</v>
      </c>
      <c r="B1273" s="483" t="s">
        <v>4054</v>
      </c>
      <c r="C1273" s="486" t="s">
        <v>41</v>
      </c>
      <c r="D1273" s="482" t="s">
        <v>42</v>
      </c>
      <c r="E1273" s="480" t="s">
        <v>84</v>
      </c>
      <c r="F1273" s="480" t="s">
        <v>2529</v>
      </c>
      <c r="G1273" s="481">
        <v>45862</v>
      </c>
      <c r="H1273" s="480" t="s">
        <v>4055</v>
      </c>
      <c r="I1273" s="480">
        <v>1</v>
      </c>
      <c r="J1273" s="480">
        <v>0</v>
      </c>
      <c r="K1273" s="480" t="s">
        <v>4056</v>
      </c>
      <c r="L1273" s="480">
        <v>1</v>
      </c>
      <c r="M1273" s="480">
        <v>0</v>
      </c>
      <c r="N1273" s="480"/>
      <c r="O1273" s="1064" t="str">
        <f>IF(G1273="","",(IF(N1273="","Pendiente primera actuación",IF(N1273="N.A.","N.A.",IF(NETWORKDAYS((G1273+1),N1273,'Días No Laborales'!$A$2:$U$145)&lt;=20,"SI","NO")))))</f>
        <v>Pendiente primera actuación</v>
      </c>
      <c r="P1273" s="480"/>
      <c r="Q1273" s="1062" t="s">
        <v>47</v>
      </c>
      <c r="R1273" s="480"/>
      <c r="S1273" s="480"/>
      <c r="T1273" s="480"/>
      <c r="U1273" s="480"/>
      <c r="V1273" s="480"/>
      <c r="W1273" s="480"/>
      <c r="X1273" s="480"/>
      <c r="Y1273" s="483"/>
      <c r="Z1273" s="476" t="str">
        <f t="shared" si="27"/>
        <v>Pendiente de sentencia</v>
      </c>
      <c r="AA1273" s="483"/>
      <c r="AB1273" s="480"/>
      <c r="AC1273" s="480"/>
      <c r="AD1273" s="1652"/>
      <c r="AE1273" s="480"/>
      <c r="AF1273" s="483" t="s">
        <v>161</v>
      </c>
      <c r="AG1273" s="484" t="s">
        <v>2062</v>
      </c>
      <c r="AH1273" s="476" t="s">
        <v>52</v>
      </c>
      <c r="AI1273" s="480"/>
      <c r="AJ1273" s="480"/>
      <c r="AK1273" s="480"/>
      <c r="AL1273" s="480"/>
      <c r="AM1273" s="480"/>
    </row>
    <row r="1274" spans="1:39" ht="38.25" x14ac:dyDescent="0.2">
      <c r="A1274" s="476">
        <v>1266</v>
      </c>
      <c r="B1274" s="483" t="s">
        <v>4057</v>
      </c>
      <c r="C1274" s="1692" t="s">
        <v>101</v>
      </c>
      <c r="D1274" s="482" t="s">
        <v>102</v>
      </c>
      <c r="E1274" s="480" t="s">
        <v>73</v>
      </c>
      <c r="F1274" s="480" t="s">
        <v>2057</v>
      </c>
      <c r="G1274" s="481">
        <v>45863</v>
      </c>
      <c r="H1274" s="480" t="s">
        <v>3455</v>
      </c>
      <c r="I1274" s="480">
        <v>1</v>
      </c>
      <c r="J1274" s="480">
        <v>0</v>
      </c>
      <c r="K1274" s="482" t="s">
        <v>4058</v>
      </c>
      <c r="L1274" s="480">
        <v>0</v>
      </c>
      <c r="M1274" s="480">
        <v>1</v>
      </c>
      <c r="N1274" s="481"/>
      <c r="O1274" s="1064" t="str">
        <f>IF(G1274="","",(IF(N1274="","Pendiente primera actuación",IF(N1274="N.A.","N.A.",IF(NETWORKDAYS((G1274+1),N1274,'Días No Laborales'!$A$2:$U$145)&lt;=20,"SI","NO")))))</f>
        <v>Pendiente primera actuación</v>
      </c>
      <c r="P1274" s="480"/>
      <c r="Q1274" s="1062" t="s">
        <v>47</v>
      </c>
      <c r="R1274" s="480"/>
      <c r="S1274" s="480"/>
      <c r="T1274" s="480"/>
      <c r="U1274" s="480"/>
      <c r="V1274" s="480"/>
      <c r="W1274" s="480"/>
      <c r="X1274" s="480"/>
      <c r="Y1274" s="483"/>
      <c r="Z1274" s="476" t="str">
        <f t="shared" si="27"/>
        <v>Pendiente de sentencia</v>
      </c>
      <c r="AA1274" s="483"/>
      <c r="AB1274" s="480"/>
      <c r="AC1274" s="480"/>
      <c r="AD1274" s="1652"/>
      <c r="AE1274" s="480"/>
      <c r="AF1274" s="483" t="s">
        <v>50</v>
      </c>
      <c r="AG1274" s="484" t="s">
        <v>2062</v>
      </c>
      <c r="AH1274" s="476" t="s">
        <v>52</v>
      </c>
      <c r="AI1274" s="480"/>
      <c r="AJ1274" s="480"/>
      <c r="AK1274" s="480"/>
      <c r="AL1274" s="480"/>
      <c r="AM1274" s="480"/>
    </row>
    <row r="1275" spans="1:39" ht="25.5" x14ac:dyDescent="0.2">
      <c r="A1275" s="476">
        <v>1267</v>
      </c>
      <c r="B1275" s="483" t="s">
        <v>4059</v>
      </c>
      <c r="C1275" s="1692" t="s">
        <v>101</v>
      </c>
      <c r="D1275" s="482" t="s">
        <v>102</v>
      </c>
      <c r="E1275" s="480" t="s">
        <v>113</v>
      </c>
      <c r="F1275" s="480" t="s">
        <v>2057</v>
      </c>
      <c r="G1275" s="481">
        <v>45863</v>
      </c>
      <c r="H1275" s="480" t="s">
        <v>384</v>
      </c>
      <c r="I1275" s="480">
        <v>1</v>
      </c>
      <c r="J1275" s="480">
        <v>0</v>
      </c>
      <c r="K1275" s="480" t="s">
        <v>4060</v>
      </c>
      <c r="L1275" s="480">
        <v>0</v>
      </c>
      <c r="M1275" s="480">
        <v>1</v>
      </c>
      <c r="N1275" s="480"/>
      <c r="O1275" s="1064" t="str">
        <f>IF(G1275="","",(IF(N1275="","Pendiente primera actuación",IF(N1275="N.A.","N.A.",IF(NETWORKDAYS((G1275+1),N1275,'Días No Laborales'!$A$2:$U$145)&lt;=20,"SI","NO")))))</f>
        <v>Pendiente primera actuación</v>
      </c>
      <c r="P1275" s="480"/>
      <c r="Q1275" s="1062" t="s">
        <v>47</v>
      </c>
      <c r="R1275" s="480"/>
      <c r="S1275" s="480"/>
      <c r="T1275" s="480"/>
      <c r="U1275" s="480"/>
      <c r="V1275" s="480"/>
      <c r="W1275" s="480"/>
      <c r="X1275" s="480"/>
      <c r="Y1275" s="483"/>
      <c r="Z1275" s="476" t="str">
        <f t="shared" si="27"/>
        <v>Pendiente de sentencia</v>
      </c>
      <c r="AA1275" s="483"/>
      <c r="AB1275" s="480"/>
      <c r="AC1275" s="480"/>
      <c r="AD1275" s="1652"/>
      <c r="AE1275" s="480"/>
      <c r="AF1275" s="483" t="s">
        <v>50</v>
      </c>
      <c r="AG1275" s="484" t="s">
        <v>2062</v>
      </c>
      <c r="AH1275" s="476" t="s">
        <v>52</v>
      </c>
      <c r="AI1275" s="480"/>
      <c r="AJ1275" s="480"/>
      <c r="AK1275" s="480"/>
      <c r="AL1275" s="480"/>
      <c r="AM1275" s="480"/>
    </row>
    <row r="1276" spans="1:39" ht="25.5" x14ac:dyDescent="0.2">
      <c r="A1276" s="476">
        <v>1268</v>
      </c>
      <c r="B1276" s="483" t="s">
        <v>4061</v>
      </c>
      <c r="C1276" s="1288" t="s">
        <v>2096</v>
      </c>
      <c r="D1276" s="1548" t="s">
        <v>2083</v>
      </c>
      <c r="E1276" s="480" t="s">
        <v>4062</v>
      </c>
      <c r="F1276" s="480" t="s">
        <v>2529</v>
      </c>
      <c r="G1276" s="481">
        <v>45863</v>
      </c>
      <c r="H1276" s="480" t="s">
        <v>348</v>
      </c>
      <c r="I1276" s="480">
        <v>1</v>
      </c>
      <c r="J1276" s="480">
        <v>0</v>
      </c>
      <c r="K1276" s="480" t="s">
        <v>4063</v>
      </c>
      <c r="L1276" s="480">
        <v>1</v>
      </c>
      <c r="M1276" s="480">
        <v>0</v>
      </c>
      <c r="N1276" s="480"/>
      <c r="O1276" s="1064" t="str">
        <f>IF(G1276="","",(IF(N1276="","Pendiente primera actuación",IF(N1276="N.A.","N.A.",IF(NETWORKDAYS((G1276+1),N1276,'Días No Laborales'!$A$2:$U$145)&lt;=20,"SI","NO")))))</f>
        <v>Pendiente primera actuación</v>
      </c>
      <c r="P1276" s="480"/>
      <c r="Q1276" s="1062" t="s">
        <v>47</v>
      </c>
      <c r="R1276" s="480"/>
      <c r="S1276" s="480"/>
      <c r="T1276" s="480"/>
      <c r="U1276" s="480"/>
      <c r="V1276" s="480"/>
      <c r="W1276" s="480"/>
      <c r="X1276" s="480"/>
      <c r="Y1276" s="483"/>
      <c r="Z1276" s="476" t="str">
        <f t="shared" si="27"/>
        <v>Pendiente de sentencia</v>
      </c>
      <c r="AA1276" s="483"/>
      <c r="AB1276" s="480"/>
      <c r="AC1276" s="480"/>
      <c r="AD1276" s="1652"/>
      <c r="AE1276" s="480"/>
      <c r="AF1276" s="483" t="s">
        <v>161</v>
      </c>
      <c r="AG1276" s="484" t="s">
        <v>2062</v>
      </c>
      <c r="AH1276" s="476" t="s">
        <v>52</v>
      </c>
      <c r="AI1276" s="480"/>
      <c r="AJ1276" s="480"/>
      <c r="AK1276" s="480"/>
      <c r="AL1276" s="480"/>
      <c r="AM1276" s="480"/>
    </row>
    <row r="1277" spans="1:39" ht="25.5" x14ac:dyDescent="0.2">
      <c r="A1277" s="476">
        <v>1269</v>
      </c>
      <c r="B1277" s="483" t="s">
        <v>4064</v>
      </c>
      <c r="C1277" s="1692" t="s">
        <v>101</v>
      </c>
      <c r="D1277" s="482" t="s">
        <v>102</v>
      </c>
      <c r="E1277" s="480" t="s">
        <v>84</v>
      </c>
      <c r="F1277" s="480" t="s">
        <v>2529</v>
      </c>
      <c r="G1277" s="481">
        <v>45866</v>
      </c>
      <c r="H1277" s="480" t="s">
        <v>4065</v>
      </c>
      <c r="I1277" s="480">
        <v>0</v>
      </c>
      <c r="J1277" s="480">
        <v>1</v>
      </c>
      <c r="K1277" s="480" t="s">
        <v>4066</v>
      </c>
      <c r="L1277" s="480">
        <v>1</v>
      </c>
      <c r="M1277" s="480">
        <v>0</v>
      </c>
      <c r="N1277" s="481"/>
      <c r="O1277" s="1064" t="str">
        <f>IF(G1277="","",(IF(N1277="","Pendiente primera actuación",IF(N1277="N.A.","N.A.",IF(NETWORKDAYS((G1277+1),N1277,'Días No Laborales'!$A$2:$U$145)&lt;=20,"SI","NO")))))</f>
        <v>Pendiente primera actuación</v>
      </c>
      <c r="P1277" s="480"/>
      <c r="Q1277" s="1062" t="s">
        <v>47</v>
      </c>
      <c r="R1277" s="480"/>
      <c r="S1277" s="480"/>
      <c r="T1277" s="480"/>
      <c r="U1277" s="480"/>
      <c r="V1277" s="480"/>
      <c r="W1277" s="480"/>
      <c r="X1277" s="480"/>
      <c r="Y1277" s="483"/>
      <c r="Z1277" s="476" t="str">
        <f t="shared" si="27"/>
        <v>Pendiente de sentencia</v>
      </c>
      <c r="AA1277" s="483"/>
      <c r="AB1277" s="480"/>
      <c r="AC1277" s="480"/>
      <c r="AD1277" s="1652"/>
      <c r="AE1277" s="480"/>
      <c r="AF1277" s="483" t="s">
        <v>235</v>
      </c>
      <c r="AG1277" s="484" t="s">
        <v>2062</v>
      </c>
      <c r="AH1277" s="476" t="s">
        <v>52</v>
      </c>
      <c r="AI1277" s="480"/>
      <c r="AJ1277" s="480"/>
      <c r="AK1277" s="480"/>
      <c r="AL1277" s="480"/>
      <c r="AM1277" s="480"/>
    </row>
    <row r="1278" spans="1:39" ht="25.5" x14ac:dyDescent="0.2">
      <c r="A1278" s="476">
        <v>1270</v>
      </c>
      <c r="B1278" s="483" t="s">
        <v>4067</v>
      </c>
      <c r="C1278" s="1692" t="s">
        <v>101</v>
      </c>
      <c r="D1278" s="482" t="s">
        <v>102</v>
      </c>
      <c r="E1278" s="480" t="s">
        <v>84</v>
      </c>
      <c r="F1278" s="480" t="s">
        <v>2057</v>
      </c>
      <c r="G1278" s="481">
        <v>45866</v>
      </c>
      <c r="H1278" s="480" t="s">
        <v>3125</v>
      </c>
      <c r="I1278" s="480">
        <v>1</v>
      </c>
      <c r="J1278" s="480">
        <v>0</v>
      </c>
      <c r="K1278" s="480" t="s">
        <v>4068</v>
      </c>
      <c r="L1278" s="480">
        <v>1</v>
      </c>
      <c r="M1278" s="480">
        <v>0</v>
      </c>
      <c r="N1278" s="480"/>
      <c r="O1278" s="1064" t="str">
        <f>IF(G1278="","",(IF(N1278="","Pendiente primera actuación",IF(N1278="N.A.","N.A.",IF(NETWORKDAYS((G1278+1),N1278,'Días No Laborales'!$A$2:$U$145)&lt;=20,"SI","NO")))))</f>
        <v>Pendiente primera actuación</v>
      </c>
      <c r="P1278" s="480"/>
      <c r="Q1278" s="1062" t="s">
        <v>47</v>
      </c>
      <c r="R1278" s="480"/>
      <c r="S1278" s="480"/>
      <c r="T1278" s="480"/>
      <c r="U1278" s="480"/>
      <c r="V1278" s="480"/>
      <c r="W1278" s="480"/>
      <c r="X1278" s="480"/>
      <c r="Y1278" s="483"/>
      <c r="Z1278" s="476" t="str">
        <f t="shared" si="27"/>
        <v>Pendiente de sentencia</v>
      </c>
      <c r="AA1278" s="483"/>
      <c r="AB1278" s="480"/>
      <c r="AC1278" s="480"/>
      <c r="AD1278" s="1652"/>
      <c r="AE1278" s="480"/>
      <c r="AF1278" s="483" t="s">
        <v>235</v>
      </c>
      <c r="AG1278" s="484" t="s">
        <v>2062</v>
      </c>
      <c r="AH1278" s="476" t="s">
        <v>52</v>
      </c>
      <c r="AI1278" s="480"/>
      <c r="AJ1278" s="480"/>
      <c r="AK1278" s="480"/>
      <c r="AL1278" s="480"/>
      <c r="AM1278" s="480"/>
    </row>
    <row r="1279" spans="1:39" ht="25.5" x14ac:dyDescent="0.2">
      <c r="A1279" s="476">
        <v>1271</v>
      </c>
      <c r="B1279" s="483" t="s">
        <v>4069</v>
      </c>
      <c r="C1279" s="1692" t="s">
        <v>101</v>
      </c>
      <c r="D1279" s="482" t="s">
        <v>102</v>
      </c>
      <c r="E1279" s="480" t="s">
        <v>84</v>
      </c>
      <c r="F1279" s="480" t="s">
        <v>2057</v>
      </c>
      <c r="G1279" s="481">
        <v>45867</v>
      </c>
      <c r="H1279" s="480" t="s">
        <v>3125</v>
      </c>
      <c r="I1279" s="480">
        <v>1</v>
      </c>
      <c r="J1279" s="480">
        <v>0</v>
      </c>
      <c r="K1279" s="482" t="s">
        <v>4070</v>
      </c>
      <c r="L1279" s="480">
        <v>1</v>
      </c>
      <c r="M1279" s="480">
        <v>0</v>
      </c>
      <c r="N1279" s="481"/>
      <c r="O1279" s="1064" t="str">
        <f>IF(G1279="","",(IF(N1279="","Pendiente primera actuación",IF(N1279="N.A.","N.A.",IF(NETWORKDAYS((G1279+1),N1279,'Días No Laborales'!$A$2:$U$145)&lt;=20,"SI","NO")))))</f>
        <v>Pendiente primera actuación</v>
      </c>
      <c r="P1279" s="480"/>
      <c r="Q1279" s="1062" t="s">
        <v>47</v>
      </c>
      <c r="R1279" s="480"/>
      <c r="S1279" s="480"/>
      <c r="T1279" s="480"/>
      <c r="U1279" s="480"/>
      <c r="V1279" s="480"/>
      <c r="W1279" s="480"/>
      <c r="X1279" s="480"/>
      <c r="Y1279" s="483"/>
      <c r="Z1279" s="476" t="str">
        <f t="shared" si="27"/>
        <v>Pendiente de sentencia</v>
      </c>
      <c r="AA1279" s="483"/>
      <c r="AB1279" s="480"/>
      <c r="AC1279" s="480"/>
      <c r="AD1279" s="1652"/>
      <c r="AE1279" s="480"/>
      <c r="AF1279" s="483" t="s">
        <v>235</v>
      </c>
      <c r="AG1279" s="484" t="s">
        <v>2062</v>
      </c>
      <c r="AH1279" s="476" t="s">
        <v>52</v>
      </c>
      <c r="AI1279" s="480"/>
      <c r="AJ1279" s="480"/>
      <c r="AK1279" s="480"/>
      <c r="AL1279" s="480"/>
      <c r="AM1279" s="480"/>
    </row>
    <row r="1280" spans="1:39" ht="25.5" x14ac:dyDescent="0.2">
      <c r="A1280" s="476">
        <v>1272</v>
      </c>
      <c r="B1280" s="483" t="s">
        <v>4071</v>
      </c>
      <c r="C1280" s="1692" t="s">
        <v>101</v>
      </c>
      <c r="D1280" s="482" t="s">
        <v>102</v>
      </c>
      <c r="E1280" s="480" t="s">
        <v>84</v>
      </c>
      <c r="F1280" s="480" t="s">
        <v>2529</v>
      </c>
      <c r="G1280" s="481">
        <v>45867</v>
      </c>
      <c r="H1280" s="480" t="s">
        <v>3125</v>
      </c>
      <c r="I1280" s="480">
        <v>1</v>
      </c>
      <c r="J1280" s="480">
        <v>0</v>
      </c>
      <c r="K1280" s="480" t="s">
        <v>4072</v>
      </c>
      <c r="L1280" s="480">
        <v>0</v>
      </c>
      <c r="M1280" s="480">
        <v>1</v>
      </c>
      <c r="N1280" s="480"/>
      <c r="O1280" s="1064" t="str">
        <f>IF(G1280="","",(IF(N1280="","Pendiente primera actuación",IF(N1280="N.A.","N.A.",IF(NETWORKDAYS((G1280+1),N1280,'Días No Laborales'!$A$2:$U$145)&lt;=20,"SI","NO")))))</f>
        <v>Pendiente primera actuación</v>
      </c>
      <c r="P1280" s="480"/>
      <c r="Q1280" s="1062" t="s">
        <v>47</v>
      </c>
      <c r="R1280" s="480"/>
      <c r="S1280" s="480"/>
      <c r="T1280" s="480"/>
      <c r="U1280" s="480"/>
      <c r="V1280" s="480"/>
      <c r="W1280" s="480"/>
      <c r="X1280" s="480"/>
      <c r="Y1280" s="483"/>
      <c r="Z1280" s="476" t="str">
        <f t="shared" si="27"/>
        <v>Pendiente de sentencia</v>
      </c>
      <c r="AA1280" s="483"/>
      <c r="AB1280" s="480"/>
      <c r="AC1280" s="480"/>
      <c r="AD1280" s="1652"/>
      <c r="AE1280" s="480"/>
      <c r="AF1280" s="483" t="s">
        <v>235</v>
      </c>
      <c r="AG1280" s="484" t="s">
        <v>2062</v>
      </c>
      <c r="AH1280" s="476" t="s">
        <v>52</v>
      </c>
      <c r="AI1280" s="480"/>
      <c r="AJ1280" s="480"/>
      <c r="AK1280" s="480"/>
      <c r="AL1280" s="480"/>
      <c r="AM1280" s="480"/>
    </row>
    <row r="1281" spans="1:39" ht="25.5" x14ac:dyDescent="0.2">
      <c r="A1281" s="476">
        <v>1273</v>
      </c>
      <c r="B1281" s="483" t="s">
        <v>4073</v>
      </c>
      <c r="C1281" s="1692" t="s">
        <v>101</v>
      </c>
      <c r="D1281" s="482" t="s">
        <v>102</v>
      </c>
      <c r="E1281" s="480" t="s">
        <v>84</v>
      </c>
      <c r="F1281" s="480" t="s">
        <v>2529</v>
      </c>
      <c r="G1281" s="481">
        <v>45867</v>
      </c>
      <c r="H1281" s="480" t="s">
        <v>3125</v>
      </c>
      <c r="I1281" s="480">
        <v>1</v>
      </c>
      <c r="J1281" s="480">
        <v>0</v>
      </c>
      <c r="K1281" s="482" t="s">
        <v>4074</v>
      </c>
      <c r="L1281" s="480">
        <v>1</v>
      </c>
      <c r="M1281" s="480">
        <v>0</v>
      </c>
      <c r="N1281" s="480"/>
      <c r="O1281" s="1064" t="str">
        <f>IF(G1281="","",(IF(N1281="","Pendiente primera actuación",IF(N1281="N.A.","N.A.",IF(NETWORKDAYS((G1281+1),N1281,'Días No Laborales'!$A$2:$U$145)&lt;=20,"SI","NO")))))</f>
        <v>Pendiente primera actuación</v>
      </c>
      <c r="P1281" s="480"/>
      <c r="Q1281" s="1062" t="s">
        <v>47</v>
      </c>
      <c r="R1281" s="480"/>
      <c r="S1281" s="480"/>
      <c r="T1281" s="480"/>
      <c r="U1281" s="480"/>
      <c r="V1281" s="480"/>
      <c r="W1281" s="480"/>
      <c r="X1281" s="480"/>
      <c r="Y1281" s="483"/>
      <c r="Z1281" s="476" t="str">
        <f t="shared" si="27"/>
        <v>Pendiente de sentencia</v>
      </c>
      <c r="AA1281" s="483"/>
      <c r="AB1281" s="480"/>
      <c r="AC1281" s="480"/>
      <c r="AD1281" s="1652"/>
      <c r="AE1281" s="480"/>
      <c r="AF1281" s="483" t="s">
        <v>68</v>
      </c>
      <c r="AG1281" s="484" t="s">
        <v>2062</v>
      </c>
      <c r="AH1281" s="476" t="s">
        <v>52</v>
      </c>
      <c r="AI1281" s="480"/>
      <c r="AJ1281" s="480"/>
      <c r="AK1281" s="480"/>
      <c r="AL1281" s="480"/>
      <c r="AM1281" s="480"/>
    </row>
    <row r="1282" spans="1:39" ht="51" x14ac:dyDescent="0.2">
      <c r="A1282" s="476">
        <v>1274</v>
      </c>
      <c r="B1282" s="483" t="s">
        <v>4075</v>
      </c>
      <c r="C1282" s="1692" t="s">
        <v>101</v>
      </c>
      <c r="D1282" s="482" t="s">
        <v>102</v>
      </c>
      <c r="E1282" s="480" t="s">
        <v>73</v>
      </c>
      <c r="F1282" s="480" t="s">
        <v>2529</v>
      </c>
      <c r="G1282" s="481">
        <v>45867</v>
      </c>
      <c r="H1282" s="482" t="s">
        <v>4076</v>
      </c>
      <c r="I1282" s="480">
        <v>0</v>
      </c>
      <c r="J1282" s="480">
        <v>1</v>
      </c>
      <c r="K1282" s="480" t="s">
        <v>4077</v>
      </c>
      <c r="L1282" s="480">
        <v>1</v>
      </c>
      <c r="M1282" s="480">
        <v>0</v>
      </c>
      <c r="N1282" s="480"/>
      <c r="O1282" s="1064" t="str">
        <f>IF(G1282="","",(IF(N1282="","Pendiente primera actuación",IF(N1282="N.A.","N.A.",IF(NETWORKDAYS((G1282+1),N1282,'Días No Laborales'!$A$2:$U$145)&lt;=20,"SI","NO")))))</f>
        <v>Pendiente primera actuación</v>
      </c>
      <c r="P1282" s="480"/>
      <c r="Q1282" s="1062" t="s">
        <v>47</v>
      </c>
      <c r="R1282" s="480"/>
      <c r="S1282" s="480"/>
      <c r="T1282" s="480"/>
      <c r="U1282" s="480"/>
      <c r="V1282" s="480"/>
      <c r="W1282" s="480"/>
      <c r="X1282" s="480"/>
      <c r="Y1282" s="483"/>
      <c r="Z1282" s="476" t="str">
        <f t="shared" si="27"/>
        <v>Pendiente de sentencia</v>
      </c>
      <c r="AA1282" s="483"/>
      <c r="AB1282" s="480"/>
      <c r="AC1282" s="480"/>
      <c r="AD1282" s="1652"/>
      <c r="AE1282" s="480"/>
      <c r="AF1282" s="483" t="s">
        <v>68</v>
      </c>
      <c r="AG1282" s="484" t="s">
        <v>2062</v>
      </c>
      <c r="AH1282" s="476" t="s">
        <v>52</v>
      </c>
      <c r="AI1282" s="480"/>
      <c r="AJ1282" s="480"/>
      <c r="AK1282" s="480"/>
      <c r="AL1282" s="480"/>
      <c r="AM1282" s="480"/>
    </row>
    <row r="1283" spans="1:39" ht="25.5" x14ac:dyDescent="0.2">
      <c r="A1283" s="476">
        <v>1275</v>
      </c>
      <c r="B1283" s="483" t="s">
        <v>4078</v>
      </c>
      <c r="C1283" s="1692" t="s">
        <v>101</v>
      </c>
      <c r="D1283" s="482" t="s">
        <v>102</v>
      </c>
      <c r="E1283" s="480" t="s">
        <v>84</v>
      </c>
      <c r="F1283" s="480" t="s">
        <v>2529</v>
      </c>
      <c r="G1283" s="481">
        <v>45867</v>
      </c>
      <c r="H1283" s="480" t="s">
        <v>3125</v>
      </c>
      <c r="I1283" s="480">
        <v>1</v>
      </c>
      <c r="J1283" s="480">
        <v>0</v>
      </c>
      <c r="K1283" s="482" t="s">
        <v>4079</v>
      </c>
      <c r="L1283" s="480">
        <v>1</v>
      </c>
      <c r="M1283" s="480">
        <v>0</v>
      </c>
      <c r="N1283" s="480"/>
      <c r="O1283" s="1064" t="str">
        <f>IF(G1283="","",(IF(N1283="","Pendiente primera actuación",IF(N1283="N.A.","N.A.",IF(NETWORKDAYS((G1283+1),N1283,'Días No Laborales'!$A$2:$U$145)&lt;=20,"SI","NO")))))</f>
        <v>Pendiente primera actuación</v>
      </c>
      <c r="P1283" s="480"/>
      <c r="Q1283" s="1062" t="s">
        <v>47</v>
      </c>
      <c r="R1283" s="480"/>
      <c r="S1283" s="480"/>
      <c r="T1283" s="480"/>
      <c r="U1283" s="480"/>
      <c r="V1283" s="480"/>
      <c r="W1283" s="480"/>
      <c r="X1283" s="480"/>
      <c r="Y1283" s="483"/>
      <c r="Z1283" s="476" t="str">
        <f t="shared" si="27"/>
        <v>Pendiente de sentencia</v>
      </c>
      <c r="AA1283" s="483"/>
      <c r="AB1283" s="480"/>
      <c r="AC1283" s="480"/>
      <c r="AD1283" s="1652"/>
      <c r="AE1283" s="480"/>
      <c r="AF1283" s="483" t="s">
        <v>68</v>
      </c>
      <c r="AG1283" s="484" t="s">
        <v>2062</v>
      </c>
      <c r="AH1283" s="476" t="s">
        <v>52</v>
      </c>
      <c r="AI1283" s="480"/>
      <c r="AJ1283" s="480"/>
      <c r="AK1283" s="480"/>
      <c r="AL1283" s="480"/>
      <c r="AM1283" s="480"/>
    </row>
    <row r="1284" spans="1:39" ht="25.5" x14ac:dyDescent="0.2">
      <c r="A1284" s="476">
        <v>1276</v>
      </c>
      <c r="B1284" s="483" t="s">
        <v>4080</v>
      </c>
      <c r="C1284" s="1692" t="s">
        <v>101</v>
      </c>
      <c r="D1284" s="482" t="s">
        <v>102</v>
      </c>
      <c r="E1284" s="480" t="s">
        <v>84</v>
      </c>
      <c r="F1284" s="480" t="s">
        <v>2529</v>
      </c>
      <c r="G1284" s="481">
        <v>45867</v>
      </c>
      <c r="H1284" s="482" t="s">
        <v>4081</v>
      </c>
      <c r="I1284" s="480">
        <v>1</v>
      </c>
      <c r="J1284" s="480">
        <v>0</v>
      </c>
      <c r="K1284" s="482" t="s">
        <v>4082</v>
      </c>
      <c r="L1284" s="480">
        <v>0</v>
      </c>
      <c r="M1284" s="480">
        <v>1</v>
      </c>
      <c r="N1284" s="480"/>
      <c r="O1284" s="1064" t="str">
        <f>IF(G1284="","",(IF(N1284="","Pendiente primera actuación",IF(N1284="N.A.","N.A.",IF(NETWORKDAYS((G1284+1),N1284,'Días No Laborales'!$A$2:$U$145)&lt;=20,"SI","NO")))))</f>
        <v>Pendiente primera actuación</v>
      </c>
      <c r="P1284" s="480"/>
      <c r="Q1284" s="1062" t="s">
        <v>47</v>
      </c>
      <c r="R1284" s="480"/>
      <c r="S1284" s="480"/>
      <c r="T1284" s="480"/>
      <c r="U1284" s="480"/>
      <c r="V1284" s="480"/>
      <c r="W1284" s="480"/>
      <c r="X1284" s="480"/>
      <c r="Y1284" s="483"/>
      <c r="Z1284" s="476" t="str">
        <f t="shared" si="27"/>
        <v>Pendiente de sentencia</v>
      </c>
      <c r="AA1284" s="483"/>
      <c r="AB1284" s="480"/>
      <c r="AC1284" s="480"/>
      <c r="AD1284" s="1652"/>
      <c r="AE1284" s="480"/>
      <c r="AF1284" s="483" t="s">
        <v>68</v>
      </c>
      <c r="AG1284" s="484" t="s">
        <v>2062</v>
      </c>
      <c r="AH1284" s="476" t="s">
        <v>52</v>
      </c>
      <c r="AI1284" s="480"/>
      <c r="AJ1284" s="480"/>
      <c r="AK1284" s="480"/>
      <c r="AL1284" s="480"/>
      <c r="AM1284" s="480"/>
    </row>
    <row r="1285" spans="1:39" ht="25.5" x14ac:dyDescent="0.2">
      <c r="A1285" s="476">
        <v>1277</v>
      </c>
      <c r="B1285" s="483" t="s">
        <v>4083</v>
      </c>
      <c r="C1285" s="1692" t="s">
        <v>101</v>
      </c>
      <c r="D1285" s="482" t="s">
        <v>102</v>
      </c>
      <c r="E1285" s="480" t="s">
        <v>84</v>
      </c>
      <c r="F1285" s="480" t="s">
        <v>2529</v>
      </c>
      <c r="G1285" s="481">
        <v>45867</v>
      </c>
      <c r="H1285" s="480" t="s">
        <v>4084</v>
      </c>
      <c r="I1285" s="480">
        <v>1</v>
      </c>
      <c r="J1285" s="480">
        <v>0</v>
      </c>
      <c r="K1285" s="482" t="s">
        <v>4085</v>
      </c>
      <c r="L1285" s="480">
        <v>0</v>
      </c>
      <c r="M1285" s="480">
        <v>1</v>
      </c>
      <c r="N1285" s="480"/>
      <c r="O1285" s="1064" t="str">
        <f>IF(G1285="","",(IF(N1285="","Pendiente primera actuación",IF(N1285="N.A.","N.A.",IF(NETWORKDAYS((G1285+1),N1285,'Días No Laborales'!$A$2:$U$145)&lt;=20,"SI","NO")))))</f>
        <v>Pendiente primera actuación</v>
      </c>
      <c r="P1285" s="480"/>
      <c r="Q1285" s="1062" t="s">
        <v>47</v>
      </c>
      <c r="R1285" s="480"/>
      <c r="S1285" s="480"/>
      <c r="T1285" s="480"/>
      <c r="U1285" s="480"/>
      <c r="V1285" s="480"/>
      <c r="W1285" s="480"/>
      <c r="X1285" s="480"/>
      <c r="Y1285" s="483"/>
      <c r="Z1285" s="476" t="str">
        <f t="shared" si="27"/>
        <v>Pendiente de sentencia</v>
      </c>
      <c r="AA1285" s="483"/>
      <c r="AB1285" s="480"/>
      <c r="AC1285" s="480"/>
      <c r="AD1285" s="1652"/>
      <c r="AE1285" s="480"/>
      <c r="AF1285" s="483" t="s">
        <v>161</v>
      </c>
      <c r="AG1285" s="484" t="s">
        <v>2062</v>
      </c>
      <c r="AH1285" s="476" t="s">
        <v>52</v>
      </c>
      <c r="AI1285" s="480"/>
      <c r="AJ1285" s="480"/>
      <c r="AK1285" s="480"/>
      <c r="AL1285" s="480"/>
      <c r="AM1285" s="480"/>
    </row>
    <row r="1286" spans="1:39" ht="25.5" x14ac:dyDescent="0.2">
      <c r="A1286" s="476">
        <v>1278</v>
      </c>
      <c r="B1286" s="483" t="s">
        <v>4086</v>
      </c>
      <c r="C1286" s="1692" t="s">
        <v>101</v>
      </c>
      <c r="D1286" s="482" t="s">
        <v>102</v>
      </c>
      <c r="E1286" s="480" t="s">
        <v>43</v>
      </c>
      <c r="F1286" s="480" t="s">
        <v>2057</v>
      </c>
      <c r="G1286" s="481">
        <v>45868</v>
      </c>
      <c r="H1286" s="480" t="s">
        <v>4087</v>
      </c>
      <c r="I1286" s="480">
        <v>0</v>
      </c>
      <c r="J1286" s="480">
        <v>1</v>
      </c>
      <c r="K1286" s="480" t="s">
        <v>4088</v>
      </c>
      <c r="L1286" s="480">
        <v>1</v>
      </c>
      <c r="M1286" s="480">
        <v>0</v>
      </c>
      <c r="N1286" s="480"/>
      <c r="O1286" s="1064" t="str">
        <f>IF(G1286="","",(IF(N1286="","Pendiente primera actuación",IF(N1286="N.A.","N.A.",IF(NETWORKDAYS((G1286+1),N1286,'Días No Laborales'!$A$2:$U$145)&lt;=20,"SI","NO")))))</f>
        <v>Pendiente primera actuación</v>
      </c>
      <c r="P1286" s="480"/>
      <c r="Q1286" s="1062" t="s">
        <v>47</v>
      </c>
      <c r="R1286" s="480"/>
      <c r="S1286" s="480"/>
      <c r="T1286" s="480"/>
      <c r="U1286" s="480"/>
      <c r="V1286" s="480"/>
      <c r="W1286" s="480"/>
      <c r="X1286" s="480"/>
      <c r="Y1286" s="483"/>
      <c r="Z1286" s="476" t="str">
        <f t="shared" si="27"/>
        <v>Pendiente de sentencia</v>
      </c>
      <c r="AA1286" s="483"/>
      <c r="AB1286" s="480"/>
      <c r="AC1286" s="480"/>
      <c r="AD1286" s="1652"/>
      <c r="AE1286" s="480"/>
      <c r="AF1286" s="483" t="s">
        <v>161</v>
      </c>
      <c r="AG1286" s="484" t="s">
        <v>2062</v>
      </c>
      <c r="AH1286" s="476" t="s">
        <v>52</v>
      </c>
      <c r="AI1286" s="480"/>
      <c r="AJ1286" s="480"/>
      <c r="AK1286" s="480"/>
      <c r="AL1286" s="480"/>
      <c r="AM1286" s="480"/>
    </row>
    <row r="1287" spans="1:39" ht="38.25" x14ac:dyDescent="0.2">
      <c r="A1287" s="476">
        <v>1279</v>
      </c>
      <c r="B1287" s="483" t="s">
        <v>4089</v>
      </c>
      <c r="C1287" s="1692" t="s">
        <v>101</v>
      </c>
      <c r="D1287" s="482" t="s">
        <v>102</v>
      </c>
      <c r="E1287" s="480" t="s">
        <v>43</v>
      </c>
      <c r="F1287" s="480" t="s">
        <v>2057</v>
      </c>
      <c r="G1287" s="481">
        <v>45868</v>
      </c>
      <c r="H1287" s="480" t="s">
        <v>4090</v>
      </c>
      <c r="I1287" s="480">
        <v>1</v>
      </c>
      <c r="J1287" s="480">
        <v>0</v>
      </c>
      <c r="K1287" s="482" t="s">
        <v>4091</v>
      </c>
      <c r="L1287" s="480">
        <v>1</v>
      </c>
      <c r="M1287" s="480">
        <v>0</v>
      </c>
      <c r="N1287" s="480"/>
      <c r="O1287" s="1064" t="str">
        <f>IF(G1287="","",(IF(N1287="","Pendiente primera actuación",IF(N1287="N.A.","N.A.",IF(NETWORKDAYS((G1287+1),N1287,'Días No Laborales'!$A$2:$U$145)&lt;=20,"SI","NO")))))</f>
        <v>Pendiente primera actuación</v>
      </c>
      <c r="P1287" s="480"/>
      <c r="Q1287" s="1062" t="s">
        <v>47</v>
      </c>
      <c r="R1287" s="480"/>
      <c r="S1287" s="480"/>
      <c r="T1287" s="480"/>
      <c r="U1287" s="480"/>
      <c r="V1287" s="480"/>
      <c r="W1287" s="480"/>
      <c r="X1287" s="480"/>
      <c r="Y1287" s="483"/>
      <c r="Z1287" s="476" t="str">
        <f t="shared" si="27"/>
        <v>Pendiente de sentencia</v>
      </c>
      <c r="AA1287" s="483"/>
      <c r="AB1287" s="480"/>
      <c r="AC1287" s="480"/>
      <c r="AD1287" s="1652"/>
      <c r="AE1287" s="480"/>
      <c r="AF1287" s="483" t="s">
        <v>161</v>
      </c>
      <c r="AG1287" s="484" t="s">
        <v>2062</v>
      </c>
      <c r="AH1287" s="476" t="s">
        <v>52</v>
      </c>
      <c r="AI1287" s="480"/>
      <c r="AJ1287" s="480"/>
      <c r="AK1287" s="480"/>
      <c r="AL1287" s="480"/>
      <c r="AM1287" s="480"/>
    </row>
    <row r="1288" spans="1:39" ht="25.5" x14ac:dyDescent="0.2">
      <c r="A1288" s="476">
        <v>1280</v>
      </c>
      <c r="B1288" s="483" t="s">
        <v>4092</v>
      </c>
      <c r="C1288" s="1692" t="s">
        <v>101</v>
      </c>
      <c r="D1288" s="482" t="s">
        <v>102</v>
      </c>
      <c r="E1288" s="480" t="s">
        <v>43</v>
      </c>
      <c r="F1288" s="480" t="s">
        <v>2057</v>
      </c>
      <c r="G1288" s="481">
        <v>45869</v>
      </c>
      <c r="H1288" s="480" t="s">
        <v>2882</v>
      </c>
      <c r="I1288" s="480">
        <v>1</v>
      </c>
      <c r="J1288" s="480">
        <v>0</v>
      </c>
      <c r="K1288" s="482" t="s">
        <v>4093</v>
      </c>
      <c r="L1288" s="480">
        <v>1</v>
      </c>
      <c r="M1288" s="480">
        <v>0</v>
      </c>
      <c r="N1288" s="480"/>
      <c r="O1288" s="1064" t="str">
        <f>IF(G1288="","",(IF(N1288="","Pendiente primera actuación",IF(N1288="N.A.","N.A.",IF(NETWORKDAYS((G1288+1),N1288,'Días No Laborales'!$A$2:$U$145)&lt;=20,"SI","NO")))))</f>
        <v>Pendiente primera actuación</v>
      </c>
      <c r="P1288" s="480"/>
      <c r="Q1288" s="1062" t="s">
        <v>47</v>
      </c>
      <c r="R1288" s="480"/>
      <c r="S1288" s="480"/>
      <c r="T1288" s="480"/>
      <c r="U1288" s="480"/>
      <c r="V1288" s="480"/>
      <c r="W1288" s="480"/>
      <c r="X1288" s="480"/>
      <c r="Y1288" s="483"/>
      <c r="Z1288" s="476" t="str">
        <f t="shared" si="27"/>
        <v>Pendiente de sentencia</v>
      </c>
      <c r="AA1288" s="483"/>
      <c r="AB1288" s="480"/>
      <c r="AC1288" s="480"/>
      <c r="AD1288" s="1652"/>
      <c r="AE1288" s="480"/>
      <c r="AF1288" s="483" t="s">
        <v>161</v>
      </c>
      <c r="AG1288" s="484" t="s">
        <v>2062</v>
      </c>
      <c r="AH1288" s="476" t="s">
        <v>52</v>
      </c>
      <c r="AI1288" s="480"/>
      <c r="AJ1288" s="480"/>
      <c r="AK1288" s="480"/>
      <c r="AL1288" s="480"/>
      <c r="AM1288" s="480"/>
    </row>
    <row r="1289" spans="1:39" ht="51" x14ac:dyDescent="0.2">
      <c r="A1289" s="476">
        <v>1281</v>
      </c>
      <c r="B1289" s="483" t="s">
        <v>4094</v>
      </c>
      <c r="C1289" s="1191" t="s">
        <v>437</v>
      </c>
      <c r="D1289" s="765" t="s">
        <v>293</v>
      </c>
      <c r="E1289" s="480"/>
      <c r="F1289" s="480" t="s">
        <v>2057</v>
      </c>
      <c r="G1289" s="481">
        <v>45869</v>
      </c>
      <c r="H1289" s="482" t="s">
        <v>4095</v>
      </c>
      <c r="I1289" s="480">
        <v>0</v>
      </c>
      <c r="J1289" s="480">
        <v>1</v>
      </c>
      <c r="K1289" s="482" t="s">
        <v>4096</v>
      </c>
      <c r="L1289" s="480">
        <v>1</v>
      </c>
      <c r="M1289" s="480">
        <v>0</v>
      </c>
      <c r="N1289" s="480"/>
      <c r="O1289" s="1064" t="str">
        <f>IF(G1289="","",(IF(N1289="","Pendiente primera actuación",IF(N1289="N.A.","N.A.",IF(NETWORKDAYS((G1289+1),N1289,'Días No Laborales'!$A$2:$U$145)&lt;=20,"SI","NO")))))</f>
        <v>Pendiente primera actuación</v>
      </c>
      <c r="P1289" s="480"/>
      <c r="Q1289" s="1062" t="s">
        <v>47</v>
      </c>
      <c r="R1289" s="480"/>
      <c r="S1289" s="480"/>
      <c r="T1289" s="480"/>
      <c r="U1289" s="480"/>
      <c r="V1289" s="480"/>
      <c r="W1289" s="480"/>
      <c r="X1289" s="480"/>
      <c r="Y1289" s="483"/>
      <c r="Z1289" s="476" t="str">
        <f t="shared" si="27"/>
        <v>Pendiente de sentencia</v>
      </c>
      <c r="AA1289" s="483"/>
      <c r="AB1289" s="480"/>
      <c r="AC1289" s="480"/>
      <c r="AD1289" s="1652"/>
      <c r="AE1289" s="480"/>
      <c r="AF1289" s="483" t="s">
        <v>68</v>
      </c>
      <c r="AG1289" s="484" t="s">
        <v>2062</v>
      </c>
      <c r="AH1289" s="476" t="s">
        <v>52</v>
      </c>
      <c r="AI1289" s="480"/>
      <c r="AJ1289" s="480"/>
      <c r="AK1289" s="480"/>
      <c r="AL1289" s="480"/>
      <c r="AM1289" s="480"/>
    </row>
    <row r="1290" spans="1:39" ht="25.5" x14ac:dyDescent="0.2">
      <c r="A1290" s="476">
        <v>1282</v>
      </c>
      <c r="B1290" s="483" t="s">
        <v>4097</v>
      </c>
      <c r="C1290" s="1692" t="s">
        <v>101</v>
      </c>
      <c r="D1290" s="482" t="s">
        <v>102</v>
      </c>
      <c r="E1290" s="480" t="s">
        <v>84</v>
      </c>
      <c r="F1290" s="480" t="s">
        <v>2529</v>
      </c>
      <c r="G1290" s="481">
        <v>45869</v>
      </c>
      <c r="H1290" s="480" t="s">
        <v>4098</v>
      </c>
      <c r="I1290" s="480">
        <v>0</v>
      </c>
      <c r="J1290" s="480">
        <v>1</v>
      </c>
      <c r="K1290" s="480" t="s">
        <v>4099</v>
      </c>
      <c r="L1290" s="480">
        <v>1</v>
      </c>
      <c r="M1290" s="480">
        <v>0</v>
      </c>
      <c r="N1290" s="480"/>
      <c r="O1290" s="1064" t="str">
        <f>IF(G1290="","",(IF(N1290="","Pendiente primera actuación",IF(N1290="N.A.","N.A.",IF(NETWORKDAYS((G1290+1),N1290,'Días No Laborales'!$A$2:$U$145)&lt;=20,"SI","NO")))))</f>
        <v>Pendiente primera actuación</v>
      </c>
      <c r="P1290" s="480"/>
      <c r="Q1290" s="1062" t="s">
        <v>47</v>
      </c>
      <c r="R1290" s="480"/>
      <c r="S1290" s="480"/>
      <c r="T1290" s="480"/>
      <c r="U1290" s="480"/>
      <c r="V1290" s="480"/>
      <c r="W1290" s="480"/>
      <c r="X1290" s="480"/>
      <c r="Y1290" s="483"/>
      <c r="Z1290" s="476" t="str">
        <f t="shared" si="27"/>
        <v>Pendiente de sentencia</v>
      </c>
      <c r="AA1290" s="483"/>
      <c r="AB1290" s="480"/>
      <c r="AC1290" s="480"/>
      <c r="AD1290" s="1652"/>
      <c r="AE1290" s="480"/>
      <c r="AF1290" s="483" t="s">
        <v>161</v>
      </c>
      <c r="AG1290" s="484" t="s">
        <v>2062</v>
      </c>
      <c r="AH1290" s="476" t="s">
        <v>52</v>
      </c>
      <c r="AI1290" s="480"/>
      <c r="AJ1290" s="480"/>
      <c r="AK1290" s="480"/>
      <c r="AL1290" s="480"/>
      <c r="AM1290" s="480"/>
    </row>
    <row r="1291" spans="1:39" ht="25.5" x14ac:dyDescent="0.2">
      <c r="A1291" s="476">
        <v>1283</v>
      </c>
      <c r="B1291" s="483" t="s">
        <v>4100</v>
      </c>
      <c r="C1291" s="1692" t="s">
        <v>101</v>
      </c>
      <c r="D1291" s="482" t="s">
        <v>102</v>
      </c>
      <c r="E1291" s="480" t="s">
        <v>73</v>
      </c>
      <c r="F1291" s="480" t="s">
        <v>2057</v>
      </c>
      <c r="G1291" s="481">
        <v>45870</v>
      </c>
      <c r="H1291" s="480" t="s">
        <v>4101</v>
      </c>
      <c r="I1291" s="480">
        <v>0</v>
      </c>
      <c r="J1291" s="480">
        <v>1</v>
      </c>
      <c r="K1291" s="482" t="s">
        <v>4102</v>
      </c>
      <c r="L1291" s="480">
        <v>1</v>
      </c>
      <c r="M1291" s="480">
        <v>0</v>
      </c>
      <c r="N1291" s="480"/>
      <c r="O1291" s="1064" t="str">
        <f>IF(G1291="","",(IF(N1291="","Pendiente primera actuación",IF(N1291="N.A.","N.A.",IF(NETWORKDAYS((G1291+1),N1291,'Días No Laborales'!$A$2:$U$145)&lt;=20,"SI","NO")))))</f>
        <v>Pendiente primera actuación</v>
      </c>
      <c r="P1291" s="480"/>
      <c r="Q1291" s="1062" t="s">
        <v>47</v>
      </c>
      <c r="R1291" s="480"/>
      <c r="S1291" s="480"/>
      <c r="T1291" s="480"/>
      <c r="U1291" s="480"/>
      <c r="V1291" s="480"/>
      <c r="W1291" s="480"/>
      <c r="X1291" s="480"/>
      <c r="Y1291" s="483"/>
      <c r="Z1291" s="476" t="str">
        <f t="shared" si="27"/>
        <v>Pendiente de sentencia</v>
      </c>
      <c r="AA1291" s="483"/>
      <c r="AB1291" s="480"/>
      <c r="AC1291" s="480"/>
      <c r="AD1291" s="1652"/>
      <c r="AE1291" s="480"/>
      <c r="AF1291" s="483" t="s">
        <v>161</v>
      </c>
      <c r="AG1291" s="484" t="s">
        <v>2062</v>
      </c>
      <c r="AH1291" s="476" t="s">
        <v>52</v>
      </c>
      <c r="AI1291" s="480"/>
      <c r="AJ1291" s="480"/>
      <c r="AK1291" s="480"/>
      <c r="AL1291" s="480"/>
      <c r="AM1291" s="480"/>
    </row>
    <row r="1292" spans="1:39" ht="25.5" x14ac:dyDescent="0.2">
      <c r="A1292" s="476">
        <v>1284</v>
      </c>
      <c r="B1292" s="483" t="s">
        <v>4103</v>
      </c>
      <c r="C1292" s="1692" t="s">
        <v>101</v>
      </c>
      <c r="D1292" s="482" t="s">
        <v>102</v>
      </c>
      <c r="E1292" s="480" t="s">
        <v>84</v>
      </c>
      <c r="F1292" s="480" t="s">
        <v>2057</v>
      </c>
      <c r="G1292" s="481">
        <v>45870</v>
      </c>
      <c r="H1292" s="482" t="s">
        <v>4104</v>
      </c>
      <c r="I1292" s="480">
        <v>1</v>
      </c>
      <c r="J1292" s="480">
        <v>0</v>
      </c>
      <c r="K1292" s="480" t="s">
        <v>4105</v>
      </c>
      <c r="L1292" s="480">
        <v>0</v>
      </c>
      <c r="M1292" s="480">
        <v>1</v>
      </c>
      <c r="N1292" s="480"/>
      <c r="O1292" s="1064" t="str">
        <f>IF(G1292="","",(IF(N1292="","Pendiente primera actuación",IF(N1292="N.A.","N.A.",IF(NETWORKDAYS((G1292+1),N1292,'Días No Laborales'!$A$2:$U$145)&lt;=20,"SI","NO")))))</f>
        <v>Pendiente primera actuación</v>
      </c>
      <c r="P1292" s="480"/>
      <c r="Q1292" s="1062" t="s">
        <v>47</v>
      </c>
      <c r="R1292" s="480"/>
      <c r="S1292" s="480"/>
      <c r="T1292" s="480"/>
      <c r="U1292" s="480"/>
      <c r="V1292" s="480"/>
      <c r="W1292" s="480"/>
      <c r="X1292" s="480"/>
      <c r="Y1292" s="483"/>
      <c r="Z1292" s="476" t="str">
        <f t="shared" si="27"/>
        <v>Pendiente de sentencia</v>
      </c>
      <c r="AA1292" s="483"/>
      <c r="AB1292" s="480"/>
      <c r="AC1292" s="480"/>
      <c r="AD1292" s="1652"/>
      <c r="AE1292" s="480"/>
      <c r="AF1292" s="483" t="s">
        <v>161</v>
      </c>
      <c r="AG1292" s="484" t="s">
        <v>2062</v>
      </c>
      <c r="AH1292" s="476" t="s">
        <v>52</v>
      </c>
      <c r="AI1292" s="480"/>
      <c r="AJ1292" s="480"/>
      <c r="AK1292" s="480"/>
      <c r="AL1292" s="480"/>
      <c r="AM1292" s="480"/>
    </row>
    <row r="1293" spans="1:39" ht="25.5" x14ac:dyDescent="0.2">
      <c r="A1293" s="476">
        <v>1285</v>
      </c>
      <c r="B1293" s="483" t="s">
        <v>4106</v>
      </c>
      <c r="C1293" s="1847" t="s">
        <v>672</v>
      </c>
      <c r="D1293" s="482" t="s">
        <v>293</v>
      </c>
      <c r="E1293" s="1385" t="s">
        <v>833</v>
      </c>
      <c r="F1293" s="480" t="s">
        <v>2057</v>
      </c>
      <c r="G1293" s="481">
        <v>45870</v>
      </c>
      <c r="H1293" s="480" t="s">
        <v>4107</v>
      </c>
      <c r="I1293" s="480">
        <v>1</v>
      </c>
      <c r="J1293" s="480">
        <v>0</v>
      </c>
      <c r="K1293" s="480" t="s">
        <v>4107</v>
      </c>
      <c r="L1293" s="480">
        <v>1</v>
      </c>
      <c r="M1293" s="480">
        <v>0</v>
      </c>
      <c r="N1293" s="480"/>
      <c r="O1293" s="1064" t="str">
        <f>IF(G1293="","",(IF(N1293="","Pendiente primera actuación",IF(N1293="N.A.","N.A.",IF(NETWORKDAYS((G1293+1),N1293,'Días No Laborales'!$A$2:$U$145)&lt;=20,"SI","NO")))))</f>
        <v>Pendiente primera actuación</v>
      </c>
      <c r="P1293" s="480"/>
      <c r="Q1293" s="1062" t="s">
        <v>47</v>
      </c>
      <c r="R1293" s="480"/>
      <c r="S1293" s="480"/>
      <c r="T1293" s="480"/>
      <c r="U1293" s="480"/>
      <c r="V1293" s="480"/>
      <c r="W1293" s="480"/>
      <c r="X1293" s="480"/>
      <c r="Y1293" s="483"/>
      <c r="Z1293" s="476" t="str">
        <f t="shared" si="27"/>
        <v>Pendiente de sentencia</v>
      </c>
      <c r="AA1293" s="483"/>
      <c r="AB1293" s="480"/>
      <c r="AC1293" s="480"/>
      <c r="AD1293" s="1652"/>
      <c r="AE1293" s="480"/>
      <c r="AF1293" s="483" t="s">
        <v>59</v>
      </c>
      <c r="AG1293" s="484" t="s">
        <v>2062</v>
      </c>
      <c r="AH1293" s="476" t="s">
        <v>52</v>
      </c>
      <c r="AI1293" s="480"/>
      <c r="AJ1293" s="480"/>
      <c r="AK1293" s="480"/>
      <c r="AL1293" s="480"/>
      <c r="AM1293" s="480"/>
    </row>
    <row r="1294" spans="1:39" ht="25.5" x14ac:dyDescent="0.2">
      <c r="A1294" s="476">
        <v>1286</v>
      </c>
      <c r="B1294" s="483" t="s">
        <v>4108</v>
      </c>
      <c r="C1294" s="1692" t="s">
        <v>101</v>
      </c>
      <c r="D1294" s="482" t="s">
        <v>102</v>
      </c>
      <c r="E1294" s="480" t="s">
        <v>84</v>
      </c>
      <c r="F1294" s="480" t="s">
        <v>2529</v>
      </c>
      <c r="G1294" s="481">
        <v>45870</v>
      </c>
      <c r="H1294" s="480" t="s">
        <v>419</v>
      </c>
      <c r="I1294" s="480">
        <v>1</v>
      </c>
      <c r="J1294" s="480">
        <v>0</v>
      </c>
      <c r="K1294" s="480" t="s">
        <v>4109</v>
      </c>
      <c r="L1294" s="480">
        <v>1</v>
      </c>
      <c r="M1294" s="480">
        <v>0</v>
      </c>
      <c r="N1294" s="480"/>
      <c r="O1294" s="1064" t="str">
        <f>IF(G1294="","",(IF(N1294="","Pendiente primera actuación",IF(N1294="N.A.","N.A.",IF(NETWORKDAYS((G1294+1),N1294,'Días No Laborales'!$A$2:$U$145)&lt;=20,"SI","NO")))))</f>
        <v>Pendiente primera actuación</v>
      </c>
      <c r="P1294" s="480"/>
      <c r="Q1294" s="1062" t="s">
        <v>47</v>
      </c>
      <c r="R1294" s="480"/>
      <c r="S1294" s="480"/>
      <c r="T1294" s="480"/>
      <c r="U1294" s="480"/>
      <c r="V1294" s="480"/>
      <c r="W1294" s="480"/>
      <c r="X1294" s="480"/>
      <c r="Y1294" s="483"/>
      <c r="Z1294" s="476" t="str">
        <f t="shared" si="27"/>
        <v>Pendiente de sentencia</v>
      </c>
      <c r="AA1294" s="483"/>
      <c r="AB1294" s="480"/>
      <c r="AC1294" s="480"/>
      <c r="AD1294" s="1652"/>
      <c r="AE1294" s="480"/>
      <c r="AF1294" s="483" t="s">
        <v>161</v>
      </c>
      <c r="AG1294" s="484" t="s">
        <v>2062</v>
      </c>
      <c r="AH1294" s="476" t="s">
        <v>52</v>
      </c>
      <c r="AI1294" s="480"/>
      <c r="AJ1294" s="480"/>
      <c r="AK1294" s="480"/>
      <c r="AL1294" s="480"/>
      <c r="AM1294" s="480"/>
    </row>
    <row r="1295" spans="1:39" ht="24" customHeight="1" x14ac:dyDescent="0.2">
      <c r="A1295" s="476">
        <v>1287</v>
      </c>
      <c r="B1295" s="483" t="s">
        <v>4110</v>
      </c>
      <c r="C1295" s="1847" t="s">
        <v>672</v>
      </c>
      <c r="D1295" s="482" t="s">
        <v>293</v>
      </c>
      <c r="E1295" s="1385" t="s">
        <v>833</v>
      </c>
      <c r="F1295" s="480" t="s">
        <v>2529</v>
      </c>
      <c r="G1295" s="481">
        <v>45870</v>
      </c>
      <c r="H1295" s="480" t="s">
        <v>4111</v>
      </c>
      <c r="I1295" s="480">
        <v>1</v>
      </c>
      <c r="J1295" s="480">
        <v>0</v>
      </c>
      <c r="K1295" s="480" t="s">
        <v>4111</v>
      </c>
      <c r="L1295" s="480">
        <v>1</v>
      </c>
      <c r="M1295" s="480">
        <v>0</v>
      </c>
      <c r="N1295" s="480"/>
      <c r="O1295" s="1064" t="str">
        <f>IF(G1295="","",(IF(N1295="","Pendiente primera actuación",IF(N1295="N.A.","N.A.",IF(NETWORKDAYS((G1295+1),N1295,'Días No Laborales'!$A$2:$U$145)&lt;=20,"SI","NO")))))</f>
        <v>Pendiente primera actuación</v>
      </c>
      <c r="P1295" s="480"/>
      <c r="Q1295" s="1062" t="s">
        <v>47</v>
      </c>
      <c r="R1295" s="480"/>
      <c r="S1295" s="480"/>
      <c r="T1295" s="480"/>
      <c r="U1295" s="480"/>
      <c r="V1295" s="480"/>
      <c r="W1295" s="480"/>
      <c r="X1295" s="480"/>
      <c r="Y1295" s="483"/>
      <c r="Z1295" s="476" t="str">
        <f t="shared" si="27"/>
        <v>Pendiente de sentencia</v>
      </c>
      <c r="AA1295" s="483"/>
      <c r="AB1295" s="480"/>
      <c r="AC1295" s="480"/>
      <c r="AD1295" s="1652"/>
      <c r="AE1295" s="480"/>
      <c r="AF1295" s="483" t="s">
        <v>59</v>
      </c>
      <c r="AG1295" s="484" t="s">
        <v>2062</v>
      </c>
      <c r="AH1295" s="476" t="s">
        <v>52</v>
      </c>
      <c r="AI1295" s="480"/>
      <c r="AJ1295" s="480"/>
      <c r="AK1295" s="480"/>
      <c r="AL1295" s="480"/>
      <c r="AM1295" s="480"/>
    </row>
    <row r="1296" spans="1:39" ht="38.25" x14ac:dyDescent="0.2">
      <c r="A1296" s="476">
        <v>1288</v>
      </c>
      <c r="B1296" s="483" t="s">
        <v>4112</v>
      </c>
      <c r="C1296" s="1617" t="s">
        <v>1127</v>
      </c>
      <c r="D1296" s="776" t="s">
        <v>62</v>
      </c>
      <c r="E1296" s="480" t="s">
        <v>113</v>
      </c>
      <c r="F1296" s="480" t="s">
        <v>2529</v>
      </c>
      <c r="G1296" s="481">
        <v>45870</v>
      </c>
      <c r="H1296" s="480" t="s">
        <v>4113</v>
      </c>
      <c r="I1296" s="480">
        <v>1</v>
      </c>
      <c r="J1296" s="480">
        <v>0</v>
      </c>
      <c r="K1296" s="482" t="s">
        <v>4114</v>
      </c>
      <c r="L1296" s="480">
        <v>1</v>
      </c>
      <c r="M1296" s="480">
        <v>0</v>
      </c>
      <c r="N1296" s="480"/>
      <c r="O1296" s="1064" t="str">
        <f>IF(G1296="","",(IF(N1296="","Pendiente primera actuación",IF(N1296="N.A.","N.A.",IF(NETWORKDAYS((G1296+1),N1296,'Días No Laborales'!$A$2:$U$145)&lt;=20,"SI","NO")))))</f>
        <v>Pendiente primera actuación</v>
      </c>
      <c r="P1296" s="480"/>
      <c r="Q1296" s="1062" t="s">
        <v>47</v>
      </c>
      <c r="R1296" s="480"/>
      <c r="S1296" s="480"/>
      <c r="T1296" s="480"/>
      <c r="U1296" s="480"/>
      <c r="V1296" s="480"/>
      <c r="W1296" s="480"/>
      <c r="X1296" s="480"/>
      <c r="Y1296" s="483"/>
      <c r="Z1296" s="476" t="str">
        <f t="shared" si="27"/>
        <v>Pendiente de sentencia</v>
      </c>
      <c r="AA1296" s="483"/>
      <c r="AB1296" s="480"/>
      <c r="AC1296" s="480"/>
      <c r="AD1296" s="1652"/>
      <c r="AE1296" s="480"/>
      <c r="AF1296" s="483" t="s">
        <v>68</v>
      </c>
      <c r="AG1296" s="484" t="s">
        <v>2062</v>
      </c>
      <c r="AH1296" s="476" t="s">
        <v>52</v>
      </c>
      <c r="AI1296" s="480"/>
      <c r="AJ1296" s="480"/>
      <c r="AK1296" s="480"/>
      <c r="AL1296" s="480"/>
      <c r="AM1296" s="480"/>
    </row>
    <row r="1297" spans="1:39" ht="25.5" x14ac:dyDescent="0.2">
      <c r="A1297" s="476">
        <v>1289</v>
      </c>
      <c r="B1297" s="483" t="s">
        <v>4115</v>
      </c>
      <c r="C1297" s="1692" t="s">
        <v>101</v>
      </c>
      <c r="D1297" s="482" t="s">
        <v>102</v>
      </c>
      <c r="E1297" s="480" t="s">
        <v>84</v>
      </c>
      <c r="F1297" s="480" t="s">
        <v>2529</v>
      </c>
      <c r="G1297" s="481">
        <v>45870</v>
      </c>
      <c r="H1297" s="480" t="s">
        <v>4116</v>
      </c>
      <c r="I1297" s="480">
        <v>1</v>
      </c>
      <c r="J1297" s="480">
        <v>0</v>
      </c>
      <c r="K1297" s="480" t="s">
        <v>4117</v>
      </c>
      <c r="L1297" s="480">
        <v>0</v>
      </c>
      <c r="M1297" s="480">
        <v>1</v>
      </c>
      <c r="N1297" s="480"/>
      <c r="O1297" s="1064" t="str">
        <f>IF(G1297="","",(IF(N1297="","Pendiente primera actuación",IF(N1297="N.A.","N.A.",IF(NETWORKDAYS((G1297+1),N1297,'Días No Laborales'!$A$2:$U$145)&lt;=20,"SI","NO")))))</f>
        <v>Pendiente primera actuación</v>
      </c>
      <c r="P1297" s="480"/>
      <c r="Q1297" s="1062" t="s">
        <v>47</v>
      </c>
      <c r="R1297" s="480"/>
      <c r="S1297" s="480"/>
      <c r="T1297" s="480"/>
      <c r="U1297" s="480"/>
      <c r="V1297" s="480"/>
      <c r="W1297" s="480"/>
      <c r="X1297" s="480"/>
      <c r="Y1297" s="483"/>
      <c r="Z1297" s="476" t="str">
        <f t="shared" si="27"/>
        <v>Pendiente de sentencia</v>
      </c>
      <c r="AA1297" s="483"/>
      <c r="AB1297" s="480"/>
      <c r="AC1297" s="480"/>
      <c r="AD1297" s="1652"/>
      <c r="AE1297" s="480"/>
      <c r="AF1297" s="483" t="s">
        <v>50</v>
      </c>
      <c r="AG1297" s="484" t="s">
        <v>2062</v>
      </c>
      <c r="AH1297" s="476" t="s">
        <v>52</v>
      </c>
      <c r="AI1297" s="480"/>
      <c r="AJ1297" s="480"/>
      <c r="AK1297" s="480"/>
      <c r="AL1297" s="480"/>
      <c r="AM1297" s="480"/>
    </row>
    <row r="1298" spans="1:39" ht="25.5" x14ac:dyDescent="0.2">
      <c r="A1298" s="476">
        <v>1290</v>
      </c>
      <c r="B1298" s="483" t="s">
        <v>4118</v>
      </c>
      <c r="C1298" s="1288" t="s">
        <v>2096</v>
      </c>
      <c r="D1298" s="1548" t="s">
        <v>2083</v>
      </c>
      <c r="E1298" s="480" t="s">
        <v>84</v>
      </c>
      <c r="F1298" s="480" t="s">
        <v>2529</v>
      </c>
      <c r="G1298" s="481">
        <v>45873</v>
      </c>
      <c r="H1298" s="482" t="s">
        <v>4119</v>
      </c>
      <c r="I1298" s="480">
        <v>1</v>
      </c>
      <c r="J1298" s="480">
        <v>0</v>
      </c>
      <c r="K1298" s="480" t="s">
        <v>4120</v>
      </c>
      <c r="L1298" s="480">
        <v>0</v>
      </c>
      <c r="M1298" s="480">
        <v>1</v>
      </c>
      <c r="N1298" s="480"/>
      <c r="O1298" s="1064" t="str">
        <f>IF(G1298="","",(IF(N1298="","Pendiente primera actuación",IF(N1298="N.A.","N.A.",IF(NETWORKDAYS((G1298+1),N1298,'Días No Laborales'!$A$2:$U$145)&lt;=20,"SI","NO")))))</f>
        <v>Pendiente primera actuación</v>
      </c>
      <c r="P1298" s="480"/>
      <c r="Q1298" s="1062" t="s">
        <v>47</v>
      </c>
      <c r="R1298" s="480"/>
      <c r="S1298" s="480"/>
      <c r="T1298" s="480"/>
      <c r="U1298" s="480"/>
      <c r="V1298" s="480"/>
      <c r="W1298" s="480"/>
      <c r="X1298" s="480"/>
      <c r="Y1298" s="483"/>
      <c r="Z1298" s="476" t="str">
        <f t="shared" si="27"/>
        <v>Pendiente de sentencia</v>
      </c>
      <c r="AA1298" s="483"/>
      <c r="AB1298" s="480"/>
      <c r="AC1298" s="480"/>
      <c r="AD1298" s="1652"/>
      <c r="AE1298" s="480"/>
      <c r="AF1298" s="483" t="s">
        <v>161</v>
      </c>
      <c r="AG1298" s="484" t="s">
        <v>2062</v>
      </c>
      <c r="AH1298" s="476" t="s">
        <v>52</v>
      </c>
      <c r="AI1298" s="480"/>
      <c r="AJ1298" s="480"/>
      <c r="AK1298" s="480"/>
      <c r="AL1298" s="480"/>
      <c r="AM1298" s="480"/>
    </row>
    <row r="1299" spans="1:39" ht="25.5" x14ac:dyDescent="0.2">
      <c r="A1299" s="476">
        <v>1291</v>
      </c>
      <c r="B1299" s="483" t="s">
        <v>4121</v>
      </c>
      <c r="C1299" s="1692" t="s">
        <v>101</v>
      </c>
      <c r="D1299" s="482" t="s">
        <v>102</v>
      </c>
      <c r="E1299" s="480" t="s">
        <v>84</v>
      </c>
      <c r="F1299" s="480" t="s">
        <v>2529</v>
      </c>
      <c r="G1299" s="481">
        <v>45873</v>
      </c>
      <c r="H1299" s="480" t="s">
        <v>4122</v>
      </c>
      <c r="I1299" s="480">
        <v>1</v>
      </c>
      <c r="J1299" s="480">
        <v>0</v>
      </c>
      <c r="K1299" s="480" t="s">
        <v>4123</v>
      </c>
      <c r="L1299" s="480">
        <v>1</v>
      </c>
      <c r="M1299" s="480">
        <v>0</v>
      </c>
      <c r="N1299" s="480"/>
      <c r="O1299" s="1064" t="str">
        <f>IF(G1299="","",(IF(N1299="","Pendiente primera actuación",IF(N1299="N.A.","N.A.",IF(NETWORKDAYS((G1299+1),N1299,'Días No Laborales'!$A$2:$U$145)&lt;=20,"SI","NO")))))</f>
        <v>Pendiente primera actuación</v>
      </c>
      <c r="P1299" s="480"/>
      <c r="Q1299" s="1062" t="s">
        <v>47</v>
      </c>
      <c r="R1299" s="480"/>
      <c r="S1299" s="480"/>
      <c r="T1299" s="480"/>
      <c r="U1299" s="480"/>
      <c r="V1299" s="480"/>
      <c r="W1299" s="480"/>
      <c r="X1299" s="480"/>
      <c r="Y1299" s="483"/>
      <c r="Z1299" s="476" t="str">
        <f t="shared" si="27"/>
        <v>Pendiente de sentencia</v>
      </c>
      <c r="AA1299" s="483"/>
      <c r="AB1299" s="480"/>
      <c r="AC1299" s="480"/>
      <c r="AD1299" s="1652"/>
      <c r="AE1299" s="480"/>
      <c r="AF1299" s="483" t="s">
        <v>50</v>
      </c>
      <c r="AG1299" s="484" t="s">
        <v>2062</v>
      </c>
      <c r="AH1299" s="476" t="s">
        <v>52</v>
      </c>
      <c r="AI1299" s="480"/>
      <c r="AJ1299" s="480"/>
      <c r="AK1299" s="480"/>
      <c r="AL1299" s="480"/>
      <c r="AM1299" s="480"/>
    </row>
    <row r="1300" spans="1:39" ht="25.5" x14ac:dyDescent="0.2">
      <c r="A1300" s="476">
        <v>1292</v>
      </c>
      <c r="B1300" s="483" t="s">
        <v>4124</v>
      </c>
      <c r="C1300" s="1692" t="s">
        <v>101</v>
      </c>
      <c r="D1300" s="482" t="s">
        <v>102</v>
      </c>
      <c r="E1300" s="480" t="s">
        <v>84</v>
      </c>
      <c r="F1300" s="480" t="s">
        <v>2529</v>
      </c>
      <c r="G1300" s="481">
        <v>45873</v>
      </c>
      <c r="H1300" s="480" t="s">
        <v>3769</v>
      </c>
      <c r="I1300" s="480">
        <v>1</v>
      </c>
      <c r="J1300" s="480">
        <v>0</v>
      </c>
      <c r="K1300" s="480" t="s">
        <v>4125</v>
      </c>
      <c r="L1300" s="480">
        <v>1</v>
      </c>
      <c r="M1300" s="480">
        <v>0</v>
      </c>
      <c r="N1300" s="480"/>
      <c r="O1300" s="1064" t="str">
        <f>IF(G1300="","",(IF(N1300="","Pendiente primera actuación",IF(N1300="N.A.","N.A.",IF(NETWORKDAYS((G1300+1),N1300,'Días No Laborales'!$A$2:$U$145)&lt;=20,"SI","NO")))))</f>
        <v>Pendiente primera actuación</v>
      </c>
      <c r="P1300" s="480"/>
      <c r="Q1300" s="1062" t="s">
        <v>47</v>
      </c>
      <c r="R1300" s="480"/>
      <c r="S1300" s="480"/>
      <c r="T1300" s="480"/>
      <c r="U1300" s="480"/>
      <c r="V1300" s="480"/>
      <c r="W1300" s="480"/>
      <c r="X1300" s="480"/>
      <c r="Y1300" s="483"/>
      <c r="Z1300" s="476" t="str">
        <f t="shared" si="27"/>
        <v>Pendiente de sentencia</v>
      </c>
      <c r="AA1300" s="483"/>
      <c r="AB1300" s="480"/>
      <c r="AC1300" s="480"/>
      <c r="AD1300" s="1652"/>
      <c r="AE1300" s="480"/>
      <c r="AF1300" s="483" t="s">
        <v>50</v>
      </c>
      <c r="AG1300" s="484" t="s">
        <v>2062</v>
      </c>
      <c r="AH1300" s="476" t="s">
        <v>52</v>
      </c>
      <c r="AI1300" s="480"/>
      <c r="AJ1300" s="480"/>
      <c r="AK1300" s="480"/>
      <c r="AL1300" s="480"/>
      <c r="AM1300" s="480"/>
    </row>
    <row r="1301" spans="1:39" ht="25.5" x14ac:dyDescent="0.2">
      <c r="A1301" s="476">
        <v>1293</v>
      </c>
      <c r="B1301" s="483" t="s">
        <v>4126</v>
      </c>
      <c r="C1301" s="1692" t="s">
        <v>101</v>
      </c>
      <c r="D1301" s="482" t="s">
        <v>102</v>
      </c>
      <c r="E1301" s="480" t="s">
        <v>84</v>
      </c>
      <c r="F1301" s="480" t="s">
        <v>2529</v>
      </c>
      <c r="G1301" s="481">
        <v>45873</v>
      </c>
      <c r="H1301" s="480" t="s">
        <v>3548</v>
      </c>
      <c r="I1301" s="480">
        <v>1</v>
      </c>
      <c r="J1301" s="480">
        <v>0</v>
      </c>
      <c r="K1301" s="482" t="s">
        <v>4127</v>
      </c>
      <c r="L1301" s="480">
        <v>1</v>
      </c>
      <c r="M1301" s="480">
        <v>0</v>
      </c>
      <c r="N1301" s="480"/>
      <c r="O1301" s="1064" t="str">
        <f>IF(G1301="","",(IF(N1301="","Pendiente primera actuación",IF(N1301="N.A.","N.A.",IF(NETWORKDAYS((G1301+1),N1301,'Días No Laborales'!$A$2:$U$145)&lt;=20,"SI","NO")))))</f>
        <v>Pendiente primera actuación</v>
      </c>
      <c r="P1301" s="480"/>
      <c r="Q1301" s="1062" t="s">
        <v>47</v>
      </c>
      <c r="R1301" s="480"/>
      <c r="S1301" s="480"/>
      <c r="T1301" s="480"/>
      <c r="U1301" s="480"/>
      <c r="V1301" s="480"/>
      <c r="W1301" s="480"/>
      <c r="X1301" s="480"/>
      <c r="Y1301" s="483"/>
      <c r="Z1301" s="476" t="str">
        <f t="shared" si="27"/>
        <v>Pendiente de sentencia</v>
      </c>
      <c r="AA1301" s="483"/>
      <c r="AB1301" s="480"/>
      <c r="AC1301" s="480"/>
      <c r="AD1301" s="1652"/>
      <c r="AE1301" s="480"/>
      <c r="AF1301" s="483" t="s">
        <v>50</v>
      </c>
      <c r="AG1301" s="484" t="s">
        <v>2062</v>
      </c>
      <c r="AH1301" s="476" t="s">
        <v>52</v>
      </c>
      <c r="AI1301" s="480"/>
      <c r="AJ1301" s="480"/>
      <c r="AK1301" s="480"/>
      <c r="AL1301" s="480"/>
      <c r="AM1301" s="480"/>
    </row>
    <row r="1302" spans="1:39" ht="38.25" x14ac:dyDescent="0.2">
      <c r="A1302" s="476">
        <v>1294</v>
      </c>
      <c r="B1302" s="483" t="s">
        <v>4128</v>
      </c>
      <c r="C1302" s="658" t="s">
        <v>78</v>
      </c>
      <c r="D1302" s="1548" t="s">
        <v>62</v>
      </c>
      <c r="E1302" s="480" t="s">
        <v>113</v>
      </c>
      <c r="F1302" s="480" t="s">
        <v>2529</v>
      </c>
      <c r="G1302" s="481">
        <v>45873</v>
      </c>
      <c r="H1302" s="480" t="s">
        <v>4129</v>
      </c>
      <c r="I1302" s="480">
        <v>1</v>
      </c>
      <c r="J1302" s="480">
        <v>0</v>
      </c>
      <c r="K1302" s="482" t="s">
        <v>4130</v>
      </c>
      <c r="L1302" s="480">
        <v>1</v>
      </c>
      <c r="M1302" s="480">
        <v>0</v>
      </c>
      <c r="N1302" s="480"/>
      <c r="O1302" s="1064" t="str">
        <f>IF(G1302="","",(IF(N1302="","Pendiente primera actuación",IF(N1302="N.A.","N.A.",IF(NETWORKDAYS((G1302+1),N1302,'Días No Laborales'!$A$2:$U$145)&lt;=20,"SI","NO")))))</f>
        <v>Pendiente primera actuación</v>
      </c>
      <c r="P1302" s="480"/>
      <c r="Q1302" s="1062" t="s">
        <v>47</v>
      </c>
      <c r="R1302" s="480"/>
      <c r="S1302" s="480"/>
      <c r="T1302" s="480"/>
      <c r="U1302" s="480"/>
      <c r="V1302" s="480"/>
      <c r="W1302" s="480"/>
      <c r="X1302" s="480"/>
      <c r="Y1302" s="483"/>
      <c r="Z1302" s="476" t="str">
        <f t="shared" ref="Z1302:Z1352" si="28">IF(B1302="","",IF(W1302="","Pendiente de sentencia",IF(W1302="N.A.","N.A.",DAYS360(G1302,W1302))))</f>
        <v>Pendiente de sentencia</v>
      </c>
      <c r="AA1302" s="483"/>
      <c r="AB1302" s="480"/>
      <c r="AC1302" s="480"/>
      <c r="AD1302" s="1652"/>
      <c r="AE1302" s="480"/>
      <c r="AF1302" s="483" t="s">
        <v>68</v>
      </c>
      <c r="AG1302" s="484" t="s">
        <v>2062</v>
      </c>
      <c r="AH1302" s="476" t="s">
        <v>52</v>
      </c>
      <c r="AI1302" s="480"/>
      <c r="AJ1302" s="480"/>
      <c r="AK1302" s="480"/>
      <c r="AL1302" s="480"/>
      <c r="AM1302" s="480"/>
    </row>
    <row r="1303" spans="1:39" ht="30" customHeight="1" x14ac:dyDescent="0.2">
      <c r="A1303" s="476">
        <v>1295</v>
      </c>
      <c r="B1303" s="483" t="s">
        <v>4131</v>
      </c>
      <c r="C1303" s="1519" t="s">
        <v>2399</v>
      </c>
      <c r="D1303" s="482" t="s">
        <v>4015</v>
      </c>
      <c r="E1303" s="482" t="s">
        <v>833</v>
      </c>
      <c r="F1303" s="480" t="s">
        <v>2529</v>
      </c>
      <c r="G1303" s="481">
        <v>45873</v>
      </c>
      <c r="H1303" s="480"/>
      <c r="I1303" s="480"/>
      <c r="J1303" s="480"/>
      <c r="K1303" s="480"/>
      <c r="L1303" s="480"/>
      <c r="M1303" s="480"/>
      <c r="N1303" s="480"/>
      <c r="O1303" s="1064" t="str">
        <f>IF(G1303="","",(IF(N1303="","Pendiente primera actuación",IF(N1303="N.A.","N.A.",IF(NETWORKDAYS((G1303+1),N1303,'Días No Laborales'!$A$2:$U$145)&lt;=20,"SI","NO")))))</f>
        <v>Pendiente primera actuación</v>
      </c>
      <c r="P1303" s="480"/>
      <c r="Q1303" s="1062" t="s">
        <v>47</v>
      </c>
      <c r="R1303" s="480"/>
      <c r="S1303" s="480"/>
      <c r="T1303" s="480"/>
      <c r="U1303" s="480"/>
      <c r="V1303" s="480"/>
      <c r="W1303" s="480"/>
      <c r="X1303" s="480"/>
      <c r="Y1303" s="483"/>
      <c r="Z1303" s="476" t="str">
        <f t="shared" si="28"/>
        <v>Pendiente de sentencia</v>
      </c>
      <c r="AA1303" s="483"/>
      <c r="AB1303" s="480"/>
      <c r="AC1303" s="480"/>
      <c r="AD1303" s="1652"/>
      <c r="AE1303" s="480"/>
      <c r="AF1303" s="483" t="s">
        <v>50</v>
      </c>
      <c r="AG1303" s="484" t="s">
        <v>2062</v>
      </c>
      <c r="AH1303" s="476" t="s">
        <v>52</v>
      </c>
      <c r="AI1303" s="480"/>
      <c r="AJ1303" s="480"/>
      <c r="AK1303" s="480"/>
      <c r="AL1303" s="480"/>
      <c r="AM1303" s="480"/>
    </row>
    <row r="1304" spans="1:39" ht="25.5" x14ac:dyDescent="0.2">
      <c r="A1304" s="476">
        <v>1296</v>
      </c>
      <c r="B1304" s="483" t="s">
        <v>4132</v>
      </c>
      <c r="C1304" s="1692" t="s">
        <v>101</v>
      </c>
      <c r="D1304" s="482" t="s">
        <v>102</v>
      </c>
      <c r="E1304" s="480" t="s">
        <v>113</v>
      </c>
      <c r="F1304" s="480" t="s">
        <v>2529</v>
      </c>
      <c r="G1304" s="481">
        <v>45874</v>
      </c>
      <c r="H1304" s="480" t="s">
        <v>419</v>
      </c>
      <c r="I1304" s="480">
        <v>1</v>
      </c>
      <c r="J1304" s="480">
        <v>0</v>
      </c>
      <c r="K1304" s="480" t="s">
        <v>4133</v>
      </c>
      <c r="L1304" s="480">
        <v>0</v>
      </c>
      <c r="M1304" s="480">
        <v>1</v>
      </c>
      <c r="N1304" s="480"/>
      <c r="O1304" s="1064" t="str">
        <f>IF(G1304="","",(IF(N1304="","Pendiente primera actuación",IF(N1304="N.A.","N.A.",IF(NETWORKDAYS((G1304+1),N1304,'Días No Laborales'!$A$2:$U$145)&lt;=20,"SI","NO")))))</f>
        <v>Pendiente primera actuación</v>
      </c>
      <c r="P1304" s="480"/>
      <c r="Q1304" s="1062" t="s">
        <v>47</v>
      </c>
      <c r="R1304" s="480"/>
      <c r="S1304" s="480"/>
      <c r="T1304" s="480"/>
      <c r="U1304" s="480"/>
      <c r="V1304" s="480"/>
      <c r="W1304" s="480"/>
      <c r="X1304" s="480"/>
      <c r="Y1304" s="483"/>
      <c r="Z1304" s="476" t="str">
        <f t="shared" si="28"/>
        <v>Pendiente de sentencia</v>
      </c>
      <c r="AA1304" s="483"/>
      <c r="AB1304" s="480"/>
      <c r="AC1304" s="480"/>
      <c r="AD1304" s="1652"/>
      <c r="AE1304" s="480"/>
      <c r="AF1304" s="483" t="s">
        <v>50</v>
      </c>
      <c r="AG1304" s="484" t="s">
        <v>2062</v>
      </c>
      <c r="AH1304" s="476" t="s">
        <v>52</v>
      </c>
      <c r="AI1304" s="480"/>
      <c r="AJ1304" s="480"/>
      <c r="AK1304" s="480"/>
      <c r="AL1304" s="480"/>
      <c r="AM1304" s="480"/>
    </row>
    <row r="1305" spans="1:39" ht="25.5" x14ac:dyDescent="0.2">
      <c r="A1305" s="476">
        <v>1297</v>
      </c>
      <c r="B1305" s="483" t="s">
        <v>4134</v>
      </c>
      <c r="C1305" s="1692" t="s">
        <v>101</v>
      </c>
      <c r="D1305" s="482" t="s">
        <v>102</v>
      </c>
      <c r="E1305" s="480" t="s">
        <v>84</v>
      </c>
      <c r="F1305" s="480" t="s">
        <v>2529</v>
      </c>
      <c r="G1305" s="481">
        <v>45874</v>
      </c>
      <c r="H1305" s="480" t="s">
        <v>4135</v>
      </c>
      <c r="I1305" s="480">
        <v>1</v>
      </c>
      <c r="J1305" s="480">
        <v>0</v>
      </c>
      <c r="K1305" s="480" t="s">
        <v>4136</v>
      </c>
      <c r="L1305" s="480">
        <v>1</v>
      </c>
      <c r="M1305" s="480">
        <v>0</v>
      </c>
      <c r="N1305" s="480"/>
      <c r="O1305" s="1064" t="str">
        <f>IF(G1305="","",(IF(N1305="","Pendiente primera actuación",IF(N1305="N.A.","N.A.",IF(NETWORKDAYS((G1305+1),N1305,'Días No Laborales'!$A$2:$U$145)&lt;=20,"SI","NO")))))</f>
        <v>Pendiente primera actuación</v>
      </c>
      <c r="P1305" s="480"/>
      <c r="Q1305" s="1062" t="s">
        <v>47</v>
      </c>
      <c r="R1305" s="480"/>
      <c r="S1305" s="480"/>
      <c r="T1305" s="480"/>
      <c r="U1305" s="480"/>
      <c r="V1305" s="480"/>
      <c r="W1305" s="480"/>
      <c r="X1305" s="480"/>
      <c r="Y1305" s="483"/>
      <c r="Z1305" s="476" t="str">
        <f t="shared" si="28"/>
        <v>Pendiente de sentencia</v>
      </c>
      <c r="AA1305" s="483"/>
      <c r="AB1305" s="480"/>
      <c r="AC1305" s="480"/>
      <c r="AD1305" s="1652"/>
      <c r="AE1305" s="480"/>
      <c r="AF1305" s="483" t="s">
        <v>50</v>
      </c>
      <c r="AG1305" s="484" t="s">
        <v>2062</v>
      </c>
      <c r="AH1305" s="476" t="s">
        <v>52</v>
      </c>
      <c r="AI1305" s="480"/>
      <c r="AJ1305" s="480"/>
      <c r="AK1305" s="480"/>
      <c r="AL1305" s="480"/>
      <c r="AM1305" s="480"/>
    </row>
    <row r="1306" spans="1:39" ht="25.5" x14ac:dyDescent="0.2">
      <c r="A1306" s="476">
        <v>1298</v>
      </c>
      <c r="B1306" s="483" t="s">
        <v>4137</v>
      </c>
      <c r="C1306" s="1847" t="s">
        <v>672</v>
      </c>
      <c r="D1306" s="482" t="s">
        <v>293</v>
      </c>
      <c r="E1306" s="1385" t="s">
        <v>833</v>
      </c>
      <c r="F1306" s="480" t="s">
        <v>2529</v>
      </c>
      <c r="G1306" s="481">
        <v>45874</v>
      </c>
      <c r="H1306" s="480" t="s">
        <v>433</v>
      </c>
      <c r="I1306" s="480">
        <v>1</v>
      </c>
      <c r="J1306" s="480">
        <v>0</v>
      </c>
      <c r="K1306" s="482" t="s">
        <v>4138</v>
      </c>
      <c r="L1306" s="480">
        <v>1</v>
      </c>
      <c r="M1306" s="480">
        <v>0</v>
      </c>
      <c r="N1306" s="480"/>
      <c r="O1306" s="1064" t="str">
        <f>IF(G1306="","",(IF(N1306="","Pendiente primera actuación",IF(N1306="N.A.","N.A.",IF(NETWORKDAYS((G1306+1),N1306,'Días No Laborales'!$A$2:$U$145)&lt;=20,"SI","NO")))))</f>
        <v>Pendiente primera actuación</v>
      </c>
      <c r="P1306" s="480"/>
      <c r="Q1306" s="1062" t="s">
        <v>47</v>
      </c>
      <c r="R1306" s="480"/>
      <c r="S1306" s="480"/>
      <c r="T1306" s="480"/>
      <c r="U1306" s="480"/>
      <c r="V1306" s="480"/>
      <c r="W1306" s="480"/>
      <c r="X1306" s="480"/>
      <c r="Y1306" s="483"/>
      <c r="Z1306" s="476" t="str">
        <f t="shared" si="28"/>
        <v>Pendiente de sentencia</v>
      </c>
      <c r="AA1306" s="483"/>
      <c r="AB1306" s="480"/>
      <c r="AC1306" s="480"/>
      <c r="AD1306" s="1652"/>
      <c r="AE1306" s="480"/>
      <c r="AF1306" s="483" t="s">
        <v>156</v>
      </c>
      <c r="AG1306" s="484" t="s">
        <v>2062</v>
      </c>
      <c r="AH1306" s="476" t="s">
        <v>52</v>
      </c>
      <c r="AI1306" s="480"/>
      <c r="AJ1306" s="480"/>
      <c r="AK1306" s="480"/>
      <c r="AL1306" s="480"/>
      <c r="AM1306" s="480"/>
    </row>
    <row r="1307" spans="1:39" ht="25.5" x14ac:dyDescent="0.2">
      <c r="A1307" s="476">
        <v>1299</v>
      </c>
      <c r="B1307" s="483" t="s">
        <v>4139</v>
      </c>
      <c r="C1307" s="1692" t="s">
        <v>101</v>
      </c>
      <c r="D1307" s="482" t="s">
        <v>102</v>
      </c>
      <c r="E1307" s="480" t="s">
        <v>84</v>
      </c>
      <c r="F1307" s="480" t="s">
        <v>2529</v>
      </c>
      <c r="G1307" s="481">
        <v>45875</v>
      </c>
      <c r="H1307" s="482" t="s">
        <v>4140</v>
      </c>
      <c r="I1307" s="480">
        <v>1</v>
      </c>
      <c r="J1307" s="480">
        <v>0</v>
      </c>
      <c r="K1307" s="480" t="s">
        <v>4141</v>
      </c>
      <c r="L1307" s="480">
        <v>0</v>
      </c>
      <c r="M1307" s="480">
        <v>1</v>
      </c>
      <c r="N1307" s="480"/>
      <c r="O1307" s="1064" t="str">
        <f>IF(G1307="","",(IF(N1307="","Pendiente primera actuación",IF(N1307="N.A.","N.A.",IF(NETWORKDAYS((G1307+1),N1307,'Días No Laborales'!$A$2:$U$145)&lt;=20,"SI","NO")))))</f>
        <v>Pendiente primera actuación</v>
      </c>
      <c r="P1307" s="480"/>
      <c r="Q1307" s="1062" t="s">
        <v>47</v>
      </c>
      <c r="R1307" s="480"/>
      <c r="S1307" s="480"/>
      <c r="T1307" s="480"/>
      <c r="U1307" s="480"/>
      <c r="V1307" s="480"/>
      <c r="W1307" s="480"/>
      <c r="X1307" s="480"/>
      <c r="Y1307" s="483"/>
      <c r="Z1307" s="476" t="str">
        <f t="shared" si="28"/>
        <v>Pendiente de sentencia</v>
      </c>
      <c r="AA1307" s="483"/>
      <c r="AB1307" s="480"/>
      <c r="AC1307" s="480"/>
      <c r="AD1307" s="1652"/>
      <c r="AE1307" s="480"/>
      <c r="AF1307" s="483" t="s">
        <v>156</v>
      </c>
      <c r="AG1307" s="484" t="s">
        <v>2062</v>
      </c>
      <c r="AH1307" s="476" t="s">
        <v>52</v>
      </c>
      <c r="AI1307" s="480"/>
      <c r="AJ1307" s="480"/>
      <c r="AK1307" s="480"/>
      <c r="AL1307" s="480"/>
      <c r="AM1307" s="480"/>
    </row>
    <row r="1308" spans="1:39" ht="38.25" x14ac:dyDescent="0.2">
      <c r="A1308" s="476">
        <v>1300</v>
      </c>
      <c r="B1308" s="483" t="s">
        <v>4142</v>
      </c>
      <c r="C1308" s="1848" t="s">
        <v>4143</v>
      </c>
      <c r="D1308" s="480" t="s">
        <v>237</v>
      </c>
      <c r="E1308" s="480"/>
      <c r="F1308" s="480" t="s">
        <v>2529</v>
      </c>
      <c r="G1308" s="481">
        <v>45875</v>
      </c>
      <c r="H1308" s="480" t="s">
        <v>4144</v>
      </c>
      <c r="I1308" s="480">
        <v>1</v>
      </c>
      <c r="J1308" s="480">
        <v>0</v>
      </c>
      <c r="K1308" s="480" t="s">
        <v>4145</v>
      </c>
      <c r="L1308" s="480">
        <v>1</v>
      </c>
      <c r="M1308" s="480">
        <v>0</v>
      </c>
      <c r="N1308" s="480"/>
      <c r="O1308" s="1064" t="str">
        <f>IF(G1308="","",(IF(N1308="","Pendiente primera actuación",IF(N1308="N.A.","N.A.",IF(NETWORKDAYS((G1308+1),N1308,'Días No Laborales'!$A$2:$U$145)&lt;=20,"SI","NO")))))</f>
        <v>Pendiente primera actuación</v>
      </c>
      <c r="P1308" s="480"/>
      <c r="Q1308" s="1062" t="s">
        <v>47</v>
      </c>
      <c r="R1308" s="480"/>
      <c r="S1308" s="480"/>
      <c r="T1308" s="480"/>
      <c r="U1308" s="480"/>
      <c r="V1308" s="480"/>
      <c r="W1308" s="480"/>
      <c r="X1308" s="480"/>
      <c r="Y1308" s="483"/>
      <c r="Z1308" s="476" t="str">
        <f t="shared" si="28"/>
        <v>Pendiente de sentencia</v>
      </c>
      <c r="AA1308" s="483"/>
      <c r="AB1308" s="480"/>
      <c r="AC1308" s="480"/>
      <c r="AD1308" s="1652"/>
      <c r="AE1308" s="480"/>
      <c r="AF1308" s="483" t="s">
        <v>68</v>
      </c>
      <c r="AG1308" s="484" t="s">
        <v>2062</v>
      </c>
      <c r="AH1308" s="476" t="s">
        <v>52</v>
      </c>
      <c r="AI1308" s="480"/>
      <c r="AJ1308" s="480"/>
      <c r="AK1308" s="480"/>
      <c r="AL1308" s="480"/>
      <c r="AM1308" s="480"/>
    </row>
    <row r="1309" spans="1:39" ht="38.25" x14ac:dyDescent="0.2">
      <c r="A1309" s="476">
        <v>1301</v>
      </c>
      <c r="B1309" s="483" t="s">
        <v>4146</v>
      </c>
      <c r="C1309" s="658" t="s">
        <v>78</v>
      </c>
      <c r="D1309" s="1548" t="s">
        <v>62</v>
      </c>
      <c r="E1309" s="480" t="s">
        <v>113</v>
      </c>
      <c r="F1309" s="480" t="s">
        <v>2529</v>
      </c>
      <c r="G1309" s="481">
        <v>45875</v>
      </c>
      <c r="H1309" s="1536" t="s">
        <v>3576</v>
      </c>
      <c r="I1309" s="476">
        <v>1</v>
      </c>
      <c r="J1309" s="476">
        <v>0</v>
      </c>
      <c r="K1309" s="476" t="s">
        <v>3577</v>
      </c>
      <c r="L1309" s="476">
        <v>0</v>
      </c>
      <c r="M1309" s="476">
        <v>1</v>
      </c>
      <c r="N1309" s="480"/>
      <c r="O1309" s="1064" t="str">
        <f>IF(G1309="","",(IF(N1309="","Pendiente primera actuación",IF(N1309="N.A.","N.A.",IF(NETWORKDAYS((G1309+1),N1309,'Días No Laborales'!$A$2:$U$145)&lt;=20,"SI","NO")))))</f>
        <v>Pendiente primera actuación</v>
      </c>
      <c r="P1309" s="480"/>
      <c r="Q1309" s="1062" t="s">
        <v>47</v>
      </c>
      <c r="R1309" s="480"/>
      <c r="S1309" s="480"/>
      <c r="T1309" s="480"/>
      <c r="U1309" s="480"/>
      <c r="V1309" s="480"/>
      <c r="W1309" s="480"/>
      <c r="X1309" s="480"/>
      <c r="Y1309" s="483"/>
      <c r="Z1309" s="476" t="str">
        <f t="shared" si="28"/>
        <v>Pendiente de sentencia</v>
      </c>
      <c r="AA1309" s="483"/>
      <c r="AB1309" s="480"/>
      <c r="AC1309" s="480"/>
      <c r="AD1309" s="1652"/>
      <c r="AE1309" s="480"/>
      <c r="AF1309" s="483" t="s">
        <v>68</v>
      </c>
      <c r="AG1309" s="484" t="s">
        <v>2062</v>
      </c>
      <c r="AH1309" s="476" t="s">
        <v>52</v>
      </c>
      <c r="AI1309" s="480"/>
      <c r="AJ1309" s="480"/>
      <c r="AK1309" s="480"/>
      <c r="AL1309" s="480"/>
      <c r="AM1309" s="480"/>
    </row>
    <row r="1310" spans="1:39" ht="25.5" x14ac:dyDescent="0.2">
      <c r="A1310" s="476">
        <v>1302</v>
      </c>
      <c r="B1310" s="483" t="s">
        <v>4147</v>
      </c>
      <c r="C1310" s="1692" t="s">
        <v>101</v>
      </c>
      <c r="D1310" s="482" t="s">
        <v>102</v>
      </c>
      <c r="E1310" s="480" t="s">
        <v>113</v>
      </c>
      <c r="F1310" s="480" t="s">
        <v>2529</v>
      </c>
      <c r="G1310" s="481">
        <v>45875</v>
      </c>
      <c r="H1310" s="480" t="s">
        <v>344</v>
      </c>
      <c r="I1310" s="480">
        <v>1</v>
      </c>
      <c r="J1310" s="480">
        <v>0</v>
      </c>
      <c r="K1310" s="480" t="s">
        <v>3532</v>
      </c>
      <c r="L1310" s="480">
        <v>0</v>
      </c>
      <c r="M1310" s="480">
        <v>1</v>
      </c>
      <c r="N1310" s="480"/>
      <c r="O1310" s="1064" t="str">
        <f>IF(G1310="","",(IF(N1310="","Pendiente primera actuación",IF(N1310="N.A.","N.A.",IF(NETWORKDAYS((G1310+1),N1310,'Días No Laborales'!$A$2:$U$145)&lt;=20,"SI","NO")))))</f>
        <v>Pendiente primera actuación</v>
      </c>
      <c r="P1310" s="480"/>
      <c r="Q1310" s="1062" t="s">
        <v>47</v>
      </c>
      <c r="R1310" s="480"/>
      <c r="S1310" s="480"/>
      <c r="T1310" s="480"/>
      <c r="U1310" s="480"/>
      <c r="V1310" s="480"/>
      <c r="W1310" s="480"/>
      <c r="X1310" s="480"/>
      <c r="Y1310" s="483"/>
      <c r="Z1310" s="476" t="str">
        <f t="shared" si="28"/>
        <v>Pendiente de sentencia</v>
      </c>
      <c r="AA1310" s="483"/>
      <c r="AB1310" s="480"/>
      <c r="AC1310" s="480"/>
      <c r="AD1310" s="1652"/>
      <c r="AE1310" s="480"/>
      <c r="AF1310" s="483" t="s">
        <v>156</v>
      </c>
      <c r="AG1310" s="484" t="s">
        <v>2062</v>
      </c>
      <c r="AH1310" s="476" t="s">
        <v>52</v>
      </c>
      <c r="AI1310" s="480"/>
      <c r="AJ1310" s="480"/>
      <c r="AK1310" s="480"/>
      <c r="AL1310" s="480"/>
      <c r="AM1310" s="480"/>
    </row>
    <row r="1311" spans="1:39" ht="25.5" x14ac:dyDescent="0.2">
      <c r="A1311" s="476">
        <v>1303</v>
      </c>
      <c r="B1311" s="483" t="s">
        <v>4148</v>
      </c>
      <c r="C1311" s="1692" t="s">
        <v>101</v>
      </c>
      <c r="D1311" s="482" t="s">
        <v>102</v>
      </c>
      <c r="E1311" s="480" t="s">
        <v>113</v>
      </c>
      <c r="F1311" s="480" t="s">
        <v>2529</v>
      </c>
      <c r="G1311" s="481">
        <v>45877</v>
      </c>
      <c r="H1311" s="480" t="s">
        <v>4149</v>
      </c>
      <c r="I1311" s="480">
        <v>1</v>
      </c>
      <c r="J1311" s="480">
        <v>0</v>
      </c>
      <c r="K1311" s="480" t="s">
        <v>4150</v>
      </c>
      <c r="L1311" s="480">
        <v>0</v>
      </c>
      <c r="M1311" s="480">
        <v>1</v>
      </c>
      <c r="N1311" s="480"/>
      <c r="O1311" s="1064" t="str">
        <f>IF(G1311="","",(IF(N1311="","Pendiente primera actuación",IF(N1311="N.A.","N.A.",IF(NETWORKDAYS((G1311+1),N1311,'Días No Laborales'!$A$2:$U$145)&lt;=20,"SI","NO")))))</f>
        <v>Pendiente primera actuación</v>
      </c>
      <c r="P1311" s="480"/>
      <c r="Q1311" s="1062" t="s">
        <v>47</v>
      </c>
      <c r="R1311" s="480"/>
      <c r="S1311" s="480"/>
      <c r="T1311" s="480"/>
      <c r="U1311" s="480"/>
      <c r="V1311" s="480"/>
      <c r="W1311" s="480"/>
      <c r="X1311" s="480"/>
      <c r="Y1311" s="483"/>
      <c r="Z1311" s="476" t="str">
        <f t="shared" si="28"/>
        <v>Pendiente de sentencia</v>
      </c>
      <c r="AA1311" s="483"/>
      <c r="AB1311" s="480"/>
      <c r="AC1311" s="480"/>
      <c r="AD1311" s="1652"/>
      <c r="AE1311" s="480"/>
      <c r="AF1311" s="483" t="s">
        <v>156</v>
      </c>
      <c r="AG1311" s="484" t="s">
        <v>2062</v>
      </c>
      <c r="AH1311" s="476" t="s">
        <v>52</v>
      </c>
      <c r="AI1311" s="480"/>
      <c r="AJ1311" s="480"/>
      <c r="AK1311" s="480"/>
      <c r="AL1311" s="480"/>
      <c r="AM1311" s="480"/>
    </row>
    <row r="1312" spans="1:39" ht="25.5" x14ac:dyDescent="0.2">
      <c r="A1312" s="476">
        <v>1304</v>
      </c>
      <c r="B1312" s="483" t="s">
        <v>4151</v>
      </c>
      <c r="C1312" s="1369" t="s">
        <v>2115</v>
      </c>
      <c r="D1312" s="1269" t="s">
        <v>2918</v>
      </c>
      <c r="E1312" s="1269" t="s">
        <v>833</v>
      </c>
      <c r="F1312" s="480" t="s">
        <v>2529</v>
      </c>
      <c r="G1312" s="481">
        <v>45877</v>
      </c>
      <c r="H1312" s="480" t="s">
        <v>4152</v>
      </c>
      <c r="I1312" s="480">
        <v>0</v>
      </c>
      <c r="J1312" s="480">
        <v>1</v>
      </c>
      <c r="K1312" s="482" t="s">
        <v>4153</v>
      </c>
      <c r="L1312" s="480">
        <v>1</v>
      </c>
      <c r="M1312" s="480">
        <v>0</v>
      </c>
      <c r="N1312" s="480"/>
      <c r="O1312" s="1064" t="str">
        <f>IF(G1312="","",(IF(N1312="","Pendiente primera actuación",IF(N1312="N.A.","N.A.",IF(NETWORKDAYS((G1312+1),N1312,'Días No Laborales'!$A$2:$U$145)&lt;=20,"SI","NO")))))</f>
        <v>Pendiente primera actuación</v>
      </c>
      <c r="P1312" s="480"/>
      <c r="Q1312" s="1062" t="s">
        <v>47</v>
      </c>
      <c r="R1312" s="480"/>
      <c r="S1312" s="480"/>
      <c r="T1312" s="480"/>
      <c r="U1312" s="480"/>
      <c r="V1312" s="480"/>
      <c r="W1312" s="480"/>
      <c r="X1312" s="480"/>
      <c r="Y1312" s="483"/>
      <c r="Z1312" s="476" t="str">
        <f t="shared" si="28"/>
        <v>Pendiente de sentencia</v>
      </c>
      <c r="AA1312" s="483"/>
      <c r="AB1312" s="480"/>
      <c r="AC1312" s="480"/>
      <c r="AD1312" s="1652"/>
      <c r="AE1312" s="480"/>
      <c r="AF1312" s="483" t="s">
        <v>161</v>
      </c>
      <c r="AG1312" s="484" t="s">
        <v>2062</v>
      </c>
      <c r="AH1312" s="476" t="s">
        <v>52</v>
      </c>
      <c r="AI1312" s="480"/>
      <c r="AJ1312" s="480"/>
      <c r="AK1312" s="480"/>
      <c r="AL1312" s="480"/>
      <c r="AM1312" s="480"/>
    </row>
    <row r="1313" spans="1:39" ht="25.5" x14ac:dyDescent="0.2">
      <c r="A1313" s="476">
        <v>1305</v>
      </c>
      <c r="B1313" s="483" t="s">
        <v>4154</v>
      </c>
      <c r="C1313" s="1849" t="s">
        <v>1337</v>
      </c>
      <c r="D1313" s="1362" t="s">
        <v>1337</v>
      </c>
      <c r="E1313" s="480" t="s">
        <v>84</v>
      </c>
      <c r="F1313" s="480" t="s">
        <v>2529</v>
      </c>
      <c r="G1313" s="481">
        <v>45880</v>
      </c>
      <c r="H1313" s="480" t="s">
        <v>4155</v>
      </c>
      <c r="I1313" s="480">
        <v>1</v>
      </c>
      <c r="J1313" s="480">
        <v>0</v>
      </c>
      <c r="K1313" s="482" t="s">
        <v>4156</v>
      </c>
      <c r="L1313" s="480">
        <v>1</v>
      </c>
      <c r="M1313" s="480">
        <v>0</v>
      </c>
      <c r="N1313" s="480"/>
      <c r="O1313" s="1064" t="str">
        <f>IF(G1313="","",(IF(N1313="","Pendiente primera actuación",IF(N1313="N.A.","N.A.",IF(NETWORKDAYS((G1313+1),N1313,'Días No Laborales'!$A$2:$U$145)&lt;=20,"SI","NO")))))</f>
        <v>Pendiente primera actuación</v>
      </c>
      <c r="P1313" s="480"/>
      <c r="Q1313" s="1062" t="s">
        <v>47</v>
      </c>
      <c r="R1313" s="480"/>
      <c r="S1313" s="480"/>
      <c r="T1313" s="480"/>
      <c r="U1313" s="480"/>
      <c r="V1313" s="480"/>
      <c r="W1313" s="480"/>
      <c r="X1313" s="480"/>
      <c r="Y1313" s="483"/>
      <c r="Z1313" s="476" t="str">
        <f t="shared" si="28"/>
        <v>Pendiente de sentencia</v>
      </c>
      <c r="AA1313" s="483"/>
      <c r="AB1313" s="480"/>
      <c r="AC1313" s="480"/>
      <c r="AD1313" s="1652"/>
      <c r="AE1313" s="480"/>
      <c r="AF1313" s="483" t="s">
        <v>50</v>
      </c>
      <c r="AG1313" s="484" t="s">
        <v>2062</v>
      </c>
      <c r="AH1313" s="476" t="s">
        <v>52</v>
      </c>
      <c r="AI1313" s="480"/>
      <c r="AJ1313" s="480"/>
      <c r="AK1313" s="480"/>
      <c r="AL1313" s="480"/>
      <c r="AM1313" s="480"/>
    </row>
    <row r="1314" spans="1:39" ht="25.5" x14ac:dyDescent="0.2">
      <c r="A1314" s="476">
        <v>1306</v>
      </c>
      <c r="B1314" s="483" t="s">
        <v>4157</v>
      </c>
      <c r="C1314" s="1692" t="s">
        <v>101</v>
      </c>
      <c r="D1314" s="482" t="s">
        <v>102</v>
      </c>
      <c r="E1314" s="480" t="s">
        <v>84</v>
      </c>
      <c r="F1314" s="480" t="s">
        <v>2529</v>
      </c>
      <c r="G1314" s="481">
        <v>45880</v>
      </c>
      <c r="H1314" s="480" t="s">
        <v>419</v>
      </c>
      <c r="I1314" s="480">
        <v>1</v>
      </c>
      <c r="J1314" s="480">
        <v>0</v>
      </c>
      <c r="K1314" s="480" t="s">
        <v>4158</v>
      </c>
      <c r="L1314" s="480">
        <v>0</v>
      </c>
      <c r="M1314" s="480">
        <v>1</v>
      </c>
      <c r="N1314" s="480"/>
      <c r="O1314" s="1064" t="str">
        <f>IF(G1314="","",(IF(N1314="","Pendiente primera actuación",IF(N1314="N.A.","N.A.",IF(NETWORKDAYS((G1314+1),N1314,'Días No Laborales'!$A$2:$U$145)&lt;=20,"SI","NO")))))</f>
        <v>Pendiente primera actuación</v>
      </c>
      <c r="P1314" s="480"/>
      <c r="Q1314" s="1062" t="s">
        <v>47</v>
      </c>
      <c r="R1314" s="480"/>
      <c r="S1314" s="480"/>
      <c r="T1314" s="480"/>
      <c r="U1314" s="480"/>
      <c r="V1314" s="480"/>
      <c r="W1314" s="480"/>
      <c r="X1314" s="480"/>
      <c r="Y1314" s="483"/>
      <c r="Z1314" s="476" t="str">
        <f t="shared" si="28"/>
        <v>Pendiente de sentencia</v>
      </c>
      <c r="AA1314" s="483"/>
      <c r="AB1314" s="480"/>
      <c r="AC1314" s="480"/>
      <c r="AD1314" s="1652"/>
      <c r="AE1314" s="480"/>
      <c r="AF1314" s="483" t="s">
        <v>156</v>
      </c>
      <c r="AG1314" s="484" t="s">
        <v>2062</v>
      </c>
      <c r="AH1314" s="476" t="s">
        <v>52</v>
      </c>
      <c r="AI1314" s="480"/>
      <c r="AJ1314" s="480"/>
      <c r="AK1314" s="480"/>
      <c r="AL1314" s="480"/>
      <c r="AM1314" s="480"/>
    </row>
    <row r="1315" spans="1:39" ht="38.25" customHeight="1" x14ac:dyDescent="0.2">
      <c r="A1315" s="476">
        <v>1307</v>
      </c>
      <c r="B1315" s="483" t="s">
        <v>4159</v>
      </c>
      <c r="C1315" s="1848" t="s">
        <v>4160</v>
      </c>
      <c r="D1315" s="480" t="s">
        <v>237</v>
      </c>
      <c r="E1315" s="480" t="s">
        <v>113</v>
      </c>
      <c r="F1315" s="480" t="s">
        <v>2529</v>
      </c>
      <c r="G1315" s="481">
        <v>45880</v>
      </c>
      <c r="H1315" s="480" t="s">
        <v>4161</v>
      </c>
      <c r="I1315" s="480">
        <v>0</v>
      </c>
      <c r="J1315" s="480">
        <v>1</v>
      </c>
      <c r="K1315" s="480" t="s">
        <v>4162</v>
      </c>
      <c r="L1315" s="480">
        <v>0</v>
      </c>
      <c r="M1315" s="480">
        <v>1</v>
      </c>
      <c r="N1315" s="480"/>
      <c r="O1315" s="1064" t="str">
        <f>IF(G1315="","",(IF(N1315="","Pendiente primera actuación",IF(N1315="N.A.","N.A.",IF(NETWORKDAYS((G1315+1),N1315,'Días No Laborales'!$A$2:$U$145)&lt;=20,"SI","NO")))))</f>
        <v>Pendiente primera actuación</v>
      </c>
      <c r="P1315" s="480"/>
      <c r="Q1315" s="1062" t="s">
        <v>47</v>
      </c>
      <c r="R1315" s="480"/>
      <c r="S1315" s="480"/>
      <c r="T1315" s="480"/>
      <c r="U1315" s="480"/>
      <c r="V1315" s="480"/>
      <c r="W1315" s="480"/>
      <c r="X1315" s="480"/>
      <c r="Y1315" s="483"/>
      <c r="Z1315" s="476" t="str">
        <f t="shared" si="28"/>
        <v>Pendiente de sentencia</v>
      </c>
      <c r="AA1315" s="483"/>
      <c r="AB1315" s="480"/>
      <c r="AC1315" s="480"/>
      <c r="AD1315" s="1652"/>
      <c r="AE1315" s="480"/>
      <c r="AF1315" s="483" t="s">
        <v>235</v>
      </c>
      <c r="AG1315" s="484" t="s">
        <v>2062</v>
      </c>
      <c r="AH1315" s="476" t="s">
        <v>52</v>
      </c>
      <c r="AI1315" s="480"/>
      <c r="AJ1315" s="480"/>
      <c r="AK1315" s="480"/>
      <c r="AL1315" s="480"/>
      <c r="AM1315" s="480"/>
    </row>
    <row r="1316" spans="1:39" ht="25.5" x14ac:dyDescent="0.2">
      <c r="A1316" s="476">
        <v>1308</v>
      </c>
      <c r="B1316" s="483" t="s">
        <v>4163</v>
      </c>
      <c r="C1316" s="1692" t="s">
        <v>101</v>
      </c>
      <c r="D1316" s="482" t="s">
        <v>102</v>
      </c>
      <c r="E1316" s="480" t="s">
        <v>84</v>
      </c>
      <c r="F1316" s="480" t="s">
        <v>2529</v>
      </c>
      <c r="G1316" s="481">
        <v>45880</v>
      </c>
      <c r="H1316" s="480" t="s">
        <v>433</v>
      </c>
      <c r="I1316" s="480">
        <v>1</v>
      </c>
      <c r="J1316" s="480">
        <v>0</v>
      </c>
      <c r="K1316" s="482" t="s">
        <v>4138</v>
      </c>
      <c r="L1316" s="480">
        <v>1</v>
      </c>
      <c r="M1316" s="480">
        <v>0</v>
      </c>
      <c r="N1316" s="480"/>
      <c r="O1316" s="1064" t="str">
        <f>IF(G1316="","",(IF(N1316="","Pendiente primera actuación",IF(N1316="N.A.","N.A.",IF(NETWORKDAYS((G1316+1),N1316,'Días No Laborales'!$A$2:$U$145)&lt;=20,"SI","NO")))))</f>
        <v>Pendiente primera actuación</v>
      </c>
      <c r="P1316" s="480"/>
      <c r="Q1316" s="1062" t="s">
        <v>47</v>
      </c>
      <c r="R1316" s="480"/>
      <c r="S1316" s="480"/>
      <c r="T1316" s="480"/>
      <c r="U1316" s="480"/>
      <c r="V1316" s="480"/>
      <c r="W1316" s="480"/>
      <c r="X1316" s="480"/>
      <c r="Y1316" s="483"/>
      <c r="Z1316" s="476" t="str">
        <f t="shared" si="28"/>
        <v>Pendiente de sentencia</v>
      </c>
      <c r="AA1316" s="483"/>
      <c r="AB1316" s="480"/>
      <c r="AC1316" s="480"/>
      <c r="AD1316" s="1652"/>
      <c r="AE1316" s="480"/>
      <c r="AF1316" s="483" t="s">
        <v>235</v>
      </c>
      <c r="AG1316" s="484" t="s">
        <v>2062</v>
      </c>
      <c r="AH1316" s="476" t="s">
        <v>52</v>
      </c>
      <c r="AI1316" s="480"/>
      <c r="AJ1316" s="480"/>
      <c r="AK1316" s="480"/>
      <c r="AL1316" s="480"/>
      <c r="AM1316" s="480"/>
    </row>
    <row r="1317" spans="1:39" ht="25.5" x14ac:dyDescent="0.2">
      <c r="A1317" s="476">
        <v>1309</v>
      </c>
      <c r="B1317" s="483" t="s">
        <v>4164</v>
      </c>
      <c r="C1317" s="1191" t="s">
        <v>437</v>
      </c>
      <c r="D1317" s="765" t="s">
        <v>293</v>
      </c>
      <c r="E1317" s="480" t="s">
        <v>113</v>
      </c>
      <c r="F1317" s="480" t="s">
        <v>2529</v>
      </c>
      <c r="G1317" s="481">
        <v>45880</v>
      </c>
      <c r="H1317" s="480" t="s">
        <v>4165</v>
      </c>
      <c r="I1317" s="480">
        <v>1</v>
      </c>
      <c r="J1317" s="480">
        <v>0</v>
      </c>
      <c r="K1317" s="482" t="s">
        <v>4166</v>
      </c>
      <c r="L1317" s="480">
        <v>1</v>
      </c>
      <c r="M1317" s="480">
        <v>0</v>
      </c>
      <c r="N1317" s="480"/>
      <c r="O1317" s="1064" t="str">
        <f>IF(G1317="","",(IF(N1317="","Pendiente primera actuación",IF(N1317="N.A.","N.A.",IF(NETWORKDAYS((G1317+1),N1317,'Días No Laborales'!$A$2:$U$145)&lt;=20,"SI","NO")))))</f>
        <v>Pendiente primera actuación</v>
      </c>
      <c r="P1317" s="480"/>
      <c r="Q1317" s="1062" t="s">
        <v>47</v>
      </c>
      <c r="R1317" s="480"/>
      <c r="S1317" s="480"/>
      <c r="T1317" s="480"/>
      <c r="U1317" s="480"/>
      <c r="V1317" s="480"/>
      <c r="W1317" s="480"/>
      <c r="X1317" s="480"/>
      <c r="Y1317" s="483"/>
      <c r="Z1317" s="476" t="str">
        <f t="shared" si="28"/>
        <v>Pendiente de sentencia</v>
      </c>
      <c r="AA1317" s="483"/>
      <c r="AB1317" s="480"/>
      <c r="AC1317" s="480"/>
      <c r="AD1317" s="1652"/>
      <c r="AE1317" s="480"/>
      <c r="AF1317" s="483" t="s">
        <v>68</v>
      </c>
      <c r="AG1317" s="484" t="s">
        <v>2062</v>
      </c>
      <c r="AH1317" s="476" t="s">
        <v>52</v>
      </c>
      <c r="AI1317" s="480"/>
      <c r="AJ1317" s="480"/>
      <c r="AK1317" s="480"/>
      <c r="AL1317" s="480"/>
      <c r="AM1317" s="480"/>
    </row>
    <row r="1318" spans="1:39" ht="25.5" x14ac:dyDescent="0.2">
      <c r="A1318" s="476">
        <v>1310</v>
      </c>
      <c r="B1318" s="483" t="s">
        <v>4167</v>
      </c>
      <c r="C1318" s="1692" t="s">
        <v>101</v>
      </c>
      <c r="D1318" s="482" t="s">
        <v>102</v>
      </c>
      <c r="E1318" s="480" t="s">
        <v>113</v>
      </c>
      <c r="F1318" s="480" t="s">
        <v>2529</v>
      </c>
      <c r="G1318" s="481">
        <v>45881</v>
      </c>
      <c r="H1318" s="480" t="s">
        <v>419</v>
      </c>
      <c r="I1318" s="480">
        <v>1</v>
      </c>
      <c r="J1318" s="480">
        <v>0</v>
      </c>
      <c r="K1318" s="480" t="s">
        <v>4168</v>
      </c>
      <c r="L1318" s="480">
        <v>1</v>
      </c>
      <c r="M1318" s="480">
        <v>0</v>
      </c>
      <c r="N1318" s="480"/>
      <c r="O1318" s="1064" t="str">
        <f>IF(G1318="","",(IF(N1318="","Pendiente primera actuación",IF(N1318="N.A.","N.A.",IF(NETWORKDAYS((G1318+1),N1318,'Días No Laborales'!$A$2:$U$145)&lt;=20,"SI","NO")))))</f>
        <v>Pendiente primera actuación</v>
      </c>
      <c r="P1318" s="480"/>
      <c r="Q1318" s="1062" t="s">
        <v>47</v>
      </c>
      <c r="R1318" s="480"/>
      <c r="S1318" s="480"/>
      <c r="T1318" s="480"/>
      <c r="U1318" s="480"/>
      <c r="V1318" s="480"/>
      <c r="W1318" s="480"/>
      <c r="X1318" s="480"/>
      <c r="Y1318" s="483"/>
      <c r="Z1318" s="476" t="str">
        <f t="shared" si="28"/>
        <v>Pendiente de sentencia</v>
      </c>
      <c r="AA1318" s="483"/>
      <c r="AB1318" s="480"/>
      <c r="AC1318" s="480"/>
      <c r="AD1318" s="1652"/>
      <c r="AE1318" s="480"/>
      <c r="AF1318" s="483" t="s">
        <v>235</v>
      </c>
      <c r="AG1318" s="484" t="s">
        <v>2062</v>
      </c>
      <c r="AH1318" s="476" t="s">
        <v>52</v>
      </c>
      <c r="AI1318" s="480"/>
      <c r="AJ1318" s="480"/>
      <c r="AK1318" s="480"/>
      <c r="AL1318" s="480"/>
      <c r="AM1318" s="480"/>
    </row>
    <row r="1319" spans="1:39" ht="25.5" x14ac:dyDescent="0.2">
      <c r="A1319" s="476">
        <v>1311</v>
      </c>
      <c r="B1319" s="483" t="s">
        <v>4169</v>
      </c>
      <c r="C1319" s="1692" t="s">
        <v>101</v>
      </c>
      <c r="D1319" s="482" t="s">
        <v>102</v>
      </c>
      <c r="E1319" s="480" t="s">
        <v>84</v>
      </c>
      <c r="F1319" s="480" t="s">
        <v>2529</v>
      </c>
      <c r="G1319" s="481">
        <v>45881</v>
      </c>
      <c r="H1319" s="480" t="s">
        <v>419</v>
      </c>
      <c r="I1319" s="480">
        <v>1</v>
      </c>
      <c r="J1319" s="480">
        <v>0</v>
      </c>
      <c r="K1319" s="482" t="s">
        <v>4170</v>
      </c>
      <c r="L1319" s="480">
        <v>1</v>
      </c>
      <c r="M1319" s="480">
        <v>0</v>
      </c>
      <c r="N1319" s="480"/>
      <c r="O1319" s="1064" t="str">
        <f>IF(G1319="","",(IF(N1319="","Pendiente primera actuación",IF(N1319="N.A.","N.A.",IF(NETWORKDAYS((G1319+1),N1319,'Días No Laborales'!$A$2:$U$145)&lt;=20,"SI","NO")))))</f>
        <v>Pendiente primera actuación</v>
      </c>
      <c r="P1319" s="480"/>
      <c r="Q1319" s="1062" t="s">
        <v>47</v>
      </c>
      <c r="R1319" s="480"/>
      <c r="S1319" s="480"/>
      <c r="T1319" s="480"/>
      <c r="U1319" s="480"/>
      <c r="V1319" s="480"/>
      <c r="W1319" s="480"/>
      <c r="X1319" s="480"/>
      <c r="Y1319" s="483"/>
      <c r="Z1319" s="476" t="str">
        <f t="shared" si="28"/>
        <v>Pendiente de sentencia</v>
      </c>
      <c r="AA1319" s="483"/>
      <c r="AB1319" s="480"/>
      <c r="AC1319" s="480"/>
      <c r="AD1319" s="1652"/>
      <c r="AE1319" s="480"/>
      <c r="AF1319" s="483" t="s">
        <v>235</v>
      </c>
      <c r="AG1319" s="484" t="s">
        <v>2062</v>
      </c>
      <c r="AH1319" s="476" t="s">
        <v>52</v>
      </c>
      <c r="AI1319" s="480"/>
      <c r="AJ1319" s="480"/>
      <c r="AK1319" s="480"/>
      <c r="AL1319" s="480"/>
      <c r="AM1319" s="480"/>
    </row>
    <row r="1320" spans="1:39" ht="25.5" x14ac:dyDescent="0.2">
      <c r="A1320" s="476">
        <v>1312</v>
      </c>
      <c r="B1320" s="483" t="s">
        <v>4171</v>
      </c>
      <c r="C1320" s="1692" t="s">
        <v>101</v>
      </c>
      <c r="D1320" s="482" t="s">
        <v>102</v>
      </c>
      <c r="E1320" s="480" t="s">
        <v>113</v>
      </c>
      <c r="F1320" s="480" t="s">
        <v>2529</v>
      </c>
      <c r="G1320" s="481">
        <v>45882</v>
      </c>
      <c r="H1320" s="480" t="s">
        <v>384</v>
      </c>
      <c r="I1320" s="480">
        <v>1</v>
      </c>
      <c r="J1320" s="480">
        <v>0</v>
      </c>
      <c r="K1320" s="480" t="s">
        <v>4172</v>
      </c>
      <c r="L1320" s="480">
        <v>0</v>
      </c>
      <c r="M1320" s="480">
        <v>1</v>
      </c>
      <c r="N1320" s="480"/>
      <c r="O1320" s="1064" t="str">
        <f>IF(G1320="","",(IF(N1320="","Pendiente primera actuación",IF(N1320="N.A.","N.A.",IF(NETWORKDAYS((G1320+1),N1320,'Días No Laborales'!$A$2:$U$145)&lt;=20,"SI","NO")))))</f>
        <v>Pendiente primera actuación</v>
      </c>
      <c r="P1320" s="480"/>
      <c r="Q1320" s="1062" t="s">
        <v>47</v>
      </c>
      <c r="R1320" s="480"/>
      <c r="S1320" s="480"/>
      <c r="T1320" s="480"/>
      <c r="U1320" s="480"/>
      <c r="V1320" s="480"/>
      <c r="W1320" s="480"/>
      <c r="X1320" s="480"/>
      <c r="Y1320" s="483"/>
      <c r="Z1320" s="476" t="str">
        <f t="shared" si="28"/>
        <v>Pendiente de sentencia</v>
      </c>
      <c r="AA1320" s="483"/>
      <c r="AB1320" s="480"/>
      <c r="AC1320" s="480"/>
      <c r="AD1320" s="1652"/>
      <c r="AE1320" s="480"/>
      <c r="AF1320" s="483" t="s">
        <v>235</v>
      </c>
      <c r="AG1320" s="484" t="s">
        <v>2062</v>
      </c>
      <c r="AH1320" s="476" t="s">
        <v>52</v>
      </c>
      <c r="AI1320" s="480"/>
      <c r="AJ1320" s="480"/>
      <c r="AK1320" s="480"/>
      <c r="AL1320" s="480"/>
      <c r="AM1320" s="480"/>
    </row>
    <row r="1321" spans="1:39" ht="25.5" x14ac:dyDescent="0.2">
      <c r="A1321" s="476">
        <v>1313</v>
      </c>
      <c r="B1321" s="483" t="s">
        <v>4173</v>
      </c>
      <c r="C1321" s="1369" t="s">
        <v>2115</v>
      </c>
      <c r="D1321" s="1269" t="s">
        <v>2918</v>
      </c>
      <c r="E1321" s="1269" t="s">
        <v>833</v>
      </c>
      <c r="F1321" s="480" t="s">
        <v>2529</v>
      </c>
      <c r="G1321" s="481">
        <v>45882</v>
      </c>
      <c r="H1321" s="480" t="s">
        <v>4174</v>
      </c>
      <c r="I1321" s="480">
        <v>0</v>
      </c>
      <c r="J1321" s="480">
        <v>1</v>
      </c>
      <c r="K1321" s="480"/>
      <c r="L1321" s="480"/>
      <c r="M1321" s="480"/>
      <c r="N1321" s="480"/>
      <c r="O1321" s="1064" t="str">
        <f>IF(G1321="","",(IF(N1321="","Pendiente primera actuación",IF(N1321="N.A.","N.A.",IF(NETWORKDAYS((G1321+1),N1321,'Días No Laborales'!$A$2:$U$145)&lt;=20,"SI","NO")))))</f>
        <v>Pendiente primera actuación</v>
      </c>
      <c r="P1321" s="480"/>
      <c r="Q1321" s="1062" t="s">
        <v>47</v>
      </c>
      <c r="R1321" s="480"/>
      <c r="S1321" s="480"/>
      <c r="T1321" s="480"/>
      <c r="U1321" s="480"/>
      <c r="V1321" s="480"/>
      <c r="W1321" s="480"/>
      <c r="X1321" s="480"/>
      <c r="Y1321" s="483"/>
      <c r="Z1321" s="476" t="str">
        <f t="shared" si="28"/>
        <v>Pendiente de sentencia</v>
      </c>
      <c r="AA1321" s="483"/>
      <c r="AB1321" s="480"/>
      <c r="AC1321" s="480"/>
      <c r="AD1321" s="1652"/>
      <c r="AE1321" s="480"/>
      <c r="AF1321" s="483" t="s">
        <v>50</v>
      </c>
      <c r="AG1321" s="484" t="s">
        <v>2062</v>
      </c>
      <c r="AH1321" s="476" t="s">
        <v>52</v>
      </c>
      <c r="AI1321" s="480"/>
      <c r="AJ1321" s="480"/>
      <c r="AK1321" s="480"/>
      <c r="AL1321" s="480"/>
      <c r="AM1321" s="480"/>
    </row>
    <row r="1322" spans="1:39" ht="25.5" x14ac:dyDescent="0.2">
      <c r="A1322" s="476">
        <v>1314</v>
      </c>
      <c r="B1322" s="483" t="s">
        <v>4175</v>
      </c>
      <c r="C1322" s="1692" t="s">
        <v>101</v>
      </c>
      <c r="D1322" s="482" t="s">
        <v>102</v>
      </c>
      <c r="E1322" s="480" t="s">
        <v>84</v>
      </c>
      <c r="F1322" s="480" t="s">
        <v>2529</v>
      </c>
      <c r="G1322" s="481">
        <v>45882</v>
      </c>
      <c r="H1322" s="480" t="s">
        <v>4176</v>
      </c>
      <c r="I1322" s="480">
        <v>1</v>
      </c>
      <c r="J1322" s="480">
        <v>0</v>
      </c>
      <c r="K1322" s="480" t="s">
        <v>4177</v>
      </c>
      <c r="L1322" s="480">
        <v>1</v>
      </c>
      <c r="M1322" s="480">
        <v>0</v>
      </c>
      <c r="N1322" s="480"/>
      <c r="O1322" s="1064" t="str">
        <f>IF(G1322="","",(IF(N1322="","Pendiente primera actuación",IF(N1322="N.A.","N.A.",IF(NETWORKDAYS((G1322+1),N1322,'Días No Laborales'!$A$2:$U$145)&lt;=20,"SI","NO")))))</f>
        <v>Pendiente primera actuación</v>
      </c>
      <c r="P1322" s="480"/>
      <c r="Q1322" s="1062" t="s">
        <v>47</v>
      </c>
      <c r="R1322" s="480"/>
      <c r="S1322" s="480"/>
      <c r="T1322" s="480"/>
      <c r="U1322" s="480"/>
      <c r="V1322" s="480"/>
      <c r="W1322" s="480"/>
      <c r="X1322" s="480"/>
      <c r="Y1322" s="483"/>
      <c r="Z1322" s="476" t="str">
        <f t="shared" si="28"/>
        <v>Pendiente de sentencia</v>
      </c>
      <c r="AA1322" s="483"/>
      <c r="AB1322" s="480"/>
      <c r="AC1322" s="480"/>
      <c r="AD1322" s="1652"/>
      <c r="AE1322" s="480"/>
      <c r="AF1322" s="483" t="s">
        <v>235</v>
      </c>
      <c r="AG1322" s="484" t="s">
        <v>2062</v>
      </c>
      <c r="AH1322" s="476" t="s">
        <v>52</v>
      </c>
      <c r="AI1322" s="480"/>
      <c r="AJ1322" s="480"/>
      <c r="AK1322" s="480"/>
      <c r="AL1322" s="480"/>
      <c r="AM1322" s="480"/>
    </row>
    <row r="1323" spans="1:39" ht="25.5" x14ac:dyDescent="0.2">
      <c r="A1323" s="476">
        <v>1315</v>
      </c>
      <c r="B1323" s="483" t="s">
        <v>4178</v>
      </c>
      <c r="C1323" s="1692" t="s">
        <v>101</v>
      </c>
      <c r="D1323" s="482" t="s">
        <v>102</v>
      </c>
      <c r="E1323" s="480" t="s">
        <v>84</v>
      </c>
      <c r="F1323" s="480" t="s">
        <v>2529</v>
      </c>
      <c r="G1323" s="481">
        <v>45883</v>
      </c>
      <c r="H1323" s="480" t="s">
        <v>4179</v>
      </c>
      <c r="I1323" s="480">
        <v>1</v>
      </c>
      <c r="J1323" s="480">
        <v>0</v>
      </c>
      <c r="K1323" s="480" t="s">
        <v>4180</v>
      </c>
      <c r="L1323" s="480">
        <v>0</v>
      </c>
      <c r="M1323" s="480">
        <v>1</v>
      </c>
      <c r="N1323" s="480"/>
      <c r="O1323" s="1064" t="str">
        <f>IF(G1323="","",(IF(N1323="","Pendiente primera actuación",IF(N1323="N.A.","N.A.",IF(NETWORKDAYS((G1323+1),N1323,'Días No Laborales'!$A$2:$U$145)&lt;=20,"SI","NO")))))</f>
        <v>Pendiente primera actuación</v>
      </c>
      <c r="P1323" s="480"/>
      <c r="Q1323" s="1062" t="s">
        <v>47</v>
      </c>
      <c r="R1323" s="480"/>
      <c r="S1323" s="480"/>
      <c r="T1323" s="480"/>
      <c r="U1323" s="480"/>
      <c r="V1323" s="480"/>
      <c r="W1323" s="480"/>
      <c r="X1323" s="480"/>
      <c r="Y1323" s="483"/>
      <c r="Z1323" s="476" t="str">
        <f t="shared" si="28"/>
        <v>Pendiente de sentencia</v>
      </c>
      <c r="AA1323" s="483"/>
      <c r="AB1323" s="480"/>
      <c r="AC1323" s="480"/>
      <c r="AD1323" s="1652"/>
      <c r="AE1323" s="480"/>
      <c r="AF1323" s="483" t="s">
        <v>68</v>
      </c>
      <c r="AG1323" s="484" t="s">
        <v>2062</v>
      </c>
      <c r="AH1323" s="476" t="s">
        <v>52</v>
      </c>
      <c r="AI1323" s="480"/>
      <c r="AJ1323" s="480"/>
      <c r="AK1323" s="480"/>
      <c r="AL1323" s="480"/>
      <c r="AM1323" s="480"/>
    </row>
    <row r="1324" spans="1:39" ht="25.5" x14ac:dyDescent="0.2">
      <c r="A1324" s="476">
        <v>1316</v>
      </c>
      <c r="B1324" s="483" t="s">
        <v>4181</v>
      </c>
      <c r="C1324" s="1692" t="s">
        <v>101</v>
      </c>
      <c r="D1324" s="482" t="s">
        <v>102</v>
      </c>
      <c r="E1324" s="480" t="s">
        <v>84</v>
      </c>
      <c r="F1324" s="480" t="s">
        <v>2529</v>
      </c>
      <c r="G1324" s="481">
        <v>45884</v>
      </c>
      <c r="H1324" s="480" t="s">
        <v>4182</v>
      </c>
      <c r="I1324" s="480">
        <v>1</v>
      </c>
      <c r="J1324" s="480">
        <v>0</v>
      </c>
      <c r="K1324" s="480" t="s">
        <v>4183</v>
      </c>
      <c r="L1324" s="480">
        <v>0</v>
      </c>
      <c r="M1324" s="480">
        <v>1</v>
      </c>
      <c r="N1324" s="480"/>
      <c r="O1324" s="1064" t="str">
        <f>IF(G1324="","",(IF(N1324="","Pendiente primera actuación",IF(N1324="N.A.","N.A.",IF(NETWORKDAYS((G1324+1),N1324,'Días No Laborales'!$A$2:$U$145)&lt;=20,"SI","NO")))))</f>
        <v>Pendiente primera actuación</v>
      </c>
      <c r="P1324" s="480"/>
      <c r="Q1324" s="1062" t="s">
        <v>47</v>
      </c>
      <c r="R1324" s="480"/>
      <c r="S1324" s="480"/>
      <c r="T1324" s="480"/>
      <c r="U1324" s="480"/>
      <c r="V1324" s="480"/>
      <c r="W1324" s="480"/>
      <c r="X1324" s="480"/>
      <c r="Y1324" s="483"/>
      <c r="Z1324" s="476" t="str">
        <f t="shared" si="28"/>
        <v>Pendiente de sentencia</v>
      </c>
      <c r="AA1324" s="483"/>
      <c r="AB1324" s="480"/>
      <c r="AC1324" s="480"/>
      <c r="AD1324" s="1652"/>
      <c r="AE1324" s="480"/>
      <c r="AF1324" s="483" t="s">
        <v>68</v>
      </c>
      <c r="AG1324" s="484" t="s">
        <v>2062</v>
      </c>
      <c r="AH1324" s="476" t="s">
        <v>52</v>
      </c>
      <c r="AI1324" s="480"/>
      <c r="AJ1324" s="480"/>
      <c r="AK1324" s="480"/>
      <c r="AL1324" s="480"/>
      <c r="AM1324" s="480"/>
    </row>
    <row r="1325" spans="1:39" ht="25.5" x14ac:dyDescent="0.2">
      <c r="A1325" s="476">
        <v>1317</v>
      </c>
      <c r="B1325" s="483" t="s">
        <v>4184</v>
      </c>
      <c r="C1325" s="1692" t="s">
        <v>101</v>
      </c>
      <c r="D1325" s="482" t="s">
        <v>102</v>
      </c>
      <c r="E1325" s="480"/>
      <c r="F1325" s="480" t="s">
        <v>2529</v>
      </c>
      <c r="G1325" s="481">
        <v>45888</v>
      </c>
      <c r="H1325" s="480" t="s">
        <v>4185</v>
      </c>
      <c r="I1325" s="480">
        <v>1</v>
      </c>
      <c r="J1325" s="480">
        <v>0</v>
      </c>
      <c r="K1325" s="480" t="s">
        <v>4186</v>
      </c>
      <c r="L1325" s="480">
        <v>0</v>
      </c>
      <c r="M1325" s="480">
        <v>1</v>
      </c>
      <c r="N1325" s="480"/>
      <c r="O1325" s="1064" t="str">
        <f>IF(G1325="","",(IF(N1325="","Pendiente primera actuación",IF(N1325="N.A.","N.A.",IF(NETWORKDAYS((G1325+1),N1325,'Días No Laborales'!$A$2:$U$145)&lt;=20,"SI","NO")))))</f>
        <v>Pendiente primera actuación</v>
      </c>
      <c r="P1325" s="480"/>
      <c r="Q1325" s="1062" t="s">
        <v>47</v>
      </c>
      <c r="R1325" s="480"/>
      <c r="S1325" s="480"/>
      <c r="T1325" s="480"/>
      <c r="U1325" s="480"/>
      <c r="V1325" s="480"/>
      <c r="W1325" s="480"/>
      <c r="X1325" s="480"/>
      <c r="Y1325" s="483"/>
      <c r="Z1325" s="476" t="str">
        <f t="shared" si="28"/>
        <v>Pendiente de sentencia</v>
      </c>
      <c r="AA1325" s="483"/>
      <c r="AB1325" s="480"/>
      <c r="AC1325" s="480"/>
      <c r="AD1325" s="1652"/>
      <c r="AE1325" s="480"/>
      <c r="AF1325" s="483" t="s">
        <v>68</v>
      </c>
      <c r="AG1325" s="484" t="s">
        <v>2062</v>
      </c>
      <c r="AH1325" s="476" t="s">
        <v>52</v>
      </c>
      <c r="AI1325" s="480"/>
      <c r="AJ1325" s="480"/>
      <c r="AK1325" s="480"/>
      <c r="AL1325" s="480"/>
      <c r="AM1325" s="480"/>
    </row>
    <row r="1326" spans="1:39" ht="38.25" x14ac:dyDescent="0.2">
      <c r="A1326" s="476">
        <v>1318</v>
      </c>
      <c r="B1326" s="483" t="s">
        <v>4187</v>
      </c>
      <c r="C1326" s="1693" t="s">
        <v>383</v>
      </c>
      <c r="D1326" s="765" t="s">
        <v>383</v>
      </c>
      <c r="E1326" s="482" t="s">
        <v>84</v>
      </c>
      <c r="F1326" s="480" t="s">
        <v>2529</v>
      </c>
      <c r="G1326" s="481">
        <v>45888</v>
      </c>
      <c r="H1326" s="482" t="s">
        <v>4188</v>
      </c>
      <c r="I1326" s="480">
        <v>1</v>
      </c>
      <c r="J1326" s="480">
        <v>0</v>
      </c>
      <c r="K1326" s="480" t="s">
        <v>4189</v>
      </c>
      <c r="L1326" s="480">
        <v>1</v>
      </c>
      <c r="M1326" s="480">
        <v>0</v>
      </c>
      <c r="N1326" s="480"/>
      <c r="O1326" s="1064" t="str">
        <f>IF(G1326="","",(IF(N1326="","Pendiente primera actuación",IF(N1326="N.A.","N.A.",IF(NETWORKDAYS((G1326+1),N1326,'Días No Laborales'!$A$2:$U$145)&lt;=20,"SI","NO")))))</f>
        <v>Pendiente primera actuación</v>
      </c>
      <c r="P1326" s="480"/>
      <c r="Q1326" s="1062" t="s">
        <v>47</v>
      </c>
      <c r="R1326" s="480"/>
      <c r="S1326" s="480"/>
      <c r="T1326" s="480"/>
      <c r="U1326" s="480"/>
      <c r="V1326" s="480"/>
      <c r="W1326" s="480"/>
      <c r="X1326" s="480"/>
      <c r="Y1326" s="483"/>
      <c r="Z1326" s="476" t="str">
        <f t="shared" si="28"/>
        <v>Pendiente de sentencia</v>
      </c>
      <c r="AA1326" s="483"/>
      <c r="AB1326" s="480"/>
      <c r="AC1326" s="480"/>
      <c r="AD1326" s="1652"/>
      <c r="AE1326" s="480"/>
      <c r="AF1326" s="483" t="s">
        <v>4024</v>
      </c>
      <c r="AG1326" s="484" t="s">
        <v>2062</v>
      </c>
      <c r="AH1326" s="476" t="s">
        <v>52</v>
      </c>
      <c r="AI1326" s="480"/>
      <c r="AJ1326" s="480"/>
      <c r="AK1326" s="480"/>
      <c r="AL1326" s="480"/>
      <c r="AM1326" s="480"/>
    </row>
    <row r="1327" spans="1:39" ht="25.5" x14ac:dyDescent="0.2">
      <c r="A1327" s="476">
        <v>1319</v>
      </c>
      <c r="B1327" s="483" t="s">
        <v>4190</v>
      </c>
      <c r="C1327" s="1692" t="s">
        <v>101</v>
      </c>
      <c r="D1327" s="482" t="s">
        <v>102</v>
      </c>
      <c r="E1327" s="480" t="s">
        <v>84</v>
      </c>
      <c r="F1327" s="480" t="s">
        <v>2057</v>
      </c>
      <c r="G1327" s="481">
        <v>45888</v>
      </c>
      <c r="H1327" s="480" t="s">
        <v>4191</v>
      </c>
      <c r="I1327" s="480">
        <v>1</v>
      </c>
      <c r="J1327" s="480">
        <v>0</v>
      </c>
      <c r="K1327" s="480" t="s">
        <v>4192</v>
      </c>
      <c r="L1327" s="480">
        <v>0</v>
      </c>
      <c r="M1327" s="480">
        <v>1</v>
      </c>
      <c r="N1327" s="480"/>
      <c r="O1327" s="1064" t="str">
        <f>IF(G1327="","",(IF(N1327="","Pendiente primera actuación",IF(N1327="N.A.","N.A.",IF(NETWORKDAYS((G1327+1),N1327,'Días No Laborales'!$A$2:$U$145)&lt;=20,"SI","NO")))))</f>
        <v>Pendiente primera actuación</v>
      </c>
      <c r="P1327" s="480"/>
      <c r="Q1327" s="1062" t="s">
        <v>47</v>
      </c>
      <c r="R1327" s="480"/>
      <c r="S1327" s="480"/>
      <c r="T1327" s="480"/>
      <c r="U1327" s="480"/>
      <c r="V1327" s="480"/>
      <c r="W1327" s="480"/>
      <c r="X1327" s="480"/>
      <c r="Y1327" s="483"/>
      <c r="Z1327" s="476" t="str">
        <f t="shared" si="28"/>
        <v>Pendiente de sentencia</v>
      </c>
      <c r="AA1327" s="483"/>
      <c r="AB1327" s="480"/>
      <c r="AC1327" s="480"/>
      <c r="AD1327" s="1652"/>
      <c r="AE1327" s="480"/>
      <c r="AF1327" s="483" t="s">
        <v>68</v>
      </c>
      <c r="AG1327" s="484" t="s">
        <v>2062</v>
      </c>
      <c r="AH1327" s="476" t="s">
        <v>52</v>
      </c>
      <c r="AI1327" s="480"/>
      <c r="AJ1327" s="480"/>
      <c r="AK1327" s="480"/>
      <c r="AL1327" s="480"/>
      <c r="AM1327" s="480"/>
    </row>
    <row r="1328" spans="1:39" ht="25.5" x14ac:dyDescent="0.2">
      <c r="A1328" s="476">
        <v>1320</v>
      </c>
      <c r="B1328" s="483" t="s">
        <v>4193</v>
      </c>
      <c r="C1328" s="1692" t="s">
        <v>101</v>
      </c>
      <c r="D1328" s="482" t="s">
        <v>102</v>
      </c>
      <c r="E1328" s="480" t="s">
        <v>84</v>
      </c>
      <c r="F1328" s="480" t="s">
        <v>2057</v>
      </c>
      <c r="G1328" s="481">
        <v>45888</v>
      </c>
      <c r="H1328" s="480" t="s">
        <v>4191</v>
      </c>
      <c r="I1328" s="480">
        <v>1</v>
      </c>
      <c r="J1328" s="480">
        <v>0</v>
      </c>
      <c r="K1328" s="482" t="s">
        <v>4194</v>
      </c>
      <c r="L1328" s="480">
        <v>1</v>
      </c>
      <c r="M1328" s="480">
        <v>0</v>
      </c>
      <c r="N1328" s="480"/>
      <c r="O1328" s="1064" t="str">
        <f>IF(G1328="","",(IF(N1328="","Pendiente primera actuación",IF(N1328="N.A.","N.A.",IF(NETWORKDAYS((G1328+1),N1328,'Días No Laborales'!$A$2:$U$145)&lt;=20,"SI","NO")))))</f>
        <v>Pendiente primera actuación</v>
      </c>
      <c r="P1328" s="480"/>
      <c r="Q1328" s="1062" t="s">
        <v>47</v>
      </c>
      <c r="R1328" s="480"/>
      <c r="S1328" s="480"/>
      <c r="T1328" s="480"/>
      <c r="U1328" s="480"/>
      <c r="V1328" s="480"/>
      <c r="W1328" s="480"/>
      <c r="X1328" s="480"/>
      <c r="Y1328" s="483"/>
      <c r="Z1328" s="476" t="str">
        <f t="shared" si="28"/>
        <v>Pendiente de sentencia</v>
      </c>
      <c r="AA1328" s="483"/>
      <c r="AB1328" s="480"/>
      <c r="AC1328" s="480"/>
      <c r="AD1328" s="1652"/>
      <c r="AE1328" s="480"/>
      <c r="AF1328" s="483" t="s">
        <v>68</v>
      </c>
      <c r="AG1328" s="484" t="s">
        <v>2062</v>
      </c>
      <c r="AH1328" s="476" t="s">
        <v>52</v>
      </c>
      <c r="AI1328" s="480"/>
      <c r="AJ1328" s="480"/>
      <c r="AK1328" s="480"/>
      <c r="AL1328" s="480"/>
      <c r="AM1328" s="480"/>
    </row>
    <row r="1329" spans="1:39" ht="25.5" x14ac:dyDescent="0.2">
      <c r="A1329" s="476">
        <v>1321</v>
      </c>
      <c r="B1329" s="483" t="s">
        <v>4195</v>
      </c>
      <c r="C1329" s="1288" t="s">
        <v>2096</v>
      </c>
      <c r="D1329" s="1548" t="s">
        <v>2083</v>
      </c>
      <c r="E1329" s="480" t="s">
        <v>84</v>
      </c>
      <c r="F1329" s="480" t="s">
        <v>2529</v>
      </c>
      <c r="G1329" s="481">
        <v>45888</v>
      </c>
      <c r="H1329" s="480" t="s">
        <v>344</v>
      </c>
      <c r="I1329" s="480">
        <v>1</v>
      </c>
      <c r="J1329" s="480">
        <v>0</v>
      </c>
      <c r="K1329" s="480" t="s">
        <v>4196</v>
      </c>
      <c r="L1329" s="480">
        <v>0</v>
      </c>
      <c r="M1329" s="480">
        <v>1</v>
      </c>
      <c r="N1329" s="480"/>
      <c r="O1329" s="1064" t="str">
        <f>IF(G1329="","",(IF(N1329="","Pendiente primera actuación",IF(N1329="N.A.","N.A.",IF(NETWORKDAYS((G1329+1),N1329,'Días No Laborales'!$A$2:$U$145)&lt;=20,"SI","NO")))))</f>
        <v>Pendiente primera actuación</v>
      </c>
      <c r="P1329" s="480"/>
      <c r="Q1329" s="1062" t="s">
        <v>47</v>
      </c>
      <c r="R1329" s="480"/>
      <c r="S1329" s="480"/>
      <c r="T1329" s="480"/>
      <c r="U1329" s="480"/>
      <c r="V1329" s="480"/>
      <c r="W1329" s="480"/>
      <c r="X1329" s="480"/>
      <c r="Y1329" s="483"/>
      <c r="Z1329" s="476" t="str">
        <f t="shared" si="28"/>
        <v>Pendiente de sentencia</v>
      </c>
      <c r="AA1329" s="483"/>
      <c r="AB1329" s="480"/>
      <c r="AC1329" s="480"/>
      <c r="AD1329" s="1652"/>
      <c r="AE1329" s="480"/>
      <c r="AF1329" s="483" t="s">
        <v>161</v>
      </c>
      <c r="AG1329" s="484" t="s">
        <v>2062</v>
      </c>
      <c r="AH1329" s="476" t="s">
        <v>52</v>
      </c>
      <c r="AI1329" s="480"/>
      <c r="AJ1329" s="480"/>
      <c r="AK1329" s="480"/>
      <c r="AL1329" s="480"/>
      <c r="AM1329" s="480"/>
    </row>
    <row r="1330" spans="1:39" ht="25.5" x14ac:dyDescent="0.2">
      <c r="A1330" s="476">
        <v>1322</v>
      </c>
      <c r="B1330" s="483" t="s">
        <v>4197</v>
      </c>
      <c r="C1330" s="1692" t="s">
        <v>101</v>
      </c>
      <c r="D1330" s="482" t="s">
        <v>102</v>
      </c>
      <c r="E1330" s="480" t="s">
        <v>43</v>
      </c>
      <c r="F1330" s="480" t="s">
        <v>2057</v>
      </c>
      <c r="G1330" s="481">
        <v>45888</v>
      </c>
      <c r="H1330" s="480" t="s">
        <v>4198</v>
      </c>
      <c r="I1330" s="480">
        <v>1</v>
      </c>
      <c r="J1330" s="480">
        <v>0</v>
      </c>
      <c r="K1330" s="480" t="s">
        <v>4199</v>
      </c>
      <c r="L1330" s="480">
        <v>0</v>
      </c>
      <c r="M1330" s="480">
        <v>1</v>
      </c>
      <c r="N1330" s="480"/>
      <c r="O1330" s="1064" t="str">
        <f>IF(G1330="","",(IF(N1330="","Pendiente primera actuación",IF(N1330="N.A.","N.A.",IF(NETWORKDAYS((G1330+1),N1330,'Días No Laborales'!$A$2:$U$145)&lt;=20,"SI","NO")))))</f>
        <v>Pendiente primera actuación</v>
      </c>
      <c r="P1330" s="480"/>
      <c r="Q1330" s="1062" t="s">
        <v>47</v>
      </c>
      <c r="R1330" s="480"/>
      <c r="S1330" s="480"/>
      <c r="T1330" s="480"/>
      <c r="U1330" s="480"/>
      <c r="V1330" s="480"/>
      <c r="W1330" s="480"/>
      <c r="X1330" s="480"/>
      <c r="Y1330" s="483"/>
      <c r="Z1330" s="476" t="str">
        <f t="shared" si="28"/>
        <v>Pendiente de sentencia</v>
      </c>
      <c r="AA1330" s="483"/>
      <c r="AB1330" s="480"/>
      <c r="AC1330" s="480"/>
      <c r="AD1330" s="1652"/>
      <c r="AE1330" s="480"/>
      <c r="AF1330" s="483" t="s">
        <v>161</v>
      </c>
      <c r="AG1330" s="484" t="s">
        <v>2062</v>
      </c>
      <c r="AH1330" s="476" t="s">
        <v>52</v>
      </c>
      <c r="AI1330" s="480"/>
      <c r="AJ1330" s="480"/>
      <c r="AK1330" s="480"/>
      <c r="AL1330" s="480"/>
      <c r="AM1330" s="480"/>
    </row>
    <row r="1331" spans="1:39" ht="25.5" x14ac:dyDescent="0.2">
      <c r="A1331" s="476">
        <v>1323</v>
      </c>
      <c r="B1331" s="483" t="s">
        <v>4200</v>
      </c>
      <c r="C1331" s="1299" t="s">
        <v>177</v>
      </c>
      <c r="D1331" s="1300" t="s">
        <v>178</v>
      </c>
      <c r="E1331" s="480" t="s">
        <v>73</v>
      </c>
      <c r="F1331" s="480" t="s">
        <v>2057</v>
      </c>
      <c r="G1331" s="481">
        <v>45889</v>
      </c>
      <c r="H1331" s="480" t="s">
        <v>4201</v>
      </c>
      <c r="I1331" s="480">
        <v>1</v>
      </c>
      <c r="J1331" s="480">
        <v>0</v>
      </c>
      <c r="K1331" s="480" t="s">
        <v>4202</v>
      </c>
      <c r="L1331" s="480">
        <v>0</v>
      </c>
      <c r="M1331" s="480">
        <v>1</v>
      </c>
      <c r="N1331" s="480"/>
      <c r="O1331" s="1064" t="str">
        <f>IF(G1331="","",(IF(N1331="","Pendiente primera actuación",IF(N1331="N.A.","N.A.",IF(NETWORKDAYS((G1331+1),N1331,'Días No Laborales'!$A$2:$U$145)&lt;=20,"SI","NO")))))</f>
        <v>Pendiente primera actuación</v>
      </c>
      <c r="P1331" s="480"/>
      <c r="Q1331" s="1062" t="s">
        <v>47</v>
      </c>
      <c r="R1331" s="480"/>
      <c r="S1331" s="480"/>
      <c r="T1331" s="480"/>
      <c r="U1331" s="480"/>
      <c r="V1331" s="480"/>
      <c r="W1331" s="480"/>
      <c r="X1331" s="480"/>
      <c r="Y1331" s="483"/>
      <c r="Z1331" s="476" t="str">
        <f t="shared" si="28"/>
        <v>Pendiente de sentencia</v>
      </c>
      <c r="AA1331" s="483"/>
      <c r="AB1331" s="480"/>
      <c r="AC1331" s="480"/>
      <c r="AD1331" s="1652"/>
      <c r="AE1331" s="480"/>
      <c r="AF1331" s="483" t="s">
        <v>68</v>
      </c>
      <c r="AG1331" s="484" t="s">
        <v>2062</v>
      </c>
      <c r="AH1331" s="476" t="s">
        <v>52</v>
      </c>
      <c r="AI1331" s="480"/>
      <c r="AJ1331" s="480"/>
      <c r="AK1331" s="480"/>
      <c r="AL1331" s="480"/>
      <c r="AM1331" s="480"/>
    </row>
    <row r="1332" spans="1:39" ht="25.5" x14ac:dyDescent="0.2">
      <c r="A1332" s="476">
        <v>1324</v>
      </c>
      <c r="B1332" s="483" t="s">
        <v>4203</v>
      </c>
      <c r="C1332" s="486" t="s">
        <v>41</v>
      </c>
      <c r="D1332" s="482" t="s">
        <v>42</v>
      </c>
      <c r="E1332" s="480" t="s">
        <v>84</v>
      </c>
      <c r="F1332" s="480" t="s">
        <v>2057</v>
      </c>
      <c r="G1332" s="481">
        <v>45889</v>
      </c>
      <c r="H1332" s="480" t="s">
        <v>4204</v>
      </c>
      <c r="I1332" s="480">
        <v>1</v>
      </c>
      <c r="J1332" s="480">
        <v>0</v>
      </c>
      <c r="K1332" s="480" t="s">
        <v>4205</v>
      </c>
      <c r="L1332" s="480">
        <v>0</v>
      </c>
      <c r="M1332" s="480">
        <v>1</v>
      </c>
      <c r="N1332" s="480"/>
      <c r="O1332" s="1064" t="str">
        <f>IF(G1332="","",(IF(N1332="","Pendiente primera actuación",IF(N1332="N.A.","N.A.",IF(NETWORKDAYS((G1332+1),N1332,'Días No Laborales'!$A$2:$U$145)&lt;=20,"SI","NO")))))</f>
        <v>Pendiente primera actuación</v>
      </c>
      <c r="P1332" s="480"/>
      <c r="Q1332" s="1062" t="s">
        <v>47</v>
      </c>
      <c r="R1332" s="480"/>
      <c r="S1332" s="480"/>
      <c r="T1332" s="480"/>
      <c r="U1332" s="480"/>
      <c r="V1332" s="480"/>
      <c r="W1332" s="480"/>
      <c r="X1332" s="480"/>
      <c r="Y1332" s="483"/>
      <c r="Z1332" s="476" t="str">
        <f t="shared" si="28"/>
        <v>Pendiente de sentencia</v>
      </c>
      <c r="AA1332" s="483"/>
      <c r="AB1332" s="480"/>
      <c r="AC1332" s="480"/>
      <c r="AD1332" s="1652"/>
      <c r="AE1332" s="480"/>
      <c r="AF1332" s="483" t="s">
        <v>156</v>
      </c>
      <c r="AG1332" s="484" t="s">
        <v>2062</v>
      </c>
      <c r="AH1332" s="476" t="s">
        <v>52</v>
      </c>
      <c r="AI1332" s="480"/>
      <c r="AJ1332" s="480"/>
      <c r="AK1332" s="480"/>
      <c r="AL1332" s="480"/>
      <c r="AM1332" s="480"/>
    </row>
    <row r="1333" spans="1:39" ht="25.5" x14ac:dyDescent="0.2">
      <c r="A1333" s="476">
        <v>1325</v>
      </c>
      <c r="B1333" s="483" t="s">
        <v>4206</v>
      </c>
      <c r="C1333" s="1288" t="s">
        <v>2096</v>
      </c>
      <c r="D1333" s="1548" t="s">
        <v>2083</v>
      </c>
      <c r="E1333" s="480" t="s">
        <v>84</v>
      </c>
      <c r="F1333" s="480" t="s">
        <v>2529</v>
      </c>
      <c r="G1333" s="481">
        <v>45889</v>
      </c>
      <c r="H1333" s="480" t="s">
        <v>4035</v>
      </c>
      <c r="I1333" s="480">
        <v>1</v>
      </c>
      <c r="J1333" s="480">
        <v>0</v>
      </c>
      <c r="K1333" s="480" t="s">
        <v>4207</v>
      </c>
      <c r="L1333" s="480">
        <v>1</v>
      </c>
      <c r="M1333" s="480">
        <v>0</v>
      </c>
      <c r="N1333" s="480"/>
      <c r="O1333" s="1064" t="str">
        <f>IF(G1333="","",(IF(N1333="","Pendiente primera actuación",IF(N1333="N.A.","N.A.",IF(NETWORKDAYS((G1333+1),N1333,'Días No Laborales'!$A$2:$U$145)&lt;=20,"SI","NO")))))</f>
        <v>Pendiente primera actuación</v>
      </c>
      <c r="P1333" s="480"/>
      <c r="Q1333" s="1062" t="s">
        <v>47</v>
      </c>
      <c r="R1333" s="480"/>
      <c r="S1333" s="480"/>
      <c r="T1333" s="480"/>
      <c r="U1333" s="480"/>
      <c r="V1333" s="480"/>
      <c r="W1333" s="480"/>
      <c r="X1333" s="480"/>
      <c r="Y1333" s="483"/>
      <c r="Z1333" s="476" t="str">
        <f t="shared" si="28"/>
        <v>Pendiente de sentencia</v>
      </c>
      <c r="AA1333" s="483"/>
      <c r="AB1333" s="480"/>
      <c r="AC1333" s="480"/>
      <c r="AD1333" s="1652"/>
      <c r="AE1333" s="480"/>
      <c r="AF1333" s="483" t="s">
        <v>50</v>
      </c>
      <c r="AG1333" s="484" t="s">
        <v>2062</v>
      </c>
      <c r="AH1333" s="476" t="s">
        <v>52</v>
      </c>
      <c r="AI1333" s="480"/>
      <c r="AJ1333" s="480"/>
      <c r="AK1333" s="480"/>
      <c r="AL1333" s="480"/>
      <c r="AM1333" s="480"/>
    </row>
    <row r="1334" spans="1:39" ht="25.5" x14ac:dyDescent="0.2">
      <c r="A1334" s="476">
        <v>1326</v>
      </c>
      <c r="B1334" s="483" t="s">
        <v>4208</v>
      </c>
      <c r="C1334" s="1692" t="s">
        <v>101</v>
      </c>
      <c r="D1334" s="482" t="s">
        <v>102</v>
      </c>
      <c r="E1334" s="480" t="s">
        <v>73</v>
      </c>
      <c r="F1334" s="480" t="s">
        <v>2057</v>
      </c>
      <c r="G1334" s="481">
        <v>45889</v>
      </c>
      <c r="H1334" s="480" t="s">
        <v>4101</v>
      </c>
      <c r="I1334" s="480">
        <v>0</v>
      </c>
      <c r="J1334" s="480">
        <v>1</v>
      </c>
      <c r="K1334" s="480" t="s">
        <v>4209</v>
      </c>
      <c r="L1334" s="480">
        <v>1</v>
      </c>
      <c r="M1334" s="480">
        <v>0</v>
      </c>
      <c r="N1334" s="480"/>
      <c r="O1334" s="1064" t="str">
        <f>IF(G1334="","",(IF(N1334="","Pendiente primera actuación",IF(N1334="N.A.","N.A.",IF(NETWORKDAYS((G1334+1),N1334,'Días No Laborales'!$A$2:$U$145)&lt;=20,"SI","NO")))))</f>
        <v>Pendiente primera actuación</v>
      </c>
      <c r="P1334" s="480"/>
      <c r="Q1334" s="1062" t="s">
        <v>47</v>
      </c>
      <c r="R1334" s="480"/>
      <c r="S1334" s="480"/>
      <c r="T1334" s="480"/>
      <c r="U1334" s="480"/>
      <c r="V1334" s="480"/>
      <c r="W1334" s="480"/>
      <c r="X1334" s="480"/>
      <c r="Y1334" s="483"/>
      <c r="Z1334" s="476" t="str">
        <f t="shared" si="28"/>
        <v>Pendiente de sentencia</v>
      </c>
      <c r="AA1334" s="483"/>
      <c r="AB1334" s="480"/>
      <c r="AC1334" s="480"/>
      <c r="AD1334" s="1652"/>
      <c r="AE1334" s="480"/>
      <c r="AF1334" s="483" t="s">
        <v>161</v>
      </c>
      <c r="AG1334" s="484" t="s">
        <v>2062</v>
      </c>
      <c r="AH1334" s="476" t="s">
        <v>52</v>
      </c>
      <c r="AI1334" s="480"/>
      <c r="AJ1334" s="480"/>
      <c r="AK1334" s="480"/>
      <c r="AL1334" s="480"/>
      <c r="AM1334" s="480"/>
    </row>
    <row r="1335" spans="1:39" ht="25.5" x14ac:dyDescent="0.2">
      <c r="A1335" s="476">
        <v>1327</v>
      </c>
      <c r="B1335" s="483" t="s">
        <v>4210</v>
      </c>
      <c r="C1335" s="1847" t="s">
        <v>672</v>
      </c>
      <c r="D1335" s="482" t="s">
        <v>293</v>
      </c>
      <c r="E1335" s="1385" t="s">
        <v>833</v>
      </c>
      <c r="F1335" s="480" t="s">
        <v>2529</v>
      </c>
      <c r="G1335" s="481">
        <v>45890</v>
      </c>
      <c r="H1335" s="480" t="s">
        <v>4211</v>
      </c>
      <c r="I1335" s="480">
        <v>1</v>
      </c>
      <c r="J1335" s="480">
        <v>0</v>
      </c>
      <c r="K1335" s="480" t="s">
        <v>4211</v>
      </c>
      <c r="L1335" s="480">
        <v>1</v>
      </c>
      <c r="M1335" s="480">
        <v>0</v>
      </c>
      <c r="N1335" s="480"/>
      <c r="O1335" s="1064" t="str">
        <f>IF(G1335="","",(IF(N1335="","Pendiente primera actuación",IF(N1335="N.A.","N.A.",IF(NETWORKDAYS((G1335+1),N1335,'Días No Laborales'!$A$2:$U$145)&lt;=20,"SI","NO")))))</f>
        <v>Pendiente primera actuación</v>
      </c>
      <c r="P1335" s="480"/>
      <c r="Q1335" s="1062" t="s">
        <v>47</v>
      </c>
      <c r="R1335" s="480"/>
      <c r="S1335" s="480"/>
      <c r="T1335" s="480"/>
      <c r="U1335" s="480"/>
      <c r="V1335" s="480"/>
      <c r="W1335" s="480"/>
      <c r="X1335" s="480"/>
      <c r="Y1335" s="483"/>
      <c r="Z1335" s="476" t="str">
        <f t="shared" si="28"/>
        <v>Pendiente de sentencia</v>
      </c>
      <c r="AA1335" s="483"/>
      <c r="AB1335" s="480"/>
      <c r="AC1335" s="480"/>
      <c r="AD1335" s="1652"/>
      <c r="AE1335" s="480"/>
      <c r="AF1335" s="483" t="s">
        <v>68</v>
      </c>
      <c r="AG1335" s="484" t="s">
        <v>2062</v>
      </c>
      <c r="AH1335" s="476" t="s">
        <v>52</v>
      </c>
      <c r="AI1335" s="480"/>
      <c r="AJ1335" s="480"/>
      <c r="AK1335" s="480"/>
      <c r="AL1335" s="480"/>
      <c r="AM1335" s="480"/>
    </row>
    <row r="1336" spans="1:39" ht="49.5" customHeight="1" x14ac:dyDescent="0.2">
      <c r="A1336" s="476">
        <v>1328</v>
      </c>
      <c r="B1336" s="483" t="s">
        <v>4212</v>
      </c>
      <c r="C1336" s="1692" t="s">
        <v>101</v>
      </c>
      <c r="D1336" s="482" t="s">
        <v>102</v>
      </c>
      <c r="E1336" s="480" t="s">
        <v>84</v>
      </c>
      <c r="F1336" s="480" t="s">
        <v>2529</v>
      </c>
      <c r="G1336" s="481">
        <v>45890</v>
      </c>
      <c r="H1336" s="480" t="s">
        <v>2435</v>
      </c>
      <c r="I1336" s="480">
        <v>0</v>
      </c>
      <c r="J1336" s="480">
        <v>1</v>
      </c>
      <c r="K1336" s="482" t="s">
        <v>4213</v>
      </c>
      <c r="L1336" s="480">
        <v>1</v>
      </c>
      <c r="M1336" s="480">
        <v>0</v>
      </c>
      <c r="N1336" s="480"/>
      <c r="O1336" s="1064" t="str">
        <f>IF(G1336="","",(IF(N1336="","Pendiente primera actuación",IF(N1336="N.A.","N.A.",IF(NETWORKDAYS((G1336+1),N1336,'Días No Laborales'!$A$2:$U$145)&lt;=20,"SI","NO")))))</f>
        <v>Pendiente primera actuación</v>
      </c>
      <c r="P1336" s="480"/>
      <c r="Q1336" s="1062" t="s">
        <v>47</v>
      </c>
      <c r="R1336" s="480"/>
      <c r="S1336" s="480"/>
      <c r="T1336" s="480"/>
      <c r="U1336" s="480"/>
      <c r="V1336" s="480"/>
      <c r="W1336" s="480"/>
      <c r="X1336" s="480"/>
      <c r="Y1336" s="483"/>
      <c r="Z1336" s="476" t="str">
        <f t="shared" si="28"/>
        <v>Pendiente de sentencia</v>
      </c>
      <c r="AA1336" s="483"/>
      <c r="AB1336" s="480"/>
      <c r="AC1336" s="480"/>
      <c r="AD1336" s="1652"/>
      <c r="AE1336" s="480"/>
      <c r="AF1336" s="483" t="s">
        <v>161</v>
      </c>
      <c r="AG1336" s="484" t="s">
        <v>2062</v>
      </c>
      <c r="AH1336" s="476" t="s">
        <v>52</v>
      </c>
      <c r="AI1336" s="480"/>
      <c r="AJ1336" s="480"/>
      <c r="AK1336" s="480"/>
      <c r="AL1336" s="480"/>
      <c r="AM1336" s="480"/>
    </row>
    <row r="1337" spans="1:39" ht="25.5" x14ac:dyDescent="0.2">
      <c r="A1337" s="1285">
        <v>1329</v>
      </c>
      <c r="B1337" s="1593" t="s">
        <v>4214</v>
      </c>
      <c r="C1337" s="1553" t="s">
        <v>101</v>
      </c>
      <c r="D1337" s="1220" t="s">
        <v>102</v>
      </c>
      <c r="E1337" s="1591"/>
      <c r="F1337" s="1591" t="s">
        <v>2529</v>
      </c>
      <c r="G1337" s="1592">
        <v>45890</v>
      </c>
      <c r="H1337" s="1591" t="s">
        <v>4101</v>
      </c>
      <c r="I1337" s="1591">
        <v>0</v>
      </c>
      <c r="J1337" s="1591">
        <v>1</v>
      </c>
      <c r="K1337" s="1591" t="s">
        <v>4215</v>
      </c>
      <c r="L1337" s="1591">
        <v>0</v>
      </c>
      <c r="M1337" s="1591">
        <v>1</v>
      </c>
      <c r="N1337" s="1591"/>
      <c r="O1337" s="1064" t="str">
        <f>IF(G1337="","",(IF(N1337="","Pendiente primera actuación",IF(N1337="N.A.","N.A.",IF(NETWORKDAYS((G1337+1),N1337,'Días No Laborales'!$A$2:$U$145)&lt;=20,"SI","NO")))))</f>
        <v>Pendiente primera actuación</v>
      </c>
      <c r="P1337" s="1591"/>
      <c r="Q1337" s="1585" t="s">
        <v>47</v>
      </c>
      <c r="R1337" s="1591"/>
      <c r="S1337" s="1591"/>
      <c r="T1337" s="1591"/>
      <c r="U1337" s="1591"/>
      <c r="V1337" s="1591"/>
      <c r="W1337" s="1591"/>
      <c r="X1337" s="1591"/>
      <c r="Y1337" s="1593"/>
      <c r="Z1337" s="1285" t="str">
        <f t="shared" si="28"/>
        <v>Pendiente de sentencia</v>
      </c>
      <c r="AA1337" s="1593"/>
      <c r="AB1337" s="1591"/>
      <c r="AC1337" s="1591"/>
      <c r="AD1337" s="1870"/>
      <c r="AE1337" s="1591"/>
      <c r="AF1337" s="1593" t="s">
        <v>3987</v>
      </c>
      <c r="AG1337" s="1573" t="s">
        <v>2062</v>
      </c>
      <c r="AH1337" s="1285" t="s">
        <v>52</v>
      </c>
      <c r="AI1337" s="1591"/>
      <c r="AJ1337" s="1591"/>
      <c r="AK1337" s="1591"/>
      <c r="AL1337" s="1591"/>
      <c r="AM1337" s="1591"/>
    </row>
    <row r="1338" spans="1:39" ht="25.5" x14ac:dyDescent="0.2">
      <c r="A1338" s="476">
        <v>1330</v>
      </c>
      <c r="B1338" s="483" t="s">
        <v>4216</v>
      </c>
      <c r="C1338" s="1692" t="s">
        <v>101</v>
      </c>
      <c r="D1338" s="482" t="s">
        <v>102</v>
      </c>
      <c r="E1338" s="480" t="s">
        <v>113</v>
      </c>
      <c r="F1338" s="480" t="s">
        <v>2529</v>
      </c>
      <c r="G1338" s="481">
        <v>45891</v>
      </c>
      <c r="H1338" s="480" t="s">
        <v>3769</v>
      </c>
      <c r="I1338" s="480">
        <v>0</v>
      </c>
      <c r="J1338" s="480">
        <v>1</v>
      </c>
      <c r="K1338" s="480" t="s">
        <v>4217</v>
      </c>
      <c r="L1338" s="480">
        <v>0</v>
      </c>
      <c r="M1338" s="480">
        <v>1</v>
      </c>
      <c r="N1338" s="480"/>
      <c r="O1338" s="1064" t="str">
        <f>IF(G1338="","",(IF(N1338="","Pendiente primera actuación",IF(N1338="N.A.","N.A.",IF(NETWORKDAYS((G1338+1),N1338,'Días No Laborales'!$A$2:$U$145)&lt;=20,"SI","NO")))))</f>
        <v>Pendiente primera actuación</v>
      </c>
      <c r="P1338" s="480"/>
      <c r="Q1338" s="1585" t="s">
        <v>47</v>
      </c>
      <c r="R1338" s="480"/>
      <c r="S1338" s="480"/>
      <c r="T1338" s="480"/>
      <c r="U1338" s="480"/>
      <c r="V1338" s="480"/>
      <c r="W1338" s="480"/>
      <c r="X1338" s="480"/>
      <c r="Y1338" s="483"/>
      <c r="Z1338" s="476" t="str">
        <f t="shared" si="28"/>
        <v>Pendiente de sentencia</v>
      </c>
      <c r="AA1338" s="483"/>
      <c r="AB1338" s="480"/>
      <c r="AC1338" s="480"/>
      <c r="AD1338" s="1652"/>
      <c r="AE1338" s="480"/>
      <c r="AF1338" s="483" t="s">
        <v>156</v>
      </c>
      <c r="AG1338" s="484" t="s">
        <v>2062</v>
      </c>
      <c r="AH1338" s="476" t="s">
        <v>52</v>
      </c>
      <c r="AI1338" s="480"/>
      <c r="AJ1338" s="480"/>
      <c r="AK1338" s="480"/>
      <c r="AL1338" s="480"/>
      <c r="AM1338" s="480"/>
    </row>
    <row r="1339" spans="1:39" ht="25.5" x14ac:dyDescent="0.2">
      <c r="A1339" s="476">
        <v>1331</v>
      </c>
      <c r="B1339" s="483" t="s">
        <v>4218</v>
      </c>
      <c r="C1339" s="1692" t="s">
        <v>101</v>
      </c>
      <c r="D1339" s="482" t="s">
        <v>102</v>
      </c>
      <c r="E1339" s="480" t="s">
        <v>84</v>
      </c>
      <c r="F1339" s="480" t="s">
        <v>2529</v>
      </c>
      <c r="G1339" s="481">
        <v>45891</v>
      </c>
      <c r="H1339" s="480" t="s">
        <v>4219</v>
      </c>
      <c r="I1339" s="480">
        <v>1</v>
      </c>
      <c r="J1339" s="480">
        <v>0</v>
      </c>
      <c r="K1339" s="480" t="s">
        <v>4220</v>
      </c>
      <c r="L1339" s="480">
        <v>0</v>
      </c>
      <c r="M1339" s="480">
        <v>1</v>
      </c>
      <c r="N1339" s="480"/>
      <c r="O1339" s="1064" t="str">
        <f>IF(G1339="","",(IF(N1339="","Pendiente primera actuación",IF(N1339="N.A.","N.A.",IF(NETWORKDAYS((G1339+1),N1339,'Días No Laborales'!$A$2:$U$145)&lt;=20,"SI","NO")))))</f>
        <v>Pendiente primera actuación</v>
      </c>
      <c r="P1339" s="480"/>
      <c r="Q1339" s="1585" t="s">
        <v>47</v>
      </c>
      <c r="R1339" s="480"/>
      <c r="S1339" s="480"/>
      <c r="T1339" s="480"/>
      <c r="U1339" s="480"/>
      <c r="V1339" s="480"/>
      <c r="W1339" s="480"/>
      <c r="X1339" s="480"/>
      <c r="Y1339" s="483"/>
      <c r="Z1339" s="476" t="str">
        <f t="shared" si="28"/>
        <v>Pendiente de sentencia</v>
      </c>
      <c r="AA1339" s="483"/>
      <c r="AB1339" s="480"/>
      <c r="AC1339" s="480"/>
      <c r="AD1339" s="1652"/>
      <c r="AE1339" s="480"/>
      <c r="AF1339" s="483" t="s">
        <v>3987</v>
      </c>
      <c r="AG1339" s="484" t="s">
        <v>2062</v>
      </c>
      <c r="AH1339" s="476" t="s">
        <v>52</v>
      </c>
      <c r="AI1339" s="480"/>
      <c r="AJ1339" s="480"/>
      <c r="AK1339" s="480"/>
      <c r="AL1339" s="480"/>
      <c r="AM1339" s="480"/>
    </row>
    <row r="1340" spans="1:39" ht="22.5" x14ac:dyDescent="0.2">
      <c r="A1340" s="476">
        <v>1332</v>
      </c>
      <c r="B1340" s="483"/>
      <c r="C1340" s="480"/>
      <c r="D1340" s="480"/>
      <c r="E1340" s="480"/>
      <c r="F1340" s="480" t="s">
        <v>2529</v>
      </c>
      <c r="G1340" s="480"/>
      <c r="H1340" s="480"/>
      <c r="I1340" s="480"/>
      <c r="J1340" s="480"/>
      <c r="K1340" s="480"/>
      <c r="L1340" s="480"/>
      <c r="M1340" s="480"/>
      <c r="N1340" s="480"/>
      <c r="O1340" s="1064" t="str">
        <f>IF(G1340="","",(IF(N1340="","Pendiente primera actuación",IF(N1340="N.A.","N.A.",IF(NETWORKDAYS((G1340+1),N1340,'Días No Laborales'!$A$2:$U$145)&lt;=20,"SI","NO")))))</f>
        <v/>
      </c>
      <c r="P1340" s="480"/>
      <c r="Q1340" s="1585" t="s">
        <v>47</v>
      </c>
      <c r="R1340" s="480"/>
      <c r="S1340" s="480"/>
      <c r="T1340" s="480"/>
      <c r="U1340" s="480"/>
      <c r="V1340" s="480"/>
      <c r="W1340" s="480"/>
      <c r="X1340" s="480"/>
      <c r="Y1340" s="483"/>
      <c r="Z1340" s="476" t="str">
        <f t="shared" si="28"/>
        <v/>
      </c>
      <c r="AA1340" s="483"/>
      <c r="AB1340" s="480"/>
      <c r="AC1340" s="480"/>
      <c r="AD1340" s="1652"/>
      <c r="AE1340" s="480"/>
      <c r="AF1340" s="483"/>
      <c r="AG1340" s="484" t="s">
        <v>2062</v>
      </c>
      <c r="AH1340" s="476" t="s">
        <v>52</v>
      </c>
      <c r="AI1340" s="480"/>
      <c r="AJ1340" s="480"/>
      <c r="AK1340" s="480"/>
      <c r="AL1340" s="480"/>
      <c r="AM1340" s="480"/>
    </row>
    <row r="1341" spans="1:39" ht="22.5" x14ac:dyDescent="0.2">
      <c r="A1341" s="1285">
        <v>1333</v>
      </c>
      <c r="B1341" s="483"/>
      <c r="C1341" s="480"/>
      <c r="D1341" s="480"/>
      <c r="E1341" s="480"/>
      <c r="F1341" s="480"/>
      <c r="G1341" s="480"/>
      <c r="H1341" s="480"/>
      <c r="I1341" s="480"/>
      <c r="J1341" s="480"/>
      <c r="K1341" s="480"/>
      <c r="L1341" s="480"/>
      <c r="M1341" s="480"/>
      <c r="N1341" s="480"/>
      <c r="O1341" s="1064" t="str">
        <f>IF(G1341="","",(IF(N1341="","Pendiente primera actuación",IF(N1341="N.A.","N.A.",IF(NETWORKDAYS((G1341+1),N1341,'Días No Laborales'!$A$2:$U$145)&lt;=20,"SI","NO")))))</f>
        <v/>
      </c>
      <c r="P1341" s="480"/>
      <c r="Q1341" s="1585" t="s">
        <v>47</v>
      </c>
      <c r="R1341" s="480"/>
      <c r="S1341" s="480"/>
      <c r="T1341" s="480"/>
      <c r="U1341" s="480"/>
      <c r="V1341" s="480"/>
      <c r="W1341" s="480"/>
      <c r="X1341" s="480"/>
      <c r="Y1341" s="483"/>
      <c r="Z1341" s="476" t="str">
        <f t="shared" si="28"/>
        <v/>
      </c>
      <c r="AA1341" s="483"/>
      <c r="AB1341" s="480"/>
      <c r="AC1341" s="480"/>
      <c r="AD1341" s="1652"/>
      <c r="AE1341" s="480"/>
      <c r="AF1341" s="483"/>
      <c r="AG1341" s="484" t="s">
        <v>2062</v>
      </c>
      <c r="AH1341" s="476" t="s">
        <v>52</v>
      </c>
      <c r="AI1341" s="480"/>
      <c r="AJ1341" s="480"/>
      <c r="AK1341" s="480"/>
      <c r="AL1341" s="480"/>
      <c r="AM1341" s="480"/>
    </row>
    <row r="1342" spans="1:39" ht="22.5" x14ac:dyDescent="0.2">
      <c r="A1342" s="476">
        <v>1334</v>
      </c>
      <c r="B1342" s="483"/>
      <c r="C1342" s="480"/>
      <c r="D1342" s="480"/>
      <c r="E1342" s="480"/>
      <c r="F1342" s="480"/>
      <c r="G1342" s="480"/>
      <c r="H1342" s="480"/>
      <c r="I1342" s="480"/>
      <c r="J1342" s="480"/>
      <c r="K1342" s="480"/>
      <c r="L1342" s="480"/>
      <c r="M1342" s="480"/>
      <c r="N1342" s="480"/>
      <c r="O1342" s="1064" t="str">
        <f>IF(G1342="","",(IF(N1342="","Pendiente primera actuación",IF(N1342="N.A.","N.A.",IF(NETWORKDAYS((G1342+1),N1342,'Días No Laborales'!$A$2:$U$145)&lt;=20,"SI","NO")))))</f>
        <v/>
      </c>
      <c r="P1342" s="480"/>
      <c r="Q1342" s="1585" t="s">
        <v>47</v>
      </c>
      <c r="R1342" s="480"/>
      <c r="S1342" s="480"/>
      <c r="T1342" s="480"/>
      <c r="U1342" s="480"/>
      <c r="V1342" s="480"/>
      <c r="W1342" s="480"/>
      <c r="X1342" s="480"/>
      <c r="Y1342" s="483"/>
      <c r="Z1342" s="476" t="str">
        <f t="shared" si="28"/>
        <v/>
      </c>
      <c r="AA1342" s="483"/>
      <c r="AB1342" s="480"/>
      <c r="AC1342" s="480"/>
      <c r="AD1342" s="1652"/>
      <c r="AE1342" s="480"/>
      <c r="AF1342" s="483"/>
      <c r="AG1342" s="484" t="s">
        <v>2062</v>
      </c>
      <c r="AH1342" s="476" t="s">
        <v>52</v>
      </c>
      <c r="AI1342" s="480"/>
      <c r="AJ1342" s="480"/>
      <c r="AK1342" s="480"/>
      <c r="AL1342" s="480"/>
      <c r="AM1342" s="480"/>
    </row>
    <row r="1343" spans="1:39" x14ac:dyDescent="0.2">
      <c r="A1343" s="476">
        <v>1335</v>
      </c>
      <c r="B1343" s="483"/>
      <c r="C1343" s="480"/>
      <c r="D1343" s="480"/>
      <c r="E1343" s="480"/>
      <c r="F1343" s="480"/>
      <c r="G1343" s="480"/>
      <c r="H1343" s="480"/>
      <c r="I1343" s="480"/>
      <c r="J1343" s="480"/>
      <c r="K1343" s="480"/>
      <c r="L1343" s="480"/>
      <c r="M1343" s="480"/>
      <c r="N1343" s="480"/>
      <c r="O1343" s="1064" t="str">
        <f>IF(G1343="","",(IF(N1343="","Pendiente primera actuación",IF(N1343="N.A.","N.A.",IF(NETWORKDAYS((G1343+1),N1343,'Días No Laborales'!$A$2:$U$145)&lt;=20,"SI","NO")))))</f>
        <v/>
      </c>
      <c r="P1343" s="480"/>
      <c r="Q1343" s="1585" t="s">
        <v>47</v>
      </c>
      <c r="R1343" s="480"/>
      <c r="S1343" s="480"/>
      <c r="T1343" s="480"/>
      <c r="U1343" s="480"/>
      <c r="V1343" s="480"/>
      <c r="W1343" s="480"/>
      <c r="X1343" s="480"/>
      <c r="Y1343" s="483"/>
      <c r="Z1343" s="476" t="str">
        <f t="shared" si="28"/>
        <v/>
      </c>
      <c r="AA1343" s="483"/>
      <c r="AB1343" s="480"/>
      <c r="AC1343" s="480"/>
      <c r="AD1343" s="1652"/>
      <c r="AE1343" s="480"/>
      <c r="AF1343" s="483"/>
      <c r="AG1343" s="480"/>
      <c r="AH1343" s="480"/>
      <c r="AI1343" s="480"/>
      <c r="AJ1343" s="480"/>
      <c r="AK1343" s="480"/>
      <c r="AL1343" s="480"/>
      <c r="AM1343" s="480"/>
    </row>
    <row r="1344" spans="1:39" x14ac:dyDescent="0.2">
      <c r="A1344" s="476">
        <v>1336</v>
      </c>
      <c r="B1344" s="483"/>
      <c r="C1344" s="480"/>
      <c r="D1344" s="480"/>
      <c r="E1344" s="480"/>
      <c r="F1344" s="480"/>
      <c r="G1344" s="480"/>
      <c r="H1344" s="480"/>
      <c r="I1344" s="480"/>
      <c r="J1344" s="480"/>
      <c r="K1344" s="480"/>
      <c r="L1344" s="480"/>
      <c r="M1344" s="480"/>
      <c r="N1344" s="480"/>
      <c r="O1344" s="1064" t="str">
        <f>IF(G1344="","",(IF(N1344="","Pendiente primera actuación",IF(N1344="N.A.","N.A.",IF(NETWORKDAYS((G1344+1),N1344,'Días No Laborales'!$A$2:$U$145)&lt;=20,"SI","NO")))))</f>
        <v/>
      </c>
      <c r="P1344" s="480"/>
      <c r="Q1344" s="1585" t="s">
        <v>47</v>
      </c>
      <c r="R1344" s="480"/>
      <c r="S1344" s="480"/>
      <c r="T1344" s="480"/>
      <c r="U1344" s="480"/>
      <c r="V1344" s="480"/>
      <c r="W1344" s="480"/>
      <c r="X1344" s="480"/>
      <c r="Y1344" s="483"/>
      <c r="Z1344" s="476" t="str">
        <f t="shared" si="28"/>
        <v/>
      </c>
      <c r="AA1344" s="483"/>
      <c r="AB1344" s="480"/>
      <c r="AC1344" s="480"/>
      <c r="AD1344" s="1652"/>
      <c r="AE1344" s="480"/>
      <c r="AF1344" s="483"/>
      <c r="AG1344" s="480"/>
      <c r="AH1344" s="480"/>
      <c r="AI1344" s="480"/>
      <c r="AJ1344" s="480"/>
      <c r="AK1344" s="480"/>
      <c r="AL1344" s="480"/>
      <c r="AM1344" s="480"/>
    </row>
    <row r="1345" spans="1:26" x14ac:dyDescent="0.2">
      <c r="A1345" s="1285">
        <v>1337</v>
      </c>
      <c r="O1345" s="1064" t="str">
        <f>IF(G1345="","",(IF(N1345="","Pendiente primera actuación",IF(N1345="N.A.","N.A.",IF(NETWORKDAYS((G1345+1),N1345,'Días No Laborales'!$A$2:$U$145)&lt;=20,"SI","NO")))))</f>
        <v/>
      </c>
      <c r="Q1345" s="1585" t="s">
        <v>47</v>
      </c>
      <c r="Z1345" s="1479" t="str">
        <f t="shared" si="28"/>
        <v/>
      </c>
    </row>
    <row r="1346" spans="1:26" x14ac:dyDescent="0.2">
      <c r="A1346" s="476">
        <v>1338</v>
      </c>
      <c r="O1346" s="1064" t="str">
        <f>IF(G1346="","",(IF(N1346="","Pendiente primera actuación",IF(N1346="N.A.","N.A.",IF(NETWORKDAYS((G1346+1),N1346,'Días No Laborales'!$A$2:$U$145)&lt;=20,"SI","NO")))))</f>
        <v/>
      </c>
      <c r="Q1346" s="1585" t="s">
        <v>47</v>
      </c>
      <c r="Z1346" s="476" t="str">
        <f t="shared" si="28"/>
        <v/>
      </c>
    </row>
    <row r="1347" spans="1:26" x14ac:dyDescent="0.2">
      <c r="A1347" s="476">
        <v>1339</v>
      </c>
      <c r="O1347" s="1064" t="str">
        <f>IF(G1347="","",(IF(N1347="","Pendiente primera actuación",IF(N1347="N.A.","N.A.",IF(NETWORKDAYS((G1347+1),N1347,'Días No Laborales'!$A$2:$U$145)&lt;=20,"SI","NO")))))</f>
        <v/>
      </c>
      <c r="Q1347" s="1585" t="s">
        <v>47</v>
      </c>
      <c r="Z1347" s="476" t="str">
        <f t="shared" si="28"/>
        <v/>
      </c>
    </row>
    <row r="1348" spans="1:26" x14ac:dyDescent="0.2">
      <c r="A1348" s="476">
        <v>1340</v>
      </c>
      <c r="O1348" s="1064" t="str">
        <f>IF(G1348="","",(IF(N1348="","Pendiente primera actuación",IF(N1348="N.A.","N.A.",IF(NETWORKDAYS((G1348+1),N1348,'Días No Laborales'!$A$2:$U$145)&lt;=20,"SI","NO")))))</f>
        <v/>
      </c>
      <c r="Q1348" s="1585" t="s">
        <v>47</v>
      </c>
      <c r="Z1348" s="476" t="str">
        <f t="shared" si="28"/>
        <v/>
      </c>
    </row>
    <row r="1349" spans="1:26" x14ac:dyDescent="0.2">
      <c r="A1349" s="1285">
        <v>1341</v>
      </c>
      <c r="O1349" s="1064" t="str">
        <f>IF(G1349="","",(IF(N1349="","Pendiente primera actuación",IF(N1349="N.A.","N.A.",IF(NETWORKDAYS((G1349+1),N1349,'Días No Laborales'!$A$2:$U$145)&lt;=20,"SI","NO")))))</f>
        <v/>
      </c>
      <c r="Q1349" s="1585" t="s">
        <v>47</v>
      </c>
      <c r="Z1349" s="476" t="str">
        <f t="shared" si="28"/>
        <v/>
      </c>
    </row>
    <row r="1350" spans="1:26" x14ac:dyDescent="0.2">
      <c r="A1350" s="476">
        <v>1342</v>
      </c>
      <c r="O1350" s="1064" t="str">
        <f>IF(G1350="","",(IF(N1350="","Pendiente primera actuación",IF(N1350="N.A.","N.A.",IF(NETWORKDAYS((G1350+1),N1350,'Días No Laborales'!$A$2:$U$145)&lt;=20,"SI","NO")))))</f>
        <v/>
      </c>
      <c r="Q1350" s="1585" t="s">
        <v>47</v>
      </c>
      <c r="Z1350" s="476" t="str">
        <f t="shared" si="28"/>
        <v/>
      </c>
    </row>
    <row r="1351" spans="1:26" x14ac:dyDescent="0.2">
      <c r="A1351" s="476">
        <v>1343</v>
      </c>
      <c r="O1351" s="1064" t="str">
        <f>IF(G1351="","",(IF(N1351="","Pendiente primera actuación",IF(N1351="N.A.","N.A.",IF(NETWORKDAYS((G1351+1),N1351,'Días No Laborales'!$A$2:$U$145)&lt;=20,"SI","NO")))))</f>
        <v/>
      </c>
      <c r="Q1351" s="1585" t="s">
        <v>47</v>
      </c>
      <c r="Z1351" s="476" t="str">
        <f t="shared" si="28"/>
        <v/>
      </c>
    </row>
    <row r="1352" spans="1:26" x14ac:dyDescent="0.2">
      <c r="O1352" s="1064" t="str">
        <f>IF(G1352="","",(IF(N1352="","Pendiente primera actuación",IF(N1352="N.A.","N.A.",IF(NETWORKDAYS((G1352+1),N1352,'Días No Laborales'!$A$2:$U$145)&lt;=20,"SI","NO")))))</f>
        <v/>
      </c>
      <c r="Q1352" s="1585" t="s">
        <v>47</v>
      </c>
      <c r="Z1352" s="476" t="str">
        <f t="shared" si="28"/>
        <v/>
      </c>
    </row>
    <row r="1353" spans="1:26" x14ac:dyDescent="0.2">
      <c r="O1353" s="1064" t="str">
        <f>IF(G1353="","",(IF(N1353="","Pendiente primera actuación",IF(N1353="N.A.","N.A.",IF(NETWORKDAYS((G1353+1),N1353,'Días No Laborales'!$A$2:$U$145)&lt;=20,"SI","NO")))))</f>
        <v/>
      </c>
      <c r="Q1353" s="1585" t="s">
        <v>47</v>
      </c>
    </row>
    <row r="1354" spans="1:26" x14ac:dyDescent="0.2">
      <c r="O1354" s="1064" t="str">
        <f>IF(G1354="","",(IF(N1354="","Pendiente primera actuación",IF(N1354="N.A.","N.A.",IF(NETWORKDAYS((G1354+1),N1354,'Días No Laborales'!$A$2:$U$145)&lt;=20,"SI","NO")))))</f>
        <v/>
      </c>
    </row>
    <row r="1355" spans="1:26" x14ac:dyDescent="0.2">
      <c r="O1355" s="1064" t="str">
        <f>IF(G1355="","",(IF(N1355="","Pendiente primera actuación",IF(N1355="N.A.","N.A.",IF(NETWORKDAYS((G1355+1),N1355,'Días No Laborales'!$A$2:$U$145)&lt;=20,"SI","NO")))))</f>
        <v/>
      </c>
    </row>
    <row r="1356" spans="1:26" x14ac:dyDescent="0.2">
      <c r="O1356" s="1064" t="str">
        <f>IF(G1356="","",(IF(N1356="","Pendiente primera actuación",IF(N1356="N.A.","N.A.",IF(NETWORKDAYS((G1356+1),N1356,'Días No Laborales'!$A$2:$U$145)&lt;=20,"SI","NO")))))</f>
        <v/>
      </c>
    </row>
    <row r="1357" spans="1:26" x14ac:dyDescent="0.2">
      <c r="O1357" s="1064" t="str">
        <f>IF(G1357="","",(IF(N1357="","Pendiente primera actuación",IF(N1357="N.A.","N.A.",IF(NETWORKDAYS((G1357+1),N1357,'Días No Laborales'!$A$2:$U$145)&lt;=20,"SI","NO")))))</f>
        <v/>
      </c>
    </row>
  </sheetData>
  <autoFilter ref="A6:AN1357" xr:uid="{BA0E0FC7-6D98-42A3-82FF-0752F1D93347}"/>
  <mergeCells count="3">
    <mergeCell ref="C1:I1"/>
    <mergeCell ref="J1:U1"/>
    <mergeCell ref="C4:E4"/>
  </mergeCells>
  <conditionalFormatting sqref="O1:O1175 O1177:O1357">
    <cfRule type="containsText" dxfId="28" priority="1" operator="containsText" text="Pendiente primera actuación">
      <formula>NOT(ISERROR(SEARCH("Pendiente primera actuación",O1)))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C338F-46BF-46CE-B053-504A29A3B19D}">
  <sheetPr>
    <pageSetUpPr fitToPage="1"/>
  </sheetPr>
  <dimension ref="A1:AG9"/>
  <sheetViews>
    <sheetView tabSelected="1" zoomScale="85" zoomScaleNormal="85" zoomScaleSheetLayoutView="130" workbookViewId="0">
      <pane xSplit="2" ySplit="6" topLeftCell="C7" activePane="bottomRight" state="frozen"/>
      <selection pane="topRight"/>
      <selection pane="bottomLeft"/>
      <selection pane="bottomRight" activeCell="X7" sqref="X7"/>
    </sheetView>
  </sheetViews>
  <sheetFormatPr baseColWidth="10" defaultColWidth="11.42578125" defaultRowHeight="12.75" x14ac:dyDescent="0.2"/>
  <cols>
    <col min="1" max="1" width="5.28515625" style="1671" customWidth="1"/>
    <col min="2" max="2" width="14.42578125" style="1671" customWidth="1"/>
    <col min="3" max="3" width="35.42578125" style="1671" customWidth="1"/>
    <col min="4" max="4" width="36.85546875" style="1671" customWidth="1"/>
    <col min="5" max="5" width="15.7109375" style="1671" customWidth="1"/>
    <col min="6" max="6" width="17.42578125" style="1671" customWidth="1"/>
    <col min="7" max="7" width="16.28515625" style="1671" customWidth="1"/>
    <col min="8" max="8" width="15.7109375" style="600" customWidth="1"/>
    <col min="9" max="9" width="16" style="600" hidden="1" customWidth="1"/>
    <col min="10" max="10" width="18.42578125" style="600" customWidth="1"/>
    <col min="11" max="11" width="14.85546875" style="600" customWidth="1"/>
    <col min="12" max="12" width="12.7109375" style="1671" customWidth="1"/>
    <col min="13" max="13" width="8.28515625" style="1671" customWidth="1"/>
    <col min="14" max="14" width="19.42578125" style="1671" customWidth="1"/>
    <col min="15" max="15" width="18" style="1671" hidden="1" customWidth="1"/>
    <col min="16" max="16" width="15.7109375" style="1671" customWidth="1"/>
    <col min="17" max="17" width="13.28515625" style="1671" hidden="1" customWidth="1"/>
    <col min="18" max="18" width="2.28515625" style="1671" hidden="1" customWidth="1"/>
    <col min="19" max="19" width="15.7109375" style="1671" customWidth="1"/>
    <col min="20" max="20" width="15.42578125" style="600" bestFit="1" customWidth="1"/>
    <col min="21" max="21" width="14.7109375" style="600" customWidth="1"/>
    <col min="22" max="22" width="15.7109375" style="600" customWidth="1"/>
    <col min="23" max="23" width="15.7109375" style="600" hidden="1" customWidth="1"/>
    <col min="24" max="25" width="15.7109375" style="1671" customWidth="1"/>
    <col min="26" max="26" width="21" style="1671" customWidth="1"/>
    <col min="27" max="27" width="13.42578125" style="1671" customWidth="1"/>
    <col min="28" max="29" width="15.7109375" style="1671" customWidth="1"/>
    <col min="30" max="30" width="18.7109375" style="1671" customWidth="1"/>
    <col min="31" max="32" width="15.7109375" style="1671" customWidth="1"/>
    <col min="33" max="33" width="35.85546875" style="1671" customWidth="1"/>
    <col min="34" max="34" width="22" style="600" bestFit="1" customWidth="1"/>
    <col min="35" max="16384" width="11.42578125" style="600"/>
  </cols>
  <sheetData>
    <row r="1" spans="1:33" s="546" customFormat="1" ht="15" customHeight="1" x14ac:dyDescent="0.2">
      <c r="A1" s="1899"/>
      <c r="B1" s="538"/>
      <c r="C1" s="1892" t="s">
        <v>4221</v>
      </c>
      <c r="D1" s="1893"/>
      <c r="E1" s="1893"/>
      <c r="F1" s="1893"/>
      <c r="G1" s="1893"/>
      <c r="H1" s="1893"/>
      <c r="I1" s="1893"/>
      <c r="J1" s="1893"/>
      <c r="K1" s="1893"/>
      <c r="L1" s="1893"/>
      <c r="M1" s="1894"/>
      <c r="N1" s="499"/>
      <c r="O1" s="499"/>
      <c r="P1" s="499"/>
      <c r="Q1" s="499"/>
      <c r="R1" s="499"/>
      <c r="S1" s="1658"/>
      <c r="T1" s="1659"/>
      <c r="U1" s="538"/>
      <c r="V1" s="539"/>
      <c r="W1" s="540"/>
      <c r="X1" s="499"/>
      <c r="Y1" s="499"/>
      <c r="Z1" s="499"/>
      <c r="AA1" s="499"/>
      <c r="AB1" s="499"/>
      <c r="AC1" s="499"/>
      <c r="AD1" s="499"/>
      <c r="AE1" s="541"/>
      <c r="AF1" s="499"/>
      <c r="AG1" s="499"/>
    </row>
    <row r="2" spans="1:33" s="546" customFormat="1" ht="7.5" customHeight="1" x14ac:dyDescent="0.2">
      <c r="A2" s="1900"/>
      <c r="B2" s="543"/>
      <c r="C2" s="1895" t="s">
        <v>4222</v>
      </c>
      <c r="D2" s="1896"/>
      <c r="E2" s="1896"/>
      <c r="F2" s="1896"/>
      <c r="G2" s="1896"/>
      <c r="H2" s="1896"/>
      <c r="I2" s="1896"/>
      <c r="J2" s="1896"/>
      <c r="K2" s="1896"/>
      <c r="L2" s="1896"/>
      <c r="M2" s="1896"/>
      <c r="N2" s="1660"/>
      <c r="O2" s="1660"/>
      <c r="P2" s="499"/>
      <c r="Q2" s="499"/>
      <c r="R2" s="499"/>
      <c r="S2" s="542"/>
      <c r="T2" s="1661"/>
      <c r="U2" s="543"/>
      <c r="V2" s="544"/>
      <c r="W2" s="545"/>
      <c r="X2" s="499"/>
      <c r="Y2" s="499"/>
      <c r="Z2" s="499"/>
      <c r="AA2" s="499"/>
      <c r="AB2" s="499"/>
      <c r="AC2" s="499"/>
      <c r="AD2" s="499"/>
      <c r="AE2" s="541"/>
      <c r="AF2" s="499"/>
      <c r="AG2" s="499"/>
    </row>
    <row r="3" spans="1:33" s="546" customFormat="1" ht="4.5" customHeight="1" x14ac:dyDescent="0.2">
      <c r="E3" s="547"/>
      <c r="F3" s="548"/>
      <c r="G3" s="548"/>
      <c r="H3" s="548"/>
      <c r="I3" s="548"/>
      <c r="J3" s="549"/>
      <c r="K3" s="548"/>
      <c r="L3" s="548"/>
      <c r="M3" s="548"/>
      <c r="N3" s="499"/>
      <c r="O3" s="499"/>
      <c r="P3" s="499"/>
      <c r="Q3" s="499"/>
      <c r="R3" s="499"/>
      <c r="S3" s="550"/>
      <c r="W3" s="550"/>
      <c r="X3" s="499"/>
      <c r="Y3" s="499"/>
      <c r="Z3" s="499"/>
      <c r="AA3" s="499"/>
      <c r="AB3" s="499"/>
      <c r="AC3" s="499"/>
      <c r="AD3" s="499"/>
      <c r="AE3" s="541"/>
      <c r="AF3" s="499"/>
      <c r="AG3" s="499"/>
    </row>
    <row r="4" spans="1:33" s="546" customFormat="1" ht="14.25" customHeight="1" x14ac:dyDescent="0.2">
      <c r="A4" s="1901" t="s">
        <v>4223</v>
      </c>
      <c r="B4" s="1901"/>
      <c r="C4" s="1897" t="s">
        <v>4224</v>
      </c>
      <c r="D4" s="1898"/>
      <c r="E4" s="1898"/>
      <c r="F4" s="1662"/>
      <c r="G4" s="1662"/>
      <c r="H4" s="1662"/>
      <c r="I4" s="1662"/>
      <c r="J4" s="1662"/>
      <c r="K4" s="1662"/>
      <c r="L4" s="1662"/>
      <c r="M4" s="1662"/>
      <c r="N4" s="1662"/>
      <c r="O4" s="1662"/>
      <c r="P4" s="1662"/>
      <c r="Q4" s="1662"/>
      <c r="R4" s="1662"/>
      <c r="S4" s="1662"/>
      <c r="T4" s="1663"/>
      <c r="U4" s="548"/>
      <c r="V4" s="548"/>
      <c r="W4" s="547"/>
      <c r="X4" s="499"/>
      <c r="Y4" s="499"/>
      <c r="Z4" s="499"/>
      <c r="AA4" s="499"/>
      <c r="AB4" s="499"/>
      <c r="AC4" s="499"/>
      <c r="AD4" s="499"/>
      <c r="AE4" s="541"/>
      <c r="AF4" s="499"/>
      <c r="AG4" s="499"/>
    </row>
    <row r="5" spans="1:33" s="546" customFormat="1" ht="14.25" customHeight="1" x14ac:dyDescent="0.2">
      <c r="A5" s="1661"/>
      <c r="B5" s="1661"/>
      <c r="C5" s="1661"/>
      <c r="D5" s="1661"/>
      <c r="E5" s="542"/>
      <c r="F5" s="1661"/>
      <c r="G5" s="1661"/>
      <c r="H5" s="1661"/>
      <c r="I5" s="1661"/>
      <c r="J5" s="1664"/>
      <c r="K5" s="1661"/>
      <c r="L5" s="1661"/>
      <c r="M5" s="1661"/>
      <c r="N5" s="499"/>
      <c r="O5" s="499"/>
      <c r="P5" s="499"/>
      <c r="Q5" s="499"/>
      <c r="R5" s="499"/>
      <c r="S5" s="547"/>
      <c r="T5" s="1661"/>
      <c r="U5" s="548"/>
      <c r="V5" s="548"/>
      <c r="W5" s="542"/>
      <c r="X5" s="499"/>
      <c r="Y5" s="499"/>
      <c r="Z5" s="499"/>
      <c r="AA5" s="499"/>
      <c r="AB5" s="499"/>
      <c r="AC5" s="499"/>
      <c r="AD5" s="499"/>
      <c r="AE5" s="541"/>
      <c r="AF5" s="499"/>
      <c r="AG5" s="499"/>
    </row>
    <row r="6" spans="1:33" s="546" customFormat="1" ht="37.5" customHeight="1" x14ac:dyDescent="0.2">
      <c r="A6" s="551" t="s">
        <v>3</v>
      </c>
      <c r="B6" s="551" t="s">
        <v>4225</v>
      </c>
      <c r="C6" s="551" t="s">
        <v>4226</v>
      </c>
      <c r="D6" s="551" t="s">
        <v>4227</v>
      </c>
      <c r="E6" s="552" t="s">
        <v>4228</v>
      </c>
      <c r="F6" s="551" t="s">
        <v>4229</v>
      </c>
      <c r="G6" s="551" t="s">
        <v>4230</v>
      </c>
      <c r="H6" s="551" t="s">
        <v>19</v>
      </c>
      <c r="I6" s="551" t="s">
        <v>4231</v>
      </c>
      <c r="J6" s="553" t="s">
        <v>4232</v>
      </c>
      <c r="K6" s="553" t="s">
        <v>4233</v>
      </c>
      <c r="L6" s="554" t="s">
        <v>17</v>
      </c>
      <c r="M6" s="554" t="s">
        <v>4234</v>
      </c>
      <c r="N6" s="555" t="s">
        <v>4235</v>
      </c>
      <c r="O6" s="555"/>
      <c r="P6" s="556" t="s">
        <v>4236</v>
      </c>
      <c r="Q6" s="557" t="s">
        <v>4237</v>
      </c>
      <c r="R6" s="556" t="s">
        <v>4238</v>
      </c>
      <c r="S6" s="552" t="s">
        <v>4239</v>
      </c>
      <c r="T6" s="1864" t="s">
        <v>4240</v>
      </c>
      <c r="U6" s="1865" t="s">
        <v>16</v>
      </c>
      <c r="V6" s="558" t="s">
        <v>22</v>
      </c>
      <c r="W6" s="1866" t="s">
        <v>4241</v>
      </c>
      <c r="X6" s="556" t="s">
        <v>4242</v>
      </c>
      <c r="Y6" s="556" t="s">
        <v>4243</v>
      </c>
      <c r="Z6" s="556" t="s">
        <v>4244</v>
      </c>
      <c r="AA6" s="559" t="s">
        <v>4245</v>
      </c>
      <c r="AB6" s="559" t="s">
        <v>4246</v>
      </c>
      <c r="AC6" s="559" t="s">
        <v>4247</v>
      </c>
      <c r="AD6" s="559" t="s">
        <v>4248</v>
      </c>
      <c r="AE6" s="560" t="s">
        <v>4249</v>
      </c>
      <c r="AF6" s="556" t="s">
        <v>4250</v>
      </c>
      <c r="AG6" s="559" t="s">
        <v>4251</v>
      </c>
    </row>
    <row r="7" spans="1:33" s="546" customFormat="1" ht="24.95" customHeight="1" x14ac:dyDescent="0.2">
      <c r="A7" s="507">
        <v>1</v>
      </c>
      <c r="B7" s="490" t="s">
        <v>4252</v>
      </c>
      <c r="C7" s="1665" t="s">
        <v>4253</v>
      </c>
      <c r="D7" s="1665" t="s">
        <v>4254</v>
      </c>
      <c r="E7" s="491">
        <v>45564</v>
      </c>
      <c r="F7" s="430" t="s">
        <v>2057</v>
      </c>
      <c r="G7" s="429" t="s">
        <v>4255</v>
      </c>
      <c r="H7" s="492" t="str">
        <f ca="1">IF(E7="","",IF(S7&lt;&gt;"","",IF(NETWORKDAYS(E7+1,TODAY(),'Días No Laborales'!$E$1:$U$146)&gt;=7,"ALERTA","")))</f>
        <v/>
      </c>
      <c r="I7" s="493">
        <v>6</v>
      </c>
      <c r="J7" s="494">
        <f>WORKDAY(E7,7,'Días No Laborales'!$A$1:$U$141)</f>
        <v>45573</v>
      </c>
      <c r="K7" s="1668">
        <f>IF(E7="","",WORKDAY(E7,10,'Días No Laborales'!$B$1:$U$142))</f>
        <v>45576</v>
      </c>
      <c r="L7" s="495" t="s">
        <v>47</v>
      </c>
      <c r="M7" s="495" t="s">
        <v>47</v>
      </c>
      <c r="N7" s="496" t="s">
        <v>4256</v>
      </c>
      <c r="O7" s="496"/>
      <c r="P7" s="496"/>
      <c r="Q7" s="496"/>
      <c r="R7" s="496"/>
      <c r="S7" s="497">
        <v>45566</v>
      </c>
      <c r="T7" s="498" t="str">
        <f>IF(S7="","",IF(E7="RECHAZA ","RECHAZA ",IF(E7="","",(IF(E7="Pendiente sentencia","Pendiente sentencia",IF(E7=" "," ",IF(NETWORKDAYS((E7+1),S7,'Días No Laborales'!$A$2:$U$160)&lt;=10,"SI","NO")))))))</f>
        <v>SI</v>
      </c>
      <c r="U7" s="499" t="str">
        <f>IF(T7="","",IF(T7="NO","OBSERVACIÓN","N.A"))</f>
        <v>N.A</v>
      </c>
      <c r="V7" s="500">
        <f>IF(S7="","",IF(E7="","",NETWORKDAYS(E7+1,S7,'Días No Laborales'!$A$1:$U$141)))</f>
        <v>2</v>
      </c>
      <c r="W7" s="501"/>
      <c r="X7" s="502" t="s">
        <v>4257</v>
      </c>
      <c r="Y7" s="503" t="s">
        <v>48</v>
      </c>
      <c r="Z7" s="504" t="s">
        <v>4258</v>
      </c>
      <c r="AA7" s="1637" t="s">
        <v>47</v>
      </c>
      <c r="AB7" s="505">
        <v>45573</v>
      </c>
      <c r="AC7" s="506">
        <v>45610</v>
      </c>
      <c r="AD7" s="507"/>
      <c r="AE7" s="516"/>
      <c r="AF7" s="507"/>
      <c r="AG7" s="507"/>
    </row>
    <row r="8" spans="1:33" s="546" customFormat="1" ht="24.95" customHeight="1" x14ac:dyDescent="0.2">
      <c r="A8" s="507">
        <v>2</v>
      </c>
      <c r="B8" s="508" t="s">
        <v>4259</v>
      </c>
      <c r="C8" s="533" t="s">
        <v>4260</v>
      </c>
      <c r="D8" s="533" t="s">
        <v>4261</v>
      </c>
      <c r="E8" s="491">
        <v>45560</v>
      </c>
      <c r="F8" s="430" t="s">
        <v>2057</v>
      </c>
      <c r="G8" s="1669" t="s">
        <v>235</v>
      </c>
      <c r="H8" s="492" t="str">
        <f ca="1">IF(E8="","",IF(S8&lt;&gt;"","",IF(NETWORKDAYS(E8+1,TODAY(),'Días No Laborales'!$E$1:$U$146)&gt;=7,"ALERTA","")))</f>
        <v/>
      </c>
      <c r="I8" s="493">
        <v>6</v>
      </c>
      <c r="J8" s="494">
        <f>WORKDAY(E8,7,'Días No Laborales'!$A$1:$U$141)</f>
        <v>45569</v>
      </c>
      <c r="K8" s="1668">
        <f>IF(E8="","",WORKDAY(E8,10,'Días No Laborales'!$B$1:$U$142))</f>
        <v>45574</v>
      </c>
      <c r="L8" s="495" t="s">
        <v>47</v>
      </c>
      <c r="M8" s="495" t="s">
        <v>47</v>
      </c>
      <c r="N8" s="496" t="s">
        <v>4256</v>
      </c>
      <c r="O8" s="496"/>
      <c r="P8" s="510"/>
      <c r="Q8" s="511"/>
      <c r="R8" s="510"/>
      <c r="S8" s="512">
        <v>45569</v>
      </c>
      <c r="T8" s="498" t="str">
        <f>IF(S8="","",IF(E8="RECHAZA ","RECHAZA ",IF(E8="","",(IF(E8="Pendiente sentencia","Pendiente sentencia",IF(E8=" "," ",IF(NETWORKDAYS((E8+1),S8,'Días No Laborales'!$A$2:$U$160)&lt;=10,"SI","NO")))))))</f>
        <v>SI</v>
      </c>
      <c r="U8" s="499" t="str">
        <f t="shared" ref="U8:U9" si="0">IF(T8="","",IF(T8="NO","OBSERVACIÓN","N.A"))</f>
        <v>N.A</v>
      </c>
      <c r="V8" s="500">
        <f>IF(S8="","",IF(E8="","",NETWORKDAYS(E8+1,S8,'Días No Laborales'!$A$1:$U$141)))</f>
        <v>7</v>
      </c>
      <c r="W8" s="501"/>
      <c r="X8" s="513" t="s">
        <v>4262</v>
      </c>
      <c r="Y8" s="513" t="s">
        <v>4262</v>
      </c>
      <c r="Z8" s="514" t="s">
        <v>4263</v>
      </c>
      <c r="AA8" s="561" t="s">
        <v>4264</v>
      </c>
      <c r="AB8" s="515">
        <v>45576</v>
      </c>
      <c r="AC8" s="506">
        <v>45582</v>
      </c>
      <c r="AD8" s="507" t="s">
        <v>4265</v>
      </c>
      <c r="AE8" s="516">
        <v>45587</v>
      </c>
      <c r="AF8" s="517"/>
      <c r="AG8" s="507"/>
    </row>
    <row r="9" spans="1:33" s="546" customFormat="1" ht="22.5" customHeight="1" x14ac:dyDescent="0.2">
      <c r="A9" s="507">
        <v>3</v>
      </c>
      <c r="B9" s="518" t="s">
        <v>4266</v>
      </c>
      <c r="C9" s="1666" t="s">
        <v>4267</v>
      </c>
      <c r="D9" s="1666" t="s">
        <v>4268</v>
      </c>
      <c r="E9" s="519">
        <v>45562</v>
      </c>
      <c r="F9" s="520" t="s">
        <v>2057</v>
      </c>
      <c r="G9" s="1670" t="s">
        <v>68</v>
      </c>
      <c r="H9" s="492" t="str">
        <f ca="1">IF(E9="","",IF(S9&lt;&gt;"","",IF(NETWORKDAYS(E9+1,TODAY(),'Días No Laborales'!$E$1:$U$146)&gt;=7,"ALERTA","")))</f>
        <v/>
      </c>
      <c r="I9" s="521"/>
      <c r="J9" s="494">
        <f>WORKDAY(E9,7,'Días No Laborales'!$A$1:$U$141)</f>
        <v>45573</v>
      </c>
      <c r="K9" s="1668">
        <f>IF(E9="","",WORKDAY(E9,10,'Días No Laborales'!$B$1:$U$142))</f>
        <v>45576</v>
      </c>
      <c r="L9" s="522" t="s">
        <v>47</v>
      </c>
      <c r="M9" s="522" t="s">
        <v>47</v>
      </c>
      <c r="N9" s="529" t="s">
        <v>4256</v>
      </c>
      <c r="O9" s="529"/>
      <c r="P9" s="523"/>
      <c r="Q9" s="524"/>
      <c r="R9" s="523"/>
      <c r="S9" s="525">
        <v>45562</v>
      </c>
      <c r="T9" s="498" t="str">
        <f>IF(S9="","",IF(E9="RECHAZA ","RECHAZA ",IF(E9="","",(IF(E9="Pendiente sentencia","Pendiente sentencia",IF(E9=" "," ",IF(NETWORKDAYS((E9+1),S9,'Días No Laborales'!$A$2:$U$160)&lt;=10,"SI","NO")))))))</f>
        <v>SI</v>
      </c>
      <c r="U9" s="499" t="str">
        <f t="shared" si="0"/>
        <v>N.A</v>
      </c>
      <c r="V9" s="500">
        <f>IF(S9="","",IF(E9="","",NETWORKDAYS(E9+1,S9,'Días No Laborales'!$A$1:$U$141)))</f>
        <v>-1</v>
      </c>
      <c r="W9" s="534" t="s">
        <v>4269</v>
      </c>
      <c r="X9" s="518" t="s">
        <v>4270</v>
      </c>
      <c r="Y9" s="518" t="s">
        <v>48</v>
      </c>
      <c r="Z9" s="526" t="s">
        <v>4269</v>
      </c>
      <c r="AA9" s="1637" t="s">
        <v>47</v>
      </c>
      <c r="AB9" s="527" t="s">
        <v>48</v>
      </c>
      <c r="AC9" s="528"/>
      <c r="AD9" s="529"/>
      <c r="AE9" s="530">
        <v>45616</v>
      </c>
      <c r="AF9" s="523"/>
      <c r="AG9" s="529" t="s">
        <v>4271</v>
      </c>
    </row>
  </sheetData>
  <sheetProtection formatCells="0" formatColumns="0"/>
  <autoFilter ref="A6:AH9" xr:uid="{BBDC338F-46BF-46CE-B053-504A29A3B19D}"/>
  <mergeCells count="5">
    <mergeCell ref="C1:M1"/>
    <mergeCell ref="C2:M2"/>
    <mergeCell ref="C4:E4"/>
    <mergeCell ref="A1:A2"/>
    <mergeCell ref="A4:B4"/>
  </mergeCells>
  <phoneticPr fontId="16" type="noConversion"/>
  <conditionalFormatting sqref="H3:I9">
    <cfRule type="cellIs" dxfId="27" priority="12" operator="equal">
      <formula>"ALERTA"</formula>
    </cfRule>
  </conditionalFormatting>
  <conditionalFormatting sqref="T7:T9">
    <cfRule type="cellIs" dxfId="26" priority="82" stopIfTrue="1" operator="equal">
      <formula>"NO"</formula>
    </cfRule>
    <cfRule type="cellIs" dxfId="25" priority="83" stopIfTrue="1" operator="between">
      <formula>"NO"</formula>
      <formula>"NO"</formula>
    </cfRule>
    <cfRule type="cellIs" dxfId="24" priority="84" stopIfTrue="1" operator="equal">
      <formula>"NO"</formula>
    </cfRule>
  </conditionalFormatting>
  <conditionalFormatting sqref="V1:V5 V7:V9">
    <cfRule type="cellIs" dxfId="23" priority="85" stopIfTrue="1" operator="greaterThan">
      <formula>11</formula>
    </cfRule>
  </conditionalFormatting>
  <dataValidations count="1">
    <dataValidation type="list" allowBlank="1" showInputMessage="1" showErrorMessage="1" sqref="L7:L9 M7:M9" xr:uid="{0E1A2C7E-5543-4C5F-829E-31758E75563D}">
      <formula1>"SI,NO"</formula1>
    </dataValidation>
  </dataValidations>
  <printOptions horizontalCentered="1"/>
  <pageMargins left="0.19685039370078741" right="0.19685039370078741" top="0.59055118110236227" bottom="0.59055118110236227" header="0.19685039370078741" footer="0.19685039370078741"/>
  <pageSetup paperSize="121" scale="31" fitToHeight="0" orientation="portrait" r:id="rId1"/>
  <headerFooter alignWithMargins="0">
    <oddFooter>&amp;LPágina &amp;P de &amp;N&amp;RCódigo: F-MG-11, Versión: 02. Diciembre 21 de 2011</oddFooter>
  </headerFooter>
  <ignoredErrors>
    <ignoredError sqref="H7" unlockedFormula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2484D-308A-4137-A817-51CC980D2486}">
  <dimension ref="B1:H239"/>
  <sheetViews>
    <sheetView workbookViewId="0">
      <pane ySplit="2" topLeftCell="A205" activePane="bottomLeft" state="frozen"/>
      <selection pane="bottomLeft" activeCell="F239" sqref="F239"/>
    </sheetView>
  </sheetViews>
  <sheetFormatPr baseColWidth="10" defaultColWidth="11.42578125" defaultRowHeight="12.75" x14ac:dyDescent="0.2"/>
  <cols>
    <col min="4" max="5" width="23.85546875" customWidth="1"/>
    <col min="6" max="6" width="20.42578125" customWidth="1"/>
    <col min="7" max="7" width="15.7109375" customWidth="1"/>
  </cols>
  <sheetData>
    <row r="1" spans="4:7" ht="23.25" customHeight="1" x14ac:dyDescent="0.2">
      <c r="D1" s="1903" t="s">
        <v>4559</v>
      </c>
      <c r="E1" s="1903"/>
      <c r="F1" s="1903"/>
    </row>
    <row r="2" spans="4:7" ht="15.75" x14ac:dyDescent="0.25">
      <c r="D2" s="1673" t="s">
        <v>4560</v>
      </c>
      <c r="E2" s="1673"/>
      <c r="F2" s="1673" t="s">
        <v>4561</v>
      </c>
      <c r="G2" t="s">
        <v>4562</v>
      </c>
    </row>
    <row r="3" spans="4:7" ht="15.75" x14ac:dyDescent="0.2">
      <c r="D3" s="193" t="s">
        <v>4252</v>
      </c>
      <c r="E3" s="408"/>
      <c r="F3" s="194">
        <v>45610</v>
      </c>
    </row>
    <row r="4" spans="4:7" ht="15.75" x14ac:dyDescent="0.2">
      <c r="D4" s="195" t="s">
        <v>4272</v>
      </c>
      <c r="E4" s="408"/>
      <c r="F4" s="196">
        <v>45610</v>
      </c>
    </row>
    <row r="5" spans="4:7" ht="15.75" x14ac:dyDescent="0.2">
      <c r="D5" s="195" t="s">
        <v>4275</v>
      </c>
      <c r="E5" s="408"/>
      <c r="F5" s="196">
        <v>45610</v>
      </c>
    </row>
    <row r="6" spans="4:7" ht="15.75" x14ac:dyDescent="0.2">
      <c r="D6" s="195" t="s">
        <v>4277</v>
      </c>
      <c r="E6" s="408"/>
      <c r="F6" s="196">
        <v>45610</v>
      </c>
    </row>
    <row r="7" spans="4:7" ht="15.75" x14ac:dyDescent="0.2">
      <c r="D7" s="195" t="s">
        <v>4278</v>
      </c>
      <c r="E7" s="408"/>
      <c r="F7" s="196">
        <v>45610</v>
      </c>
    </row>
    <row r="8" spans="4:7" ht="15.75" x14ac:dyDescent="0.2">
      <c r="D8" s="195" t="s">
        <v>4279</v>
      </c>
      <c r="E8" s="408"/>
      <c r="F8" s="196">
        <v>45610</v>
      </c>
    </row>
    <row r="9" spans="4:7" ht="15.75" x14ac:dyDescent="0.2">
      <c r="D9" s="195" t="s">
        <v>4282</v>
      </c>
      <c r="E9" s="408"/>
      <c r="F9" s="194">
        <v>45610</v>
      </c>
    </row>
    <row r="10" spans="4:7" ht="15.75" x14ac:dyDescent="0.2">
      <c r="D10" s="195" t="s">
        <v>4283</v>
      </c>
      <c r="E10" s="408"/>
      <c r="F10" s="194">
        <v>45610</v>
      </c>
    </row>
    <row r="11" spans="4:7" ht="15.75" x14ac:dyDescent="0.2">
      <c r="D11" s="197" t="s">
        <v>4285</v>
      </c>
      <c r="E11" s="409"/>
      <c r="F11" s="196">
        <v>45610</v>
      </c>
    </row>
    <row r="12" spans="4:7" ht="15.75" x14ac:dyDescent="0.2">
      <c r="D12" s="195" t="s">
        <v>4287</v>
      </c>
      <c r="E12" s="408"/>
      <c r="F12" s="196">
        <v>45610</v>
      </c>
    </row>
    <row r="13" spans="4:7" ht="15.75" x14ac:dyDescent="0.2">
      <c r="D13" s="198" t="s">
        <v>4289</v>
      </c>
      <c r="E13" s="408"/>
      <c r="F13" s="199">
        <v>45610</v>
      </c>
    </row>
    <row r="14" spans="4:7" ht="14.25" customHeight="1" x14ac:dyDescent="0.2">
      <c r="D14" s="198" t="s">
        <v>4290</v>
      </c>
      <c r="E14" s="198"/>
      <c r="F14" s="217">
        <v>45610</v>
      </c>
    </row>
    <row r="15" spans="4:7" ht="15" customHeight="1" x14ac:dyDescent="0.2">
      <c r="D15" s="1902"/>
      <c r="E15" s="1902"/>
      <c r="F15" s="1902"/>
      <c r="G15" t="s">
        <v>4562</v>
      </c>
    </row>
    <row r="16" spans="4:7" ht="15" customHeight="1" x14ac:dyDescent="0.25">
      <c r="D16" s="338" t="s">
        <v>4291</v>
      </c>
      <c r="E16" s="338"/>
      <c r="F16" s="339">
        <v>45631</v>
      </c>
    </row>
    <row r="17" spans="4:8" ht="15" x14ac:dyDescent="0.2">
      <c r="D17" s="235" t="s">
        <v>4292</v>
      </c>
      <c r="E17" s="235"/>
      <c r="F17" s="339">
        <v>45625</v>
      </c>
    </row>
    <row r="18" spans="4:8" ht="15.75" x14ac:dyDescent="0.2">
      <c r="D18" s="340" t="s">
        <v>4293</v>
      </c>
      <c r="E18" s="410"/>
      <c r="F18" s="339">
        <v>45625</v>
      </c>
    </row>
    <row r="19" spans="4:8" ht="15.75" x14ac:dyDescent="0.2">
      <c r="D19" s="236" t="s">
        <v>4294</v>
      </c>
      <c r="E19" s="235"/>
      <c r="F19" s="341">
        <v>45625</v>
      </c>
    </row>
    <row r="20" spans="4:8" ht="15" x14ac:dyDescent="0.2">
      <c r="D20" s="236" t="s">
        <v>4295</v>
      </c>
      <c r="E20" s="235"/>
      <c r="F20" s="339">
        <v>45625</v>
      </c>
    </row>
    <row r="21" spans="4:8" ht="15" x14ac:dyDescent="0.2">
      <c r="D21" s="236" t="s">
        <v>4296</v>
      </c>
      <c r="E21" s="235"/>
      <c r="F21" s="339">
        <v>45625</v>
      </c>
    </row>
    <row r="22" spans="4:8" ht="15" x14ac:dyDescent="0.2">
      <c r="D22" s="236" t="s">
        <v>4297</v>
      </c>
      <c r="E22" s="235"/>
      <c r="F22" s="339">
        <v>45625</v>
      </c>
    </row>
    <row r="23" spans="4:8" ht="15" x14ac:dyDescent="0.2">
      <c r="D23" s="342" t="s">
        <v>4299</v>
      </c>
      <c r="E23" s="411"/>
      <c r="F23" s="339">
        <v>45625</v>
      </c>
    </row>
    <row r="24" spans="4:8" ht="15" x14ac:dyDescent="0.2">
      <c r="D24" s="236" t="s">
        <v>4300</v>
      </c>
      <c r="E24" s="235"/>
      <c r="F24" s="339">
        <v>45625</v>
      </c>
    </row>
    <row r="25" spans="4:8" ht="15" x14ac:dyDescent="0.2">
      <c r="D25" s="236" t="s">
        <v>4301</v>
      </c>
      <c r="E25" s="235"/>
      <c r="F25" s="339">
        <v>45625</v>
      </c>
    </row>
    <row r="26" spans="4:8" ht="15" x14ac:dyDescent="0.2">
      <c r="D26" s="236" t="s">
        <v>4302</v>
      </c>
      <c r="E26" s="235"/>
      <c r="F26" s="339">
        <v>45625</v>
      </c>
    </row>
    <row r="27" spans="4:8" ht="15" x14ac:dyDescent="0.2">
      <c r="D27" s="237" t="s">
        <v>4303</v>
      </c>
      <c r="E27" s="412"/>
      <c r="F27" s="343">
        <v>45625</v>
      </c>
    </row>
    <row r="28" spans="4:8" ht="15" x14ac:dyDescent="0.2">
      <c r="D28" s="236" t="s">
        <v>4304</v>
      </c>
      <c r="E28" s="236"/>
      <c r="F28" s="220">
        <v>45625</v>
      </c>
    </row>
    <row r="29" spans="4:8" x14ac:dyDescent="0.2">
      <c r="D29" s="320"/>
      <c r="E29" s="320"/>
      <c r="F29" s="320"/>
      <c r="G29" t="s">
        <v>4562</v>
      </c>
    </row>
    <row r="30" spans="4:8" ht="15.75" x14ac:dyDescent="0.25">
      <c r="D30" s="344" t="s">
        <v>4305</v>
      </c>
      <c r="E30" s="344"/>
      <c r="F30" s="255">
        <v>45645</v>
      </c>
      <c r="H30" s="238"/>
    </row>
    <row r="31" spans="4:8" ht="15.75" x14ac:dyDescent="0.2">
      <c r="D31" s="340" t="s">
        <v>4306</v>
      </c>
      <c r="E31" s="340"/>
      <c r="F31" s="255">
        <v>45645</v>
      </c>
    </row>
    <row r="32" spans="4:8" ht="15.75" x14ac:dyDescent="0.2">
      <c r="D32" s="340" t="s">
        <v>4307</v>
      </c>
      <c r="E32" s="340"/>
      <c r="F32" s="255">
        <v>45645</v>
      </c>
    </row>
    <row r="33" spans="4:6" ht="15.75" x14ac:dyDescent="0.2">
      <c r="D33" s="340" t="s">
        <v>4308</v>
      </c>
      <c r="E33" s="340"/>
      <c r="F33" s="255">
        <v>45645</v>
      </c>
    </row>
    <row r="34" spans="4:6" ht="15.75" x14ac:dyDescent="0.2">
      <c r="D34" s="345" t="s">
        <v>4309</v>
      </c>
      <c r="E34" s="345"/>
      <c r="F34" s="255">
        <v>45645</v>
      </c>
    </row>
    <row r="35" spans="4:6" ht="15.75" x14ac:dyDescent="0.2">
      <c r="D35" s="340" t="s">
        <v>4310</v>
      </c>
      <c r="E35" s="340"/>
      <c r="F35" s="255">
        <v>45645</v>
      </c>
    </row>
    <row r="36" spans="4:6" ht="14.25" customHeight="1" x14ac:dyDescent="0.2">
      <c r="D36" s="345" t="s">
        <v>4311</v>
      </c>
      <c r="E36" s="345"/>
      <c r="F36" s="255">
        <v>45645</v>
      </c>
    </row>
    <row r="37" spans="4:6" ht="15.75" x14ac:dyDescent="0.2">
      <c r="D37" s="345" t="s">
        <v>4312</v>
      </c>
      <c r="E37" s="345"/>
      <c r="F37" s="255">
        <v>45304</v>
      </c>
    </row>
    <row r="38" spans="4:6" ht="15.75" x14ac:dyDescent="0.2">
      <c r="D38" s="345" t="s">
        <v>4313</v>
      </c>
      <c r="E38" s="345"/>
      <c r="F38" s="255">
        <v>45645</v>
      </c>
    </row>
    <row r="39" spans="4:6" ht="15.75" x14ac:dyDescent="0.2">
      <c r="D39" s="345" t="s">
        <v>4315</v>
      </c>
      <c r="E39" s="345"/>
      <c r="F39" s="255">
        <v>45645</v>
      </c>
    </row>
    <row r="40" spans="4:6" ht="15.75" x14ac:dyDescent="0.2">
      <c r="D40" s="345" t="s">
        <v>4316</v>
      </c>
      <c r="E40" s="345"/>
      <c r="F40" s="255">
        <v>45645</v>
      </c>
    </row>
    <row r="41" spans="4:6" ht="15.75" x14ac:dyDescent="0.2">
      <c r="D41" s="345" t="s">
        <v>4317</v>
      </c>
      <c r="E41" s="345"/>
      <c r="F41" s="255">
        <v>45645</v>
      </c>
    </row>
    <row r="42" spans="4:6" ht="15.75" x14ac:dyDescent="0.2">
      <c r="D42" s="345" t="s">
        <v>4319</v>
      </c>
      <c r="E42" s="345"/>
      <c r="F42" s="255">
        <v>45645</v>
      </c>
    </row>
    <row r="43" spans="4:6" ht="15.75" x14ac:dyDescent="0.2">
      <c r="D43" s="346" t="s">
        <v>4320</v>
      </c>
      <c r="E43" s="346"/>
      <c r="F43" s="255">
        <v>45645</v>
      </c>
    </row>
    <row r="44" spans="4:6" ht="15.75" x14ac:dyDescent="0.2">
      <c r="D44" s="347" t="s">
        <v>4266</v>
      </c>
      <c r="E44" s="347"/>
      <c r="F44" s="255">
        <v>45645</v>
      </c>
    </row>
    <row r="45" spans="4:6" ht="15.75" x14ac:dyDescent="0.2">
      <c r="D45" s="346" t="s">
        <v>4321</v>
      </c>
      <c r="E45" s="346"/>
      <c r="F45" s="255">
        <v>45645</v>
      </c>
    </row>
    <row r="46" spans="4:6" ht="15.75" x14ac:dyDescent="0.2">
      <c r="D46" s="346" t="s">
        <v>4322</v>
      </c>
      <c r="E46" s="346"/>
      <c r="F46" s="255">
        <v>45645</v>
      </c>
    </row>
    <row r="47" spans="4:6" ht="15.75" x14ac:dyDescent="0.2">
      <c r="D47" s="346" t="s">
        <v>4323</v>
      </c>
      <c r="E47" s="346"/>
      <c r="F47" s="255">
        <v>45645</v>
      </c>
    </row>
    <row r="48" spans="4:6" ht="15.75" x14ac:dyDescent="0.2">
      <c r="D48" s="346" t="s">
        <v>4324</v>
      </c>
      <c r="E48" s="346"/>
      <c r="F48" s="255">
        <v>45645</v>
      </c>
    </row>
    <row r="49" spans="2:7" ht="15.75" x14ac:dyDescent="0.2">
      <c r="D49" s="346" t="s">
        <v>4325</v>
      </c>
      <c r="E49" s="346"/>
      <c r="F49" s="255">
        <v>45645</v>
      </c>
    </row>
    <row r="50" spans="2:7" ht="15.75" x14ac:dyDescent="0.2">
      <c r="D50" s="346" t="s">
        <v>4326</v>
      </c>
      <c r="E50" s="346"/>
      <c r="F50" s="255">
        <v>45645</v>
      </c>
    </row>
    <row r="51" spans="2:7" ht="15.75" x14ac:dyDescent="0.2">
      <c r="D51" s="346" t="s">
        <v>4327</v>
      </c>
      <c r="E51" s="346"/>
      <c r="F51" s="255">
        <v>45645</v>
      </c>
    </row>
    <row r="52" spans="2:7" x14ac:dyDescent="0.2">
      <c r="D52" s="316"/>
      <c r="E52" s="316"/>
      <c r="F52" s="316"/>
      <c r="G52" t="s">
        <v>4562</v>
      </c>
    </row>
    <row r="53" spans="2:7" ht="15.75" x14ac:dyDescent="0.25">
      <c r="D53" s="348" t="s">
        <v>4328</v>
      </c>
      <c r="E53" s="348"/>
      <c r="F53" s="317">
        <v>45692</v>
      </c>
    </row>
    <row r="54" spans="2:7" ht="15.75" x14ac:dyDescent="0.25">
      <c r="D54" s="344" t="s">
        <v>4329</v>
      </c>
      <c r="E54" s="344"/>
      <c r="F54" s="255">
        <v>45692</v>
      </c>
    </row>
    <row r="55" spans="2:7" ht="15.75" x14ac:dyDescent="0.2">
      <c r="D55" s="346" t="s">
        <v>4330</v>
      </c>
      <c r="E55" s="346"/>
      <c r="F55" s="255">
        <v>45692</v>
      </c>
    </row>
    <row r="56" spans="2:7" ht="15.75" x14ac:dyDescent="0.2">
      <c r="D56" s="346" t="s">
        <v>4331</v>
      </c>
      <c r="E56" s="346"/>
      <c r="F56" s="255">
        <v>45692</v>
      </c>
    </row>
    <row r="57" spans="2:7" ht="15.75" x14ac:dyDescent="0.2">
      <c r="D57" s="346" t="s">
        <v>4332</v>
      </c>
      <c r="E57" s="346"/>
      <c r="F57" s="255">
        <v>45692</v>
      </c>
    </row>
    <row r="58" spans="2:7" ht="15.75" x14ac:dyDescent="0.2">
      <c r="D58" s="346" t="s">
        <v>4333</v>
      </c>
      <c r="E58" s="346"/>
      <c r="F58" s="255">
        <v>45692</v>
      </c>
    </row>
    <row r="59" spans="2:7" ht="15.75" x14ac:dyDescent="0.2">
      <c r="D59" s="346" t="s">
        <v>4334</v>
      </c>
      <c r="E59" s="346"/>
      <c r="F59" s="255">
        <v>45692</v>
      </c>
    </row>
    <row r="60" spans="2:7" ht="15.75" x14ac:dyDescent="0.25">
      <c r="D60" s="344" t="s">
        <v>4335</v>
      </c>
      <c r="E60" s="344"/>
      <c r="F60" s="255">
        <v>45692</v>
      </c>
    </row>
    <row r="61" spans="2:7" ht="15.75" x14ac:dyDescent="0.2">
      <c r="D61" s="347" t="s">
        <v>4337</v>
      </c>
      <c r="E61" s="347"/>
      <c r="F61" s="255">
        <v>45692</v>
      </c>
    </row>
    <row r="62" spans="2:7" x14ac:dyDescent="0.2">
      <c r="B62" s="262"/>
      <c r="C62" s="262"/>
      <c r="D62" s="316"/>
      <c r="E62" s="316"/>
      <c r="F62" s="316"/>
      <c r="G62" t="s">
        <v>4562</v>
      </c>
    </row>
    <row r="63" spans="2:7" ht="15.75" x14ac:dyDescent="0.2">
      <c r="B63" s="262"/>
      <c r="C63" s="262"/>
      <c r="D63" s="349" t="s">
        <v>4336</v>
      </c>
      <c r="E63" s="349"/>
      <c r="F63" s="321">
        <v>45702</v>
      </c>
    </row>
    <row r="64" spans="2:7" ht="15.75" x14ac:dyDescent="0.25">
      <c r="D64" s="350" t="s">
        <v>4338</v>
      </c>
      <c r="E64" s="350"/>
      <c r="F64" s="321">
        <v>45702</v>
      </c>
    </row>
    <row r="65" spans="4:7" ht="15.75" x14ac:dyDescent="0.25">
      <c r="D65" s="350" t="s">
        <v>4339</v>
      </c>
      <c r="E65" s="350"/>
      <c r="F65" s="321">
        <v>45702</v>
      </c>
    </row>
    <row r="66" spans="4:7" ht="15.75" x14ac:dyDescent="0.25">
      <c r="D66" s="350" t="s">
        <v>4340</v>
      </c>
      <c r="E66" s="350"/>
      <c r="F66" s="321">
        <v>45702</v>
      </c>
    </row>
    <row r="67" spans="4:7" ht="15.75" x14ac:dyDescent="0.25">
      <c r="D67" s="350" t="s">
        <v>4341</v>
      </c>
      <c r="E67" s="350"/>
      <c r="F67" s="321">
        <v>45702</v>
      </c>
    </row>
    <row r="68" spans="4:7" ht="15.75" x14ac:dyDescent="0.2">
      <c r="D68" s="349" t="s">
        <v>4342</v>
      </c>
      <c r="E68" s="349"/>
      <c r="F68" s="321">
        <v>45702</v>
      </c>
    </row>
    <row r="69" spans="4:7" ht="15.75" x14ac:dyDescent="0.2">
      <c r="D69" s="349" t="s">
        <v>4343</v>
      </c>
      <c r="E69" s="349"/>
      <c r="F69" s="321">
        <v>45702</v>
      </c>
    </row>
    <row r="70" spans="4:7" ht="15.75" x14ac:dyDescent="0.2">
      <c r="D70" s="349" t="s">
        <v>4344</v>
      </c>
      <c r="E70" s="349"/>
      <c r="F70" s="321">
        <v>45702</v>
      </c>
    </row>
    <row r="71" spans="4:7" ht="15.75" x14ac:dyDescent="0.2">
      <c r="D71" s="349" t="s">
        <v>4348</v>
      </c>
      <c r="E71" s="349"/>
      <c r="F71" s="321">
        <v>45702</v>
      </c>
    </row>
    <row r="72" spans="4:7" ht="15.75" x14ac:dyDescent="0.2">
      <c r="D72" s="349" t="s">
        <v>4349</v>
      </c>
      <c r="E72" s="349"/>
      <c r="F72" s="321">
        <v>45702</v>
      </c>
    </row>
    <row r="73" spans="4:7" ht="15.75" x14ac:dyDescent="0.2">
      <c r="D73" s="349" t="s">
        <v>4350</v>
      </c>
      <c r="E73" s="349"/>
      <c r="F73" s="321">
        <v>45702</v>
      </c>
    </row>
    <row r="74" spans="4:7" ht="15.75" x14ac:dyDescent="0.2">
      <c r="D74" s="349" t="s">
        <v>4352</v>
      </c>
      <c r="E74" s="349"/>
      <c r="F74" s="321">
        <v>45702</v>
      </c>
    </row>
    <row r="75" spans="4:7" ht="15.75" x14ac:dyDescent="0.2">
      <c r="D75" s="349" t="s">
        <v>4353</v>
      </c>
      <c r="E75" s="349"/>
      <c r="F75" s="321">
        <v>45702</v>
      </c>
    </row>
    <row r="76" spans="4:7" ht="15.75" x14ac:dyDescent="0.2">
      <c r="D76" s="419" t="s">
        <v>4354</v>
      </c>
      <c r="E76" s="419"/>
      <c r="F76" s="329">
        <v>45702</v>
      </c>
    </row>
    <row r="77" spans="4:7" ht="15" x14ac:dyDescent="0.2">
      <c r="D77" s="413" t="s">
        <v>4563</v>
      </c>
      <c r="E77" s="413"/>
      <c r="F77" s="321">
        <v>45702</v>
      </c>
    </row>
    <row r="78" spans="4:7" ht="15" x14ac:dyDescent="0.2">
      <c r="D78" s="414"/>
      <c r="E78" s="414"/>
      <c r="F78" s="415"/>
      <c r="G78" s="319" t="s">
        <v>4562</v>
      </c>
    </row>
    <row r="79" spans="4:7" ht="15" x14ac:dyDescent="0.2">
      <c r="D79" s="413" t="s">
        <v>4357</v>
      </c>
      <c r="E79" s="413"/>
      <c r="F79" s="321">
        <v>45716</v>
      </c>
    </row>
    <row r="80" spans="4:7" ht="15" x14ac:dyDescent="0.2">
      <c r="D80" s="373" t="s">
        <v>4360</v>
      </c>
      <c r="E80" s="373"/>
      <c r="F80" s="321">
        <v>45716</v>
      </c>
    </row>
    <row r="81" spans="4:7" ht="15" x14ac:dyDescent="0.2">
      <c r="D81" s="373" t="s">
        <v>4355</v>
      </c>
      <c r="E81" s="373"/>
      <c r="F81" s="321">
        <v>45716</v>
      </c>
    </row>
    <row r="82" spans="4:7" ht="15" x14ac:dyDescent="0.2">
      <c r="D82" s="373" t="s">
        <v>4361</v>
      </c>
      <c r="E82" s="373"/>
      <c r="F82" s="321">
        <v>45716</v>
      </c>
    </row>
    <row r="83" spans="4:7" ht="15" x14ac:dyDescent="0.2">
      <c r="D83" s="373" t="s">
        <v>4356</v>
      </c>
      <c r="E83" s="373"/>
      <c r="F83" s="321">
        <v>45716</v>
      </c>
    </row>
    <row r="84" spans="4:7" ht="15" x14ac:dyDescent="0.2">
      <c r="D84" s="373" t="s">
        <v>4358</v>
      </c>
      <c r="E84" s="373"/>
      <c r="F84" s="321">
        <v>45716</v>
      </c>
    </row>
    <row r="85" spans="4:7" ht="15" x14ac:dyDescent="0.2">
      <c r="D85" s="373" t="s">
        <v>4362</v>
      </c>
      <c r="E85" s="373"/>
      <c r="F85" s="321">
        <v>45716</v>
      </c>
    </row>
    <row r="86" spans="4:7" ht="15" x14ac:dyDescent="0.2">
      <c r="D86" s="373" t="s">
        <v>4363</v>
      </c>
      <c r="E86" s="373"/>
      <c r="F86" s="321">
        <v>45716</v>
      </c>
    </row>
    <row r="87" spans="4:7" ht="15" x14ac:dyDescent="0.2">
      <c r="D87" s="373" t="s">
        <v>4359</v>
      </c>
      <c r="E87" s="373"/>
      <c r="F87" s="321">
        <v>45716</v>
      </c>
    </row>
    <row r="88" spans="4:7" ht="15" x14ac:dyDescent="0.2">
      <c r="D88" s="373" t="s">
        <v>4365</v>
      </c>
      <c r="E88" s="373"/>
      <c r="F88" s="321">
        <v>45716</v>
      </c>
    </row>
    <row r="89" spans="4:7" ht="15" x14ac:dyDescent="0.2">
      <c r="D89" s="373" t="s">
        <v>4366</v>
      </c>
      <c r="E89" s="373"/>
      <c r="F89" s="321">
        <v>45716</v>
      </c>
    </row>
    <row r="90" spans="4:7" ht="15" x14ac:dyDescent="0.2">
      <c r="D90" s="374" t="s">
        <v>4367</v>
      </c>
      <c r="E90" s="374"/>
      <c r="F90" s="321">
        <v>45716</v>
      </c>
    </row>
    <row r="91" spans="4:7" ht="15" x14ac:dyDescent="0.2">
      <c r="D91" s="373" t="s">
        <v>4368</v>
      </c>
      <c r="E91" s="373"/>
      <c r="F91" s="321">
        <v>45716</v>
      </c>
    </row>
    <row r="92" spans="4:7" ht="15" x14ac:dyDescent="0.2">
      <c r="D92" s="373" t="s">
        <v>4372</v>
      </c>
      <c r="E92" s="373"/>
      <c r="F92" s="321">
        <v>45716</v>
      </c>
    </row>
    <row r="93" spans="4:7" ht="15" x14ac:dyDescent="0.2">
      <c r="D93" s="373" t="s">
        <v>4370</v>
      </c>
      <c r="E93" s="373"/>
      <c r="F93" s="321">
        <v>45716</v>
      </c>
    </row>
    <row r="94" spans="4:7" ht="15" x14ac:dyDescent="0.2">
      <c r="D94" s="373" t="s">
        <v>4375</v>
      </c>
      <c r="E94" s="373"/>
      <c r="F94" s="321">
        <v>45716</v>
      </c>
    </row>
    <row r="95" spans="4:7" ht="15" x14ac:dyDescent="0.2">
      <c r="D95" s="373" t="s">
        <v>4376</v>
      </c>
      <c r="E95" s="373"/>
      <c r="F95" s="321">
        <v>45716</v>
      </c>
    </row>
    <row r="96" spans="4:7" ht="38.25" x14ac:dyDescent="0.2">
      <c r="D96" s="375"/>
      <c r="E96" s="375"/>
      <c r="F96" s="416"/>
      <c r="G96" s="368" t="s">
        <v>4564</v>
      </c>
    </row>
    <row r="97" spans="4:6" ht="15" x14ac:dyDescent="0.2">
      <c r="D97" s="373" t="s">
        <v>4382</v>
      </c>
      <c r="E97" s="373"/>
      <c r="F97" s="321">
        <v>45737</v>
      </c>
    </row>
    <row r="98" spans="4:6" ht="15" x14ac:dyDescent="0.2">
      <c r="D98" s="417" t="s">
        <v>4364</v>
      </c>
      <c r="E98" s="417"/>
      <c r="F98" s="321">
        <v>45737</v>
      </c>
    </row>
    <row r="99" spans="4:6" ht="15" x14ac:dyDescent="0.2">
      <c r="D99" s="373" t="s">
        <v>4369</v>
      </c>
      <c r="E99" s="373"/>
      <c r="F99" s="321">
        <v>45737</v>
      </c>
    </row>
    <row r="100" spans="4:6" ht="15" x14ac:dyDescent="0.2">
      <c r="D100" s="373" t="s">
        <v>4371</v>
      </c>
      <c r="E100" s="373"/>
      <c r="F100" s="321">
        <v>45737</v>
      </c>
    </row>
    <row r="101" spans="4:6" ht="15" x14ac:dyDescent="0.2">
      <c r="D101" s="373" t="s">
        <v>4378</v>
      </c>
      <c r="E101" s="373"/>
      <c r="F101" s="321">
        <v>45737</v>
      </c>
    </row>
    <row r="102" spans="4:6" ht="15" x14ac:dyDescent="0.2">
      <c r="D102" s="373" t="s">
        <v>4383</v>
      </c>
      <c r="E102" s="373"/>
      <c r="F102" s="321">
        <v>45737</v>
      </c>
    </row>
    <row r="103" spans="4:6" ht="15" x14ac:dyDescent="0.2">
      <c r="D103" s="373" t="s">
        <v>4384</v>
      </c>
      <c r="E103" s="373"/>
      <c r="F103" s="321">
        <v>45737</v>
      </c>
    </row>
    <row r="104" spans="4:6" ht="15" x14ac:dyDescent="0.2">
      <c r="D104" s="418" t="s">
        <v>4385</v>
      </c>
      <c r="E104" s="418"/>
      <c r="F104" s="321">
        <v>45737</v>
      </c>
    </row>
    <row r="105" spans="4:6" ht="15" x14ac:dyDescent="0.2">
      <c r="D105" s="418" t="s">
        <v>4388</v>
      </c>
      <c r="E105" s="418"/>
      <c r="F105" s="321">
        <v>45737</v>
      </c>
    </row>
    <row r="106" spans="4:6" ht="15" x14ac:dyDescent="0.2">
      <c r="D106" s="418" t="s">
        <v>4389</v>
      </c>
      <c r="E106" s="418"/>
      <c r="F106" s="321">
        <v>45737</v>
      </c>
    </row>
    <row r="107" spans="4:6" ht="15" x14ac:dyDescent="0.2">
      <c r="D107" s="418" t="s">
        <v>4390</v>
      </c>
      <c r="E107" s="418"/>
      <c r="F107" s="321">
        <v>45737</v>
      </c>
    </row>
    <row r="108" spans="4:6" ht="15" x14ac:dyDescent="0.2">
      <c r="D108" s="418" t="s">
        <v>4391</v>
      </c>
      <c r="E108" s="418"/>
      <c r="F108" s="321">
        <v>45737</v>
      </c>
    </row>
    <row r="109" spans="4:6" ht="15" x14ac:dyDescent="0.2">
      <c r="D109" s="418" t="s">
        <v>4392</v>
      </c>
      <c r="E109" s="418"/>
      <c r="F109" s="321">
        <v>45737</v>
      </c>
    </row>
    <row r="110" spans="4:6" ht="15" x14ac:dyDescent="0.2">
      <c r="D110" s="418" t="s">
        <v>4396</v>
      </c>
      <c r="E110" s="418"/>
      <c r="F110" s="321">
        <v>45737</v>
      </c>
    </row>
    <row r="111" spans="4:6" ht="15" x14ac:dyDescent="0.2">
      <c r="D111" s="418" t="s">
        <v>4397</v>
      </c>
      <c r="E111" s="418"/>
      <c r="F111" s="321">
        <v>45737</v>
      </c>
    </row>
    <row r="112" spans="4:6" ht="15" x14ac:dyDescent="0.2">
      <c r="D112" s="418" t="s">
        <v>4398</v>
      </c>
      <c r="E112" s="418"/>
      <c r="F112" s="321">
        <v>45737</v>
      </c>
    </row>
    <row r="113" spans="4:7" ht="15" x14ac:dyDescent="0.2">
      <c r="D113" s="375"/>
      <c r="E113" s="375"/>
      <c r="F113" s="416"/>
      <c r="G113" s="368" t="s">
        <v>4565</v>
      </c>
    </row>
    <row r="114" spans="4:7" ht="15" x14ac:dyDescent="0.2">
      <c r="D114" s="372" t="s">
        <v>4395</v>
      </c>
      <c r="E114" s="405">
        <v>45735</v>
      </c>
      <c r="F114" s="321">
        <v>45782</v>
      </c>
    </row>
    <row r="115" spans="4:7" ht="15" x14ac:dyDescent="0.2">
      <c r="D115" s="372" t="s">
        <v>4397</v>
      </c>
      <c r="E115" s="405">
        <v>45730</v>
      </c>
      <c r="F115" s="318"/>
    </row>
    <row r="116" spans="4:7" ht="15" x14ac:dyDescent="0.2">
      <c r="D116" s="372" t="s">
        <v>4399</v>
      </c>
      <c r="E116" s="405">
        <v>45733</v>
      </c>
      <c r="F116" s="321">
        <v>45755</v>
      </c>
    </row>
    <row r="117" spans="4:7" ht="15" x14ac:dyDescent="0.2">
      <c r="D117" s="372" t="s">
        <v>4400</v>
      </c>
      <c r="E117" s="405">
        <v>45735</v>
      </c>
      <c r="F117" s="321">
        <v>45782</v>
      </c>
    </row>
    <row r="118" spans="4:7" ht="15" x14ac:dyDescent="0.2">
      <c r="D118" s="372" t="s">
        <v>4401</v>
      </c>
      <c r="E118" s="405">
        <v>45736</v>
      </c>
      <c r="F118" s="321">
        <v>45755</v>
      </c>
    </row>
    <row r="119" spans="4:7" ht="15" x14ac:dyDescent="0.2">
      <c r="D119" s="372" t="s">
        <v>4402</v>
      </c>
      <c r="E119" s="405">
        <v>45741</v>
      </c>
      <c r="F119" s="321">
        <v>45755</v>
      </c>
    </row>
    <row r="120" spans="4:7" ht="15" x14ac:dyDescent="0.2">
      <c r="D120" s="372" t="s">
        <v>4403</v>
      </c>
      <c r="E120" s="405">
        <v>45736</v>
      </c>
      <c r="F120" s="321">
        <v>45755</v>
      </c>
    </row>
    <row r="121" spans="4:7" ht="15" x14ac:dyDescent="0.2">
      <c r="D121" s="372" t="s">
        <v>4407</v>
      </c>
      <c r="E121" s="405">
        <v>45743</v>
      </c>
      <c r="F121" s="321">
        <v>45755</v>
      </c>
    </row>
    <row r="122" spans="4:7" ht="15" x14ac:dyDescent="0.2">
      <c r="D122" s="372" t="s">
        <v>4409</v>
      </c>
      <c r="E122" s="405">
        <v>45741</v>
      </c>
      <c r="F122" s="321">
        <v>45755</v>
      </c>
    </row>
    <row r="123" spans="4:7" ht="15" x14ac:dyDescent="0.2">
      <c r="D123" s="372" t="s">
        <v>4411</v>
      </c>
      <c r="E123" s="405">
        <v>45741</v>
      </c>
      <c r="F123" s="321">
        <v>45755</v>
      </c>
    </row>
    <row r="124" spans="4:7" ht="15" x14ac:dyDescent="0.2">
      <c r="D124" s="372" t="s">
        <v>4412</v>
      </c>
      <c r="E124" s="405">
        <v>45744</v>
      </c>
      <c r="F124" s="321">
        <v>45755</v>
      </c>
    </row>
    <row r="125" spans="4:7" ht="15" x14ac:dyDescent="0.2">
      <c r="D125" s="372" t="s">
        <v>4413</v>
      </c>
      <c r="E125" s="405">
        <v>45744</v>
      </c>
      <c r="F125" s="321">
        <v>45755</v>
      </c>
    </row>
    <row r="126" spans="4:7" ht="15" x14ac:dyDescent="0.2">
      <c r="D126" s="372" t="s">
        <v>4414</v>
      </c>
      <c r="E126" s="405">
        <v>45748</v>
      </c>
      <c r="F126" s="321">
        <v>45755</v>
      </c>
    </row>
    <row r="127" spans="4:7" ht="15" x14ac:dyDescent="0.2">
      <c r="D127" s="372" t="s">
        <v>4416</v>
      </c>
      <c r="E127" s="405">
        <v>45747</v>
      </c>
      <c r="F127" s="321">
        <v>45755</v>
      </c>
    </row>
    <row r="128" spans="4:7" ht="15" x14ac:dyDescent="0.2">
      <c r="D128" s="372" t="s">
        <v>4417</v>
      </c>
      <c r="E128" s="405">
        <v>45744</v>
      </c>
      <c r="F128" s="321">
        <v>45755</v>
      </c>
    </row>
    <row r="129" spans="4:6" ht="15" x14ac:dyDescent="0.2">
      <c r="D129" s="372" t="s">
        <v>4418</v>
      </c>
      <c r="E129" s="405">
        <v>45747</v>
      </c>
      <c r="F129" s="321">
        <v>45755</v>
      </c>
    </row>
    <row r="130" spans="4:6" ht="15" x14ac:dyDescent="0.2">
      <c r="D130" s="372" t="s">
        <v>4419</v>
      </c>
      <c r="E130" s="405">
        <v>45744</v>
      </c>
      <c r="F130" s="321">
        <v>45755</v>
      </c>
    </row>
    <row r="131" spans="4:6" ht="15" x14ac:dyDescent="0.2">
      <c r="D131" s="372" t="s">
        <v>4422</v>
      </c>
      <c r="E131" s="405">
        <v>45383</v>
      </c>
      <c r="F131" s="321">
        <v>45755</v>
      </c>
    </row>
    <row r="132" spans="4:6" ht="15" x14ac:dyDescent="0.2">
      <c r="D132" s="372" t="s">
        <v>4423</v>
      </c>
      <c r="E132" s="405">
        <v>45749</v>
      </c>
      <c r="F132" s="321">
        <v>45755</v>
      </c>
    </row>
    <row r="133" spans="4:6" ht="15" x14ac:dyDescent="0.2">
      <c r="D133" s="372" t="s">
        <v>4426</v>
      </c>
      <c r="E133" s="405">
        <v>45754</v>
      </c>
      <c r="F133" s="321">
        <v>45782</v>
      </c>
    </row>
    <row r="134" spans="4:6" ht="33.75" customHeight="1" x14ac:dyDescent="0.2">
      <c r="D134" s="1674"/>
      <c r="E134" s="1674"/>
      <c r="F134" s="1681" t="s">
        <v>4566</v>
      </c>
    </row>
    <row r="135" spans="4:6" ht="15" x14ac:dyDescent="0.2">
      <c r="D135" s="372" t="s">
        <v>4427</v>
      </c>
      <c r="E135" s="405">
        <v>45751</v>
      </c>
      <c r="F135" s="428">
        <v>45782</v>
      </c>
    </row>
    <row r="136" spans="4:6" ht="15" x14ac:dyDescent="0.2">
      <c r="D136" s="372" t="s">
        <v>4428</v>
      </c>
      <c r="E136" s="405">
        <v>45756</v>
      </c>
      <c r="F136" s="428">
        <v>45782</v>
      </c>
    </row>
    <row r="137" spans="4:6" ht="15" x14ac:dyDescent="0.2">
      <c r="D137" s="372" t="s">
        <v>4430</v>
      </c>
      <c r="E137" s="405">
        <v>45754</v>
      </c>
      <c r="F137" s="428">
        <v>45782</v>
      </c>
    </row>
    <row r="138" spans="4:6" ht="15" x14ac:dyDescent="0.2">
      <c r="D138" s="372" t="s">
        <v>4431</v>
      </c>
      <c r="E138" s="405">
        <v>45755</v>
      </c>
      <c r="F138" s="428">
        <v>45782</v>
      </c>
    </row>
    <row r="139" spans="4:6" ht="15" x14ac:dyDescent="0.2">
      <c r="D139" s="372" t="s">
        <v>4432</v>
      </c>
      <c r="E139" s="405">
        <v>45756</v>
      </c>
      <c r="F139" s="428">
        <v>45782</v>
      </c>
    </row>
    <row r="140" spans="4:6" ht="15" x14ac:dyDescent="0.2">
      <c r="D140" s="372" t="s">
        <v>4433</v>
      </c>
      <c r="E140" s="405">
        <v>45769</v>
      </c>
      <c r="F140" s="428">
        <v>45782</v>
      </c>
    </row>
    <row r="141" spans="4:6" ht="15" x14ac:dyDescent="0.2">
      <c r="D141" s="372" t="s">
        <v>4434</v>
      </c>
      <c r="E141" s="405">
        <v>45757</v>
      </c>
      <c r="F141" s="428">
        <v>45782</v>
      </c>
    </row>
    <row r="142" spans="4:6" ht="15" x14ac:dyDescent="0.2">
      <c r="D142" s="372" t="s">
        <v>4435</v>
      </c>
      <c r="E142" s="405">
        <v>45768</v>
      </c>
      <c r="F142" s="369"/>
    </row>
    <row r="143" spans="4:6" ht="15" x14ac:dyDescent="0.2">
      <c r="D143" s="372" t="s">
        <v>4436</v>
      </c>
      <c r="E143" s="405">
        <v>45770</v>
      </c>
      <c r="F143" s="369"/>
    </row>
    <row r="144" spans="4:6" ht="15" x14ac:dyDescent="0.2">
      <c r="D144" s="372" t="s">
        <v>4437</v>
      </c>
      <c r="E144" s="405">
        <v>45770</v>
      </c>
      <c r="F144" s="369"/>
    </row>
    <row r="145" spans="4:7" ht="15" x14ac:dyDescent="0.2">
      <c r="D145" s="372" t="s">
        <v>4438</v>
      </c>
      <c r="E145" s="405">
        <v>45772</v>
      </c>
      <c r="F145" s="369"/>
    </row>
    <row r="146" spans="4:7" ht="15" x14ac:dyDescent="0.2">
      <c r="D146" s="372" t="s">
        <v>4439</v>
      </c>
      <c r="E146" s="405">
        <v>45772</v>
      </c>
      <c r="F146" s="369"/>
    </row>
    <row r="147" spans="4:7" ht="15" x14ac:dyDescent="0.2">
      <c r="D147" s="372" t="s">
        <v>4441</v>
      </c>
      <c r="E147" s="405">
        <v>45772</v>
      </c>
      <c r="F147" s="369"/>
    </row>
    <row r="148" spans="4:7" ht="15" x14ac:dyDescent="0.2">
      <c r="D148" s="1674"/>
      <c r="E148" s="1674"/>
      <c r="F148" s="1680">
        <v>45786</v>
      </c>
    </row>
    <row r="149" spans="4:7" ht="15" x14ac:dyDescent="0.2">
      <c r="D149" s="372" t="s">
        <v>4442</v>
      </c>
      <c r="E149" s="405">
        <v>45777</v>
      </c>
      <c r="F149" s="369"/>
    </row>
    <row r="150" spans="4:7" ht="15" x14ac:dyDescent="0.2">
      <c r="D150" s="372" t="s">
        <v>4443</v>
      </c>
      <c r="E150" s="405">
        <v>45777</v>
      </c>
      <c r="F150" s="369"/>
    </row>
    <row r="151" spans="4:7" ht="15" x14ac:dyDescent="0.2">
      <c r="D151" s="372" t="s">
        <v>4440</v>
      </c>
      <c r="E151" s="427">
        <v>45777</v>
      </c>
      <c r="F151" s="371"/>
    </row>
    <row r="152" spans="4:7" ht="15" x14ac:dyDescent="0.2">
      <c r="D152" s="372" t="s">
        <v>4445</v>
      </c>
      <c r="E152" s="427">
        <v>45777</v>
      </c>
      <c r="F152" s="318"/>
    </row>
    <row r="153" spans="4:7" ht="15" x14ac:dyDescent="0.2">
      <c r="D153" s="372" t="s">
        <v>4447</v>
      </c>
      <c r="E153" s="427">
        <v>45777</v>
      </c>
      <c r="F153" s="371"/>
    </row>
    <row r="154" spans="4:7" ht="15" x14ac:dyDescent="0.2">
      <c r="D154" s="372" t="s">
        <v>4446</v>
      </c>
      <c r="E154" s="427">
        <v>45779</v>
      </c>
      <c r="F154" s="318"/>
    </row>
    <row r="155" spans="4:7" ht="15" x14ac:dyDescent="0.2">
      <c r="D155" s="372" t="s">
        <v>4451</v>
      </c>
      <c r="E155" s="427">
        <v>45785</v>
      </c>
      <c r="F155" s="371"/>
    </row>
    <row r="156" spans="4:7" ht="15" x14ac:dyDescent="0.2">
      <c r="D156" s="454"/>
      <c r="E156" s="1675"/>
      <c r="F156" s="1680">
        <v>45827</v>
      </c>
      <c r="G156" t="s">
        <v>4562</v>
      </c>
    </row>
    <row r="157" spans="4:7" ht="15" x14ac:dyDescent="0.2">
      <c r="D157" s="372" t="s">
        <v>4496</v>
      </c>
      <c r="E157" s="427">
        <v>45825</v>
      </c>
      <c r="F157" s="371"/>
    </row>
    <row r="158" spans="4:7" ht="15" x14ac:dyDescent="0.2">
      <c r="D158" s="372" t="s">
        <v>4444</v>
      </c>
      <c r="E158" s="370">
        <v>45782</v>
      </c>
      <c r="F158" s="371"/>
    </row>
    <row r="159" spans="4:7" ht="15" x14ac:dyDescent="0.2">
      <c r="D159" s="372" t="s">
        <v>4454</v>
      </c>
      <c r="E159" s="370">
        <v>45790</v>
      </c>
      <c r="F159" s="318"/>
    </row>
    <row r="160" spans="4:7" ht="15" x14ac:dyDescent="0.2">
      <c r="D160" s="454" t="s">
        <v>4455</v>
      </c>
      <c r="E160" s="370">
        <v>45790</v>
      </c>
      <c r="F160" s="371"/>
    </row>
    <row r="161" spans="4:6" ht="15" x14ac:dyDescent="0.2">
      <c r="D161" s="372" t="s">
        <v>4456</v>
      </c>
      <c r="E161" s="370">
        <v>45791</v>
      </c>
      <c r="F161" s="318"/>
    </row>
    <row r="162" spans="4:6" ht="15" x14ac:dyDescent="0.2">
      <c r="D162" s="372" t="s">
        <v>4457</v>
      </c>
      <c r="E162" s="370">
        <v>45792</v>
      </c>
      <c r="F162" s="371"/>
    </row>
    <row r="163" spans="4:6" ht="15" x14ac:dyDescent="0.2">
      <c r="D163" s="372" t="s">
        <v>4458</v>
      </c>
      <c r="E163" s="370">
        <v>45791</v>
      </c>
      <c r="F163" s="318"/>
    </row>
    <row r="164" spans="4:6" ht="15" x14ac:dyDescent="0.2">
      <c r="D164" s="372" t="s">
        <v>4459</v>
      </c>
      <c r="E164" s="370">
        <v>45797</v>
      </c>
      <c r="F164" s="371"/>
    </row>
    <row r="165" spans="4:6" ht="15" x14ac:dyDescent="0.2">
      <c r="D165" s="372" t="s">
        <v>4460</v>
      </c>
      <c r="E165" s="370">
        <v>45791</v>
      </c>
      <c r="F165" s="318"/>
    </row>
    <row r="166" spans="4:6" ht="15" x14ac:dyDescent="0.2">
      <c r="D166" s="372" t="s">
        <v>4461</v>
      </c>
      <c r="E166" s="370">
        <v>45796</v>
      </c>
      <c r="F166" s="371"/>
    </row>
    <row r="167" spans="4:6" ht="15" x14ac:dyDescent="0.2">
      <c r="D167" s="372" t="s">
        <v>4462</v>
      </c>
      <c r="E167" s="370">
        <v>45796</v>
      </c>
      <c r="F167" s="318"/>
    </row>
    <row r="168" spans="4:6" ht="15" x14ac:dyDescent="0.2">
      <c r="D168" s="372" t="s">
        <v>4463</v>
      </c>
      <c r="E168" s="370">
        <v>45797</v>
      </c>
      <c r="F168" s="371"/>
    </row>
    <row r="169" spans="4:6" ht="15" x14ac:dyDescent="0.2">
      <c r="D169" s="372" t="s">
        <v>4464</v>
      </c>
      <c r="E169" s="370">
        <v>45798</v>
      </c>
      <c r="F169" s="318"/>
    </row>
    <row r="170" spans="4:6" ht="15" x14ac:dyDescent="0.2">
      <c r="D170" s="372" t="s">
        <v>4465</v>
      </c>
      <c r="E170" s="370">
        <v>45803</v>
      </c>
      <c r="F170" s="318"/>
    </row>
    <row r="171" spans="4:6" ht="15" x14ac:dyDescent="0.2">
      <c r="D171" s="372" t="s">
        <v>4466</v>
      </c>
      <c r="E171" s="370">
        <v>45800</v>
      </c>
      <c r="F171" s="318"/>
    </row>
    <row r="172" spans="4:6" ht="15" x14ac:dyDescent="0.2">
      <c r="D172" s="372" t="s">
        <v>4467</v>
      </c>
      <c r="E172" s="370">
        <v>45804</v>
      </c>
      <c r="F172" s="318"/>
    </row>
    <row r="173" spans="4:6" ht="15" x14ac:dyDescent="0.2">
      <c r="D173" s="372" t="s">
        <v>4468</v>
      </c>
      <c r="E173" s="370">
        <v>45804</v>
      </c>
      <c r="F173" s="318"/>
    </row>
    <row r="174" spans="4:6" ht="15" x14ac:dyDescent="0.2">
      <c r="D174" s="372" t="s">
        <v>4469</v>
      </c>
      <c r="E174" s="370">
        <v>45813</v>
      </c>
      <c r="F174" s="318"/>
    </row>
    <row r="175" spans="4:6" ht="15" x14ac:dyDescent="0.2">
      <c r="D175" s="372" t="s">
        <v>4470</v>
      </c>
      <c r="E175" s="370">
        <v>45811</v>
      </c>
      <c r="F175" s="318"/>
    </row>
    <row r="176" spans="4:6" ht="15" x14ac:dyDescent="0.2">
      <c r="D176" s="454" t="s">
        <v>4472</v>
      </c>
      <c r="E176" s="370">
        <v>45814</v>
      </c>
      <c r="F176" s="318"/>
    </row>
    <row r="177" spans="4:6" ht="15" x14ac:dyDescent="0.2">
      <c r="D177" s="372" t="s">
        <v>4474</v>
      </c>
      <c r="E177" s="370">
        <v>45814</v>
      </c>
      <c r="F177" s="318"/>
    </row>
    <row r="178" spans="4:6" ht="15" x14ac:dyDescent="0.2">
      <c r="D178" s="372" t="s">
        <v>4476</v>
      </c>
      <c r="E178" s="370">
        <v>45783</v>
      </c>
      <c r="F178" s="318"/>
    </row>
    <row r="179" spans="4:6" ht="15" x14ac:dyDescent="0.2">
      <c r="D179" s="372" t="s">
        <v>4477</v>
      </c>
      <c r="E179" s="370">
        <v>45818</v>
      </c>
      <c r="F179" s="318"/>
    </row>
    <row r="180" spans="4:6" ht="15" x14ac:dyDescent="0.2">
      <c r="D180" s="372" t="s">
        <v>4478</v>
      </c>
      <c r="E180" s="370">
        <v>45818</v>
      </c>
      <c r="F180" s="318"/>
    </row>
    <row r="181" spans="4:6" ht="15" x14ac:dyDescent="0.2">
      <c r="D181" s="372" t="s">
        <v>4480</v>
      </c>
      <c r="E181" s="370">
        <v>45817</v>
      </c>
      <c r="F181" s="318"/>
    </row>
    <row r="182" spans="4:6" ht="15" x14ac:dyDescent="0.2">
      <c r="D182" s="448" t="s">
        <v>4484</v>
      </c>
      <c r="E182" s="370">
        <v>45817</v>
      </c>
      <c r="F182" s="318"/>
    </row>
    <row r="183" spans="4:6" ht="15" x14ac:dyDescent="0.2">
      <c r="D183" s="372" t="s">
        <v>4488</v>
      </c>
      <c r="E183" s="370">
        <v>45820</v>
      </c>
      <c r="F183" s="318"/>
    </row>
    <row r="184" spans="4:6" ht="15" x14ac:dyDescent="0.2">
      <c r="D184" s="372" t="s">
        <v>4489</v>
      </c>
      <c r="E184" s="370">
        <v>45820</v>
      </c>
      <c r="F184" s="318"/>
    </row>
    <row r="185" spans="4:6" ht="15" x14ac:dyDescent="0.2">
      <c r="D185" s="372" t="s">
        <v>4490</v>
      </c>
      <c r="E185" s="462">
        <v>45827</v>
      </c>
      <c r="F185" s="463"/>
    </row>
    <row r="186" spans="4:6" ht="15" x14ac:dyDescent="0.2">
      <c r="D186" s="1676"/>
      <c r="E186" s="1676"/>
      <c r="F186" s="1678">
        <v>45853</v>
      </c>
    </row>
    <row r="187" spans="4:6" x14ac:dyDescent="0.2">
      <c r="D187" s="1676"/>
      <c r="E187" s="1676"/>
      <c r="F187" s="1679" t="s">
        <v>4567</v>
      </c>
    </row>
    <row r="188" spans="4:6" ht="15" x14ac:dyDescent="0.2">
      <c r="D188" s="372" t="s">
        <v>4492</v>
      </c>
      <c r="E188" s="405">
        <v>45828</v>
      </c>
      <c r="F188" s="321">
        <v>45860</v>
      </c>
    </row>
    <row r="189" spans="4:6" x14ac:dyDescent="0.2">
      <c r="D189" s="564" t="s">
        <v>4494</v>
      </c>
      <c r="E189" s="566">
        <v>45833</v>
      </c>
      <c r="F189" s="321">
        <v>45860</v>
      </c>
    </row>
    <row r="190" spans="4:6" x14ac:dyDescent="0.2">
      <c r="D190" s="564" t="s">
        <v>4495</v>
      </c>
      <c r="E190" s="566">
        <v>45828</v>
      </c>
      <c r="F190" s="321">
        <v>45860</v>
      </c>
    </row>
    <row r="191" spans="4:6" x14ac:dyDescent="0.2">
      <c r="D191" s="564" t="s">
        <v>4497</v>
      </c>
      <c r="E191" s="566">
        <v>45834</v>
      </c>
      <c r="F191" s="321">
        <v>45860</v>
      </c>
    </row>
    <row r="192" spans="4:6" x14ac:dyDescent="0.2">
      <c r="D192" s="567" t="s">
        <v>4498</v>
      </c>
      <c r="E192" s="1822">
        <v>45839</v>
      </c>
      <c r="F192" s="1823" t="s">
        <v>4568</v>
      </c>
    </row>
    <row r="193" spans="4:6" x14ac:dyDescent="0.2">
      <c r="D193" s="564" t="s">
        <v>4499</v>
      </c>
      <c r="E193" s="1677">
        <v>45834</v>
      </c>
      <c r="F193" s="321">
        <v>45860</v>
      </c>
    </row>
    <row r="194" spans="4:6" x14ac:dyDescent="0.2">
      <c r="D194" s="564" t="s">
        <v>4500</v>
      </c>
      <c r="E194" s="1677">
        <v>45835</v>
      </c>
      <c r="F194" s="321">
        <v>45860</v>
      </c>
    </row>
    <row r="195" spans="4:6" x14ac:dyDescent="0.2">
      <c r="D195" s="564" t="s">
        <v>4501</v>
      </c>
      <c r="E195" s="1677">
        <v>45840</v>
      </c>
      <c r="F195" s="321">
        <v>45860</v>
      </c>
    </row>
    <row r="196" spans="4:6" x14ac:dyDescent="0.2">
      <c r="D196" s="564" t="s">
        <v>4502</v>
      </c>
      <c r="E196" s="1677">
        <v>45840</v>
      </c>
      <c r="F196" s="321">
        <v>45860</v>
      </c>
    </row>
    <row r="197" spans="4:6" x14ac:dyDescent="0.2">
      <c r="D197" s="564" t="s">
        <v>4503</v>
      </c>
      <c r="E197" s="1677">
        <v>45841</v>
      </c>
      <c r="F197" s="321">
        <v>45860</v>
      </c>
    </row>
    <row r="198" spans="4:6" x14ac:dyDescent="0.2">
      <c r="D198" s="564" t="s">
        <v>4504</v>
      </c>
      <c r="E198" s="1677">
        <v>45840</v>
      </c>
      <c r="F198" s="321">
        <v>45860</v>
      </c>
    </row>
    <row r="199" spans="4:6" x14ac:dyDescent="0.2">
      <c r="D199" s="564" t="s">
        <v>4505</v>
      </c>
      <c r="E199" s="1677">
        <v>45842</v>
      </c>
      <c r="F199" s="321">
        <v>45866</v>
      </c>
    </row>
    <row r="200" spans="4:6" x14ac:dyDescent="0.2">
      <c r="D200" s="564" t="s">
        <v>4508</v>
      </c>
      <c r="E200" s="1677">
        <v>45841</v>
      </c>
      <c r="F200" s="321">
        <v>45866</v>
      </c>
    </row>
    <row r="201" spans="4:6" x14ac:dyDescent="0.2">
      <c r="D201" s="564" t="s">
        <v>4509</v>
      </c>
      <c r="E201" s="1677">
        <v>45842</v>
      </c>
      <c r="F201" s="321">
        <v>45866</v>
      </c>
    </row>
    <row r="202" spans="4:6" x14ac:dyDescent="0.2">
      <c r="D202" s="564" t="s">
        <v>4510</v>
      </c>
      <c r="E202" s="1677">
        <v>45842</v>
      </c>
      <c r="F202" s="321">
        <v>45866</v>
      </c>
    </row>
    <row r="203" spans="4:6" x14ac:dyDescent="0.2">
      <c r="D203" s="564" t="s">
        <v>4511</v>
      </c>
      <c r="E203" s="1677">
        <v>45842</v>
      </c>
      <c r="F203" s="321">
        <v>45866</v>
      </c>
    </row>
    <row r="204" spans="4:6" x14ac:dyDescent="0.2">
      <c r="D204" s="564" t="s">
        <v>4512</v>
      </c>
      <c r="E204" s="1677">
        <v>45846</v>
      </c>
      <c r="F204" s="321">
        <v>45866</v>
      </c>
    </row>
    <row r="205" spans="4:6" x14ac:dyDescent="0.2">
      <c r="D205" s="564" t="s">
        <v>4513</v>
      </c>
      <c r="E205" s="1677">
        <v>45847</v>
      </c>
      <c r="F205" s="321">
        <v>45866</v>
      </c>
    </row>
    <row r="206" spans="4:6" x14ac:dyDescent="0.2">
      <c r="D206" s="564" t="s">
        <v>4516</v>
      </c>
      <c r="E206" s="1677">
        <v>45847</v>
      </c>
      <c r="F206" s="321">
        <v>45866</v>
      </c>
    </row>
    <row r="207" spans="4:6" x14ac:dyDescent="0.2">
      <c r="D207" s="564" t="s">
        <v>4517</v>
      </c>
      <c r="E207" s="1677">
        <v>45847</v>
      </c>
      <c r="F207" s="321">
        <v>45866</v>
      </c>
    </row>
    <row r="208" spans="4:6" x14ac:dyDescent="0.2">
      <c r="D208" s="564" t="s">
        <v>4519</v>
      </c>
      <c r="E208" s="1677">
        <v>45848</v>
      </c>
      <c r="F208" s="321">
        <v>45866</v>
      </c>
    </row>
    <row r="209" spans="4:6" x14ac:dyDescent="0.2">
      <c r="D209" s="564" t="s">
        <v>4520</v>
      </c>
      <c r="E209" s="1677">
        <v>45853</v>
      </c>
      <c r="F209" s="321">
        <v>45866</v>
      </c>
    </row>
    <row r="210" spans="4:6" x14ac:dyDescent="0.2">
      <c r="D210" s="564" t="s">
        <v>4521</v>
      </c>
      <c r="E210" s="1677">
        <v>45847</v>
      </c>
      <c r="F210" s="321">
        <v>45958</v>
      </c>
    </row>
    <row r="211" spans="4:6" x14ac:dyDescent="0.2">
      <c r="D211" s="564" t="s">
        <v>4524</v>
      </c>
      <c r="E211" s="1677">
        <v>45849</v>
      </c>
      <c r="F211" s="321">
        <v>45866</v>
      </c>
    </row>
    <row r="212" spans="4:6" ht="22.5" customHeight="1" x14ac:dyDescent="0.2">
      <c r="D212" s="1676"/>
      <c r="E212" s="1676"/>
      <c r="F212" s="1678" t="s">
        <v>4569</v>
      </c>
    </row>
    <row r="213" spans="4:6" x14ac:dyDescent="0.2">
      <c r="D213" s="1676"/>
      <c r="E213" s="1676"/>
      <c r="F213" s="1706">
        <v>45863</v>
      </c>
    </row>
    <row r="214" spans="4:6" x14ac:dyDescent="0.2">
      <c r="D214" s="564" t="s">
        <v>4525</v>
      </c>
      <c r="E214" s="1707">
        <v>45854</v>
      </c>
      <c r="F214" s="321">
        <v>45866</v>
      </c>
    </row>
    <row r="215" spans="4:6" x14ac:dyDescent="0.2">
      <c r="D215" s="564" t="s">
        <v>4529</v>
      </c>
      <c r="E215" s="1707">
        <v>45854</v>
      </c>
      <c r="F215" s="321">
        <v>45866</v>
      </c>
    </row>
    <row r="216" spans="4:6" x14ac:dyDescent="0.2">
      <c r="D216" s="564" t="s">
        <v>4530</v>
      </c>
      <c r="E216" s="1707">
        <v>45854</v>
      </c>
      <c r="F216" s="321">
        <v>45866</v>
      </c>
    </row>
    <row r="217" spans="4:6" x14ac:dyDescent="0.2">
      <c r="D217" s="564" t="s">
        <v>4534</v>
      </c>
      <c r="E217" s="1707">
        <v>45859</v>
      </c>
      <c r="F217" s="321">
        <v>45866</v>
      </c>
    </row>
    <row r="218" spans="4:6" x14ac:dyDescent="0.2">
      <c r="D218" s="564" t="s">
        <v>4535</v>
      </c>
      <c r="E218" s="1707">
        <v>45856</v>
      </c>
      <c r="F218" s="321">
        <v>45866</v>
      </c>
    </row>
    <row r="219" spans="4:6" x14ac:dyDescent="0.2">
      <c r="D219" s="564" t="s">
        <v>4536</v>
      </c>
      <c r="E219" s="1707">
        <v>45859</v>
      </c>
      <c r="F219" s="321">
        <v>45866</v>
      </c>
    </row>
    <row r="220" spans="4:6" x14ac:dyDescent="0.2">
      <c r="D220" s="569" t="s">
        <v>4537</v>
      </c>
      <c r="E220" s="1707">
        <v>45860</v>
      </c>
      <c r="F220" s="321">
        <v>45866</v>
      </c>
    </row>
    <row r="221" spans="4:6" x14ac:dyDescent="0.2">
      <c r="D221" s="569" t="s">
        <v>4538</v>
      </c>
      <c r="E221" s="1707">
        <v>45861</v>
      </c>
      <c r="F221" s="321">
        <v>45866</v>
      </c>
    </row>
    <row r="222" spans="4:6" x14ac:dyDescent="0.2">
      <c r="D222" s="569" t="s">
        <v>4539</v>
      </c>
      <c r="E222" s="568">
        <v>45862</v>
      </c>
      <c r="F222" s="321">
        <v>45866</v>
      </c>
    </row>
    <row r="223" spans="4:6" x14ac:dyDescent="0.2">
      <c r="D223" s="569" t="s">
        <v>4542</v>
      </c>
      <c r="E223" s="568">
        <v>45863</v>
      </c>
      <c r="F223" s="321">
        <v>45866</v>
      </c>
    </row>
    <row r="224" spans="4:6" ht="15" x14ac:dyDescent="0.2">
      <c r="D224" s="1676"/>
      <c r="E224" s="1676"/>
      <c r="F224" s="1678" t="s">
        <v>4523</v>
      </c>
    </row>
    <row r="225" spans="4:6" x14ac:dyDescent="0.2">
      <c r="D225" s="1676"/>
      <c r="E225" s="1676"/>
      <c r="F225" s="1706">
        <v>45880</v>
      </c>
    </row>
    <row r="226" spans="4:6" x14ac:dyDescent="0.2">
      <c r="D226" s="569" t="s">
        <v>4498</v>
      </c>
      <c r="E226" s="1707">
        <v>45839</v>
      </c>
      <c r="F226" s="321">
        <v>45860</v>
      </c>
    </row>
    <row r="227" spans="4:6" x14ac:dyDescent="0.2">
      <c r="D227" s="564" t="s">
        <v>4522</v>
      </c>
      <c r="E227" s="1707">
        <v>45854</v>
      </c>
      <c r="F227" s="318"/>
    </row>
    <row r="228" spans="4:6" x14ac:dyDescent="0.2">
      <c r="D228" s="569" t="s">
        <v>4543</v>
      </c>
      <c r="E228" s="1707">
        <v>45867</v>
      </c>
      <c r="F228" s="318"/>
    </row>
    <row r="229" spans="4:6" x14ac:dyDescent="0.2">
      <c r="D229" s="569" t="s">
        <v>4544</v>
      </c>
      <c r="E229" s="1707">
        <v>45866</v>
      </c>
      <c r="F229" s="318"/>
    </row>
    <row r="230" spans="4:6" x14ac:dyDescent="0.2">
      <c r="D230" s="569" t="s">
        <v>4545</v>
      </c>
      <c r="E230" s="1707">
        <v>45866</v>
      </c>
      <c r="F230" s="318"/>
    </row>
    <row r="231" spans="4:6" x14ac:dyDescent="0.2">
      <c r="D231" s="569" t="s">
        <v>4546</v>
      </c>
      <c r="E231" s="1707">
        <v>45868</v>
      </c>
      <c r="F231" s="318"/>
    </row>
    <row r="232" spans="4:6" x14ac:dyDescent="0.2">
      <c r="D232" s="569" t="s">
        <v>4549</v>
      </c>
      <c r="E232" s="1707">
        <v>45867</v>
      </c>
      <c r="F232" s="318"/>
    </row>
    <row r="233" spans="4:6" x14ac:dyDescent="0.2">
      <c r="D233" s="569" t="s">
        <v>4550</v>
      </c>
      <c r="E233" s="1707">
        <v>45869</v>
      </c>
      <c r="F233" s="318"/>
    </row>
    <row r="234" spans="4:6" x14ac:dyDescent="0.2">
      <c r="D234" s="569" t="s">
        <v>4551</v>
      </c>
      <c r="E234" s="1707">
        <v>45874</v>
      </c>
      <c r="F234" s="318"/>
    </row>
    <row r="235" spans="4:6" x14ac:dyDescent="0.2">
      <c r="D235" s="569" t="s">
        <v>4552</v>
      </c>
      <c r="E235" s="1707">
        <v>45870</v>
      </c>
      <c r="F235" s="318"/>
    </row>
    <row r="236" spans="4:6" x14ac:dyDescent="0.2">
      <c r="D236" s="569" t="s">
        <v>4553</v>
      </c>
      <c r="E236" s="1707">
        <v>45874</v>
      </c>
      <c r="F236" s="318"/>
    </row>
    <row r="237" spans="4:6" x14ac:dyDescent="0.2">
      <c r="D237" s="569" t="s">
        <v>4554</v>
      </c>
      <c r="E237" s="1707">
        <v>45874</v>
      </c>
      <c r="F237" s="318"/>
    </row>
    <row r="238" spans="4:6" x14ac:dyDescent="0.2">
      <c r="D238" s="569" t="s">
        <v>4557</v>
      </c>
      <c r="E238" s="1707">
        <v>45877</v>
      </c>
      <c r="F238" s="318"/>
    </row>
    <row r="239" spans="4:6" x14ac:dyDescent="0.2">
      <c r="D239" s="569" t="s">
        <v>4558</v>
      </c>
      <c r="E239" s="1707">
        <v>45877</v>
      </c>
      <c r="F239" s="318"/>
    </row>
  </sheetData>
  <mergeCells count="2">
    <mergeCell ref="D15:F15"/>
    <mergeCell ref="D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2B7EF-0BD9-4D02-8F79-308CD8DFE2B7}">
  <dimension ref="A1:Y685"/>
  <sheetViews>
    <sheetView zoomScale="90" zoomScaleNormal="90" workbookViewId="0">
      <pane ySplit="3" topLeftCell="A30" activePane="bottomLeft" state="frozen"/>
      <selection activeCell="C10" sqref="C10"/>
      <selection pane="bottomLeft" activeCell="G50" sqref="G50"/>
    </sheetView>
  </sheetViews>
  <sheetFormatPr baseColWidth="10" defaultColWidth="11.42578125" defaultRowHeight="24.95" customHeight="1" x14ac:dyDescent="0.2"/>
  <cols>
    <col min="1" max="1" width="16.140625" style="37" customWidth="1"/>
    <col min="2" max="2" width="12.7109375" style="28" customWidth="1"/>
    <col min="3" max="3" width="13.140625" style="81" customWidth="1"/>
    <col min="4" max="4" width="29.28515625" style="26" customWidth="1"/>
    <col min="5" max="5" width="29.7109375" style="26" customWidth="1"/>
    <col min="6" max="6" width="10.85546875" style="81" hidden="1" customWidth="1"/>
    <col min="7" max="7" width="12.7109375" style="26" customWidth="1"/>
    <col min="8" max="8" width="14" style="26" customWidth="1"/>
    <col min="9" max="10" width="15" style="26" customWidth="1"/>
    <col min="11" max="11" width="18.140625" style="26" customWidth="1"/>
    <col min="12" max="14" width="12.7109375" style="28" customWidth="1"/>
    <col min="15" max="15" width="12.7109375" style="90" customWidth="1"/>
    <col min="16" max="16" width="12.7109375" style="81" customWidth="1"/>
    <col min="17" max="17" width="16" style="81" customWidth="1"/>
    <col min="18" max="18" width="12.7109375" style="90" customWidth="1"/>
    <col min="19" max="19" width="12.7109375" style="26" customWidth="1"/>
    <col min="20" max="20" width="8.7109375" style="26" customWidth="1"/>
    <col min="21" max="21" width="11.140625" style="28" customWidth="1"/>
    <col min="22" max="22" width="32.7109375" style="26" customWidth="1"/>
    <col min="23" max="23" width="11.42578125" style="81"/>
    <col min="24" max="24" width="29.28515625" style="81" customWidth="1"/>
    <col min="25" max="25" width="23.28515625" style="81" customWidth="1"/>
    <col min="26" max="16384" width="11.42578125" style="81"/>
  </cols>
  <sheetData>
    <row r="1" spans="1:25" ht="24.95" customHeight="1" x14ac:dyDescent="0.2">
      <c r="A1" s="1904" t="s">
        <v>4570</v>
      </c>
      <c r="B1" s="1904"/>
      <c r="C1" s="1904"/>
      <c r="D1" s="1904"/>
      <c r="E1" s="1904"/>
      <c r="F1" s="1904"/>
      <c r="G1" s="1904"/>
      <c r="H1" s="1904"/>
      <c r="I1" s="1904"/>
      <c r="J1" s="1904"/>
      <c r="K1" s="1904"/>
      <c r="L1" s="1904"/>
      <c r="M1" s="1904"/>
      <c r="N1" s="1904"/>
      <c r="O1" s="1904"/>
      <c r="P1" s="1904"/>
      <c r="Q1" s="1904"/>
      <c r="R1" s="1904"/>
      <c r="S1" s="1904"/>
      <c r="T1" s="1904"/>
      <c r="U1" s="1904"/>
      <c r="V1" s="1904"/>
      <c r="W1" s="103"/>
      <c r="X1" s="103"/>
      <c r="Y1" s="103"/>
    </row>
    <row r="2" spans="1:25" ht="24.95" customHeight="1" x14ac:dyDescent="0.2">
      <c r="A2" s="1905" t="s">
        <v>4571</v>
      </c>
      <c r="B2" s="1905"/>
      <c r="C2" s="1905"/>
      <c r="D2" s="1905"/>
      <c r="E2" s="1905"/>
      <c r="F2" s="1905"/>
      <c r="G2" s="1905"/>
      <c r="H2" s="1905"/>
      <c r="I2" s="1905"/>
      <c r="J2" s="1905"/>
      <c r="K2" s="1905"/>
      <c r="L2" s="1905"/>
      <c r="M2" s="1905"/>
      <c r="N2" s="1905"/>
      <c r="O2" s="1905"/>
      <c r="P2" s="1905"/>
      <c r="Q2" s="1905"/>
      <c r="R2" s="1905"/>
      <c r="S2" s="1905"/>
      <c r="T2" s="1905"/>
      <c r="U2" s="1905"/>
      <c r="V2" s="1905"/>
      <c r="W2" s="103"/>
      <c r="X2" s="103"/>
      <c r="Y2" s="103"/>
    </row>
    <row r="3" spans="1:25" ht="43.5" customHeight="1" x14ac:dyDescent="0.2">
      <c r="A3" s="72" t="s">
        <v>4560</v>
      </c>
      <c r="B3" s="88" t="s">
        <v>4572</v>
      </c>
      <c r="C3" s="72" t="s">
        <v>4573</v>
      </c>
      <c r="D3" s="72" t="s">
        <v>4574</v>
      </c>
      <c r="E3" s="72" t="s">
        <v>4575</v>
      </c>
      <c r="F3" s="72" t="s">
        <v>4237</v>
      </c>
      <c r="G3" s="72" t="s">
        <v>4576</v>
      </c>
      <c r="H3" s="72" t="s">
        <v>4577</v>
      </c>
      <c r="I3" s="72" t="s">
        <v>4578</v>
      </c>
      <c r="J3" s="192" t="s">
        <v>4579</v>
      </c>
      <c r="K3" s="72" t="s">
        <v>4580</v>
      </c>
      <c r="L3" s="88" t="s">
        <v>31</v>
      </c>
      <c r="M3" s="88" t="s">
        <v>4581</v>
      </c>
      <c r="N3" s="88" t="s">
        <v>4582</v>
      </c>
      <c r="O3" s="88" t="s">
        <v>4249</v>
      </c>
      <c r="P3" s="72" t="s">
        <v>4583</v>
      </c>
      <c r="Q3" s="72" t="s">
        <v>4584</v>
      </c>
      <c r="R3" s="88" t="s">
        <v>4585</v>
      </c>
      <c r="S3" s="72" t="s">
        <v>4586</v>
      </c>
      <c r="T3" s="72" t="s">
        <v>4587</v>
      </c>
      <c r="U3" s="88" t="s">
        <v>4588</v>
      </c>
      <c r="V3" s="72" t="s">
        <v>4251</v>
      </c>
      <c r="W3" s="103"/>
      <c r="X3" s="103"/>
      <c r="Y3" s="103"/>
    </row>
    <row r="4" spans="1:25" s="225" customFormat="1" ht="30.75" customHeight="1" x14ac:dyDescent="0.2">
      <c r="A4" s="219" t="s">
        <v>4279</v>
      </c>
      <c r="B4" s="220">
        <v>45587</v>
      </c>
      <c r="C4" s="376"/>
      <c r="D4" s="171" t="s">
        <v>4280</v>
      </c>
      <c r="E4" s="171" t="s">
        <v>4281</v>
      </c>
      <c r="F4" s="377"/>
      <c r="G4" s="221" t="s">
        <v>4262</v>
      </c>
      <c r="H4" s="221">
        <v>0</v>
      </c>
      <c r="I4" s="221">
        <v>0</v>
      </c>
      <c r="J4" s="221">
        <v>0</v>
      </c>
      <c r="K4" s="207" t="s">
        <v>4589</v>
      </c>
      <c r="L4" s="378">
        <v>45587</v>
      </c>
      <c r="M4" s="378"/>
      <c r="N4" s="378">
        <v>45587</v>
      </c>
      <c r="O4" s="378"/>
      <c r="P4" s="376"/>
      <c r="Q4" s="378" t="s">
        <v>52</v>
      </c>
      <c r="R4" s="222">
        <v>45587</v>
      </c>
      <c r="S4" s="221"/>
      <c r="T4" s="223"/>
      <c r="U4" s="224"/>
      <c r="V4" s="223"/>
      <c r="W4" s="230" t="s">
        <v>4347</v>
      </c>
      <c r="X4" s="230"/>
      <c r="Y4" s="230"/>
    </row>
    <row r="5" spans="1:25" ht="32.25" customHeight="1" x14ac:dyDescent="0.2">
      <c r="A5" s="200" t="s">
        <v>4259</v>
      </c>
      <c r="B5" s="201">
        <v>45603</v>
      </c>
      <c r="C5" s="379"/>
      <c r="D5" s="185" t="s">
        <v>4260</v>
      </c>
      <c r="E5" s="185" t="s">
        <v>4261</v>
      </c>
      <c r="F5" s="380"/>
      <c r="G5" s="202" t="s">
        <v>4262</v>
      </c>
      <c r="H5" s="203">
        <v>45604</v>
      </c>
      <c r="I5" s="203">
        <v>45614</v>
      </c>
      <c r="J5" s="221">
        <v>0</v>
      </c>
      <c r="K5" s="206" t="s">
        <v>4590</v>
      </c>
      <c r="L5" s="381">
        <v>45624</v>
      </c>
      <c r="M5" s="381"/>
      <c r="N5" s="381">
        <v>45624</v>
      </c>
      <c r="O5" s="381">
        <v>45628</v>
      </c>
      <c r="P5" s="206" t="s">
        <v>4591</v>
      </c>
      <c r="Q5" s="380" t="s">
        <v>52</v>
      </c>
      <c r="R5" s="381"/>
      <c r="S5" s="202"/>
      <c r="T5" s="204"/>
      <c r="U5" s="205"/>
      <c r="V5" s="204" t="s">
        <v>4592</v>
      </c>
      <c r="W5" s="103" t="s">
        <v>235</v>
      </c>
      <c r="X5" s="103"/>
      <c r="Y5" s="103"/>
    </row>
    <row r="6" spans="1:25" ht="30.75" customHeight="1" x14ac:dyDescent="0.2">
      <c r="A6" s="380" t="s">
        <v>4313</v>
      </c>
      <c r="B6" s="378">
        <v>45625</v>
      </c>
      <c r="C6" s="376"/>
      <c r="D6" s="139" t="s">
        <v>4314</v>
      </c>
      <c r="E6" s="139" t="s">
        <v>4593</v>
      </c>
      <c r="F6" s="377"/>
      <c r="G6" s="202" t="s">
        <v>4257</v>
      </c>
      <c r="H6" s="202">
        <v>0</v>
      </c>
      <c r="I6" s="202">
        <v>0</v>
      </c>
      <c r="J6" s="202">
        <v>0</v>
      </c>
      <c r="K6" s="207" t="s">
        <v>4589</v>
      </c>
      <c r="L6" s="381">
        <v>45628</v>
      </c>
      <c r="M6" s="381"/>
      <c r="N6" s="381">
        <v>45628</v>
      </c>
      <c r="O6" s="381"/>
      <c r="P6" s="380"/>
      <c r="Q6" s="380" t="s">
        <v>52</v>
      </c>
      <c r="R6" s="381">
        <v>45628</v>
      </c>
      <c r="S6" s="202"/>
      <c r="T6" s="204"/>
      <c r="U6" s="205"/>
      <c r="V6" s="204"/>
      <c r="W6" s="103" t="s">
        <v>4274</v>
      </c>
      <c r="X6" s="103"/>
      <c r="Y6" s="103"/>
    </row>
    <row r="7" spans="1:25" ht="26.25" customHeight="1" x14ac:dyDescent="0.2">
      <c r="A7" s="382" t="s">
        <v>4259</v>
      </c>
      <c r="B7" s="383">
        <v>45628</v>
      </c>
      <c r="C7" s="247" t="s">
        <v>4573</v>
      </c>
      <c r="D7" s="248" t="s">
        <v>4260</v>
      </c>
      <c r="E7" s="248" t="s">
        <v>4261</v>
      </c>
      <c r="F7" s="384"/>
      <c r="G7" s="249" t="s">
        <v>4262</v>
      </c>
      <c r="H7" s="250">
        <v>45629</v>
      </c>
      <c r="I7" s="249">
        <v>0</v>
      </c>
      <c r="J7" s="249">
        <v>0</v>
      </c>
      <c r="K7" s="251" t="s">
        <v>4594</v>
      </c>
      <c r="L7" s="383">
        <v>45638</v>
      </c>
      <c r="M7" s="383"/>
      <c r="N7" s="383">
        <v>45638</v>
      </c>
      <c r="O7" s="383"/>
      <c r="P7" s="384"/>
      <c r="Q7" s="384" t="s">
        <v>52</v>
      </c>
      <c r="R7" s="383">
        <v>45638</v>
      </c>
      <c r="S7" s="249"/>
      <c r="T7" s="252"/>
      <c r="U7" s="253"/>
      <c r="V7" s="252" t="s">
        <v>4595</v>
      </c>
      <c r="W7" s="103" t="s">
        <v>235</v>
      </c>
      <c r="X7" s="103"/>
      <c r="Y7" s="103"/>
    </row>
    <row r="8" spans="1:25" ht="24.95" customHeight="1" x14ac:dyDescent="0.2">
      <c r="A8" s="385" t="s">
        <v>4317</v>
      </c>
      <c r="B8" s="386">
        <v>45635</v>
      </c>
      <c r="C8" s="387"/>
      <c r="D8" s="241" t="s">
        <v>4318</v>
      </c>
      <c r="E8" s="241" t="s">
        <v>4596</v>
      </c>
      <c r="F8" s="388"/>
      <c r="G8" s="242" t="s">
        <v>4257</v>
      </c>
      <c r="H8" s="243">
        <v>45636</v>
      </c>
      <c r="I8" s="243">
        <v>45639</v>
      </c>
      <c r="J8" s="254"/>
      <c r="K8" s="315" t="s">
        <v>4590</v>
      </c>
      <c r="L8" s="389">
        <v>45673</v>
      </c>
      <c r="M8" s="389"/>
      <c r="N8" s="386"/>
      <c r="O8" s="386">
        <v>45311</v>
      </c>
      <c r="P8" s="315" t="s">
        <v>4265</v>
      </c>
      <c r="Q8" s="390" t="s">
        <v>52</v>
      </c>
      <c r="R8" s="386"/>
      <c r="S8" s="242"/>
      <c r="T8" s="244"/>
      <c r="U8" s="245"/>
      <c r="V8" s="244" t="s">
        <v>4597</v>
      </c>
      <c r="W8" s="246" t="s">
        <v>68</v>
      </c>
      <c r="X8" s="103" t="s">
        <v>4598</v>
      </c>
      <c r="Y8" s="103"/>
    </row>
    <row r="9" spans="1:25" ht="29.25" customHeight="1" x14ac:dyDescent="0.2">
      <c r="A9" s="1906" t="s">
        <v>4599</v>
      </c>
      <c r="B9" s="1907"/>
      <c r="C9" s="1907"/>
      <c r="D9" s="1907"/>
      <c r="E9" s="1907"/>
      <c r="F9" s="1907"/>
      <c r="G9" s="1907"/>
      <c r="H9" s="1907"/>
      <c r="I9" s="1907"/>
      <c r="J9" s="1907"/>
      <c r="K9" s="1907"/>
      <c r="L9" s="1907"/>
      <c r="M9" s="1907"/>
      <c r="N9" s="1907"/>
      <c r="O9" s="1907"/>
      <c r="P9" s="1907"/>
      <c r="Q9" s="1907"/>
      <c r="R9" s="1907"/>
      <c r="S9" s="1907"/>
      <c r="T9" s="1907"/>
      <c r="U9" s="1907"/>
      <c r="V9" s="1907"/>
      <c r="W9" s="1908"/>
      <c r="X9" s="103"/>
      <c r="Y9" s="103"/>
    </row>
    <row r="10" spans="1:25" ht="24.95" customHeight="1" x14ac:dyDescent="0.2">
      <c r="A10" s="391" t="s">
        <v>4344</v>
      </c>
      <c r="B10" s="392">
        <v>45684</v>
      </c>
      <c r="C10" s="322" t="s">
        <v>4573</v>
      </c>
      <c r="D10" s="351" t="s">
        <v>4345</v>
      </c>
      <c r="E10" s="351" t="s">
        <v>4346</v>
      </c>
      <c r="F10" s="391"/>
      <c r="G10" s="323" t="s">
        <v>4286</v>
      </c>
      <c r="H10" s="324"/>
      <c r="I10" s="324"/>
      <c r="J10" s="393"/>
      <c r="K10" s="325" t="s">
        <v>4594</v>
      </c>
      <c r="L10" s="392">
        <v>45715</v>
      </c>
      <c r="M10" s="392"/>
      <c r="N10" s="392">
        <v>45349</v>
      </c>
      <c r="O10" s="392"/>
      <c r="P10" s="391"/>
      <c r="Q10" s="391"/>
      <c r="R10" s="392"/>
      <c r="S10" s="323"/>
      <c r="T10" s="326"/>
      <c r="U10" s="327"/>
      <c r="V10" s="326"/>
      <c r="W10" s="328" t="s">
        <v>235</v>
      </c>
      <c r="X10" s="103"/>
      <c r="Y10" s="103"/>
    </row>
    <row r="11" spans="1:25" ht="24.95" customHeight="1" x14ac:dyDescent="0.2">
      <c r="A11" s="391" t="s">
        <v>4357</v>
      </c>
      <c r="B11" s="392">
        <v>45704</v>
      </c>
      <c r="C11" s="393" t="s">
        <v>48</v>
      </c>
      <c r="D11" s="330" t="s">
        <v>4600</v>
      </c>
      <c r="E11" s="394" t="s">
        <v>4601</v>
      </c>
      <c r="F11" s="391"/>
      <c r="G11" s="331" t="s">
        <v>4262</v>
      </c>
      <c r="H11" s="324">
        <v>45701</v>
      </c>
      <c r="I11" s="332">
        <v>45708</v>
      </c>
      <c r="J11" s="323">
        <v>1</v>
      </c>
      <c r="K11" s="391" t="s">
        <v>4602</v>
      </c>
      <c r="L11" s="392">
        <v>45719</v>
      </c>
      <c r="M11" s="392"/>
      <c r="N11" s="392">
        <v>45719</v>
      </c>
      <c r="O11" s="392"/>
      <c r="P11" s="391"/>
      <c r="Q11" s="391"/>
      <c r="R11" s="392"/>
      <c r="S11" s="323"/>
      <c r="T11" s="326"/>
      <c r="U11" s="327"/>
      <c r="V11" s="326"/>
      <c r="W11" s="328" t="s">
        <v>235</v>
      </c>
      <c r="X11" s="103"/>
      <c r="Y11" s="103"/>
    </row>
    <row r="12" spans="1:25" ht="24.95" customHeight="1" x14ac:dyDescent="0.2">
      <c r="A12" s="391" t="s">
        <v>4372</v>
      </c>
      <c r="B12" s="392">
        <v>45715</v>
      </c>
      <c r="C12" s="393" t="s">
        <v>48</v>
      </c>
      <c r="D12" s="351" t="s">
        <v>4373</v>
      </c>
      <c r="E12" s="358" t="s">
        <v>4374</v>
      </c>
      <c r="F12" s="358" t="s">
        <v>4374</v>
      </c>
      <c r="G12" s="323" t="s">
        <v>4262</v>
      </c>
      <c r="H12" s="324">
        <v>45716</v>
      </c>
      <c r="I12" s="324">
        <v>45721</v>
      </c>
      <c r="J12" s="324">
        <v>45728</v>
      </c>
      <c r="K12" s="391" t="s">
        <v>4603</v>
      </c>
      <c r="L12" s="392">
        <v>45728</v>
      </c>
      <c r="M12" s="392"/>
      <c r="N12" s="392">
        <v>45728</v>
      </c>
      <c r="O12" s="392"/>
      <c r="P12" s="391"/>
      <c r="Q12" s="391"/>
      <c r="R12" s="392"/>
      <c r="S12" s="323"/>
      <c r="T12" s="326"/>
      <c r="U12" s="327"/>
      <c r="V12" s="326"/>
      <c r="W12" s="328" t="s">
        <v>68</v>
      </c>
      <c r="X12" s="103"/>
      <c r="Y12" s="103"/>
    </row>
    <row r="13" spans="1:25" ht="24.95" customHeight="1" x14ac:dyDescent="0.2">
      <c r="A13" s="391" t="s">
        <v>4376</v>
      </c>
      <c r="B13" s="392">
        <v>45712</v>
      </c>
      <c r="C13" s="393" t="s">
        <v>48</v>
      </c>
      <c r="D13" s="359" t="s">
        <v>4377</v>
      </c>
      <c r="E13" s="358" t="s">
        <v>1064</v>
      </c>
      <c r="F13" s="391"/>
      <c r="G13" s="323" t="s">
        <v>4262</v>
      </c>
      <c r="H13" s="324">
        <v>45715</v>
      </c>
      <c r="I13" s="324">
        <v>45720</v>
      </c>
      <c r="J13" s="324">
        <v>45728</v>
      </c>
      <c r="K13" s="391" t="s">
        <v>4603</v>
      </c>
      <c r="L13" s="392">
        <v>45728</v>
      </c>
      <c r="M13" s="392"/>
      <c r="N13" s="392">
        <v>45728</v>
      </c>
      <c r="O13" s="392"/>
      <c r="P13" s="391"/>
      <c r="Q13" s="391"/>
      <c r="R13" s="392"/>
      <c r="S13" s="323"/>
      <c r="T13" s="326"/>
      <c r="U13" s="327"/>
      <c r="V13" s="326"/>
      <c r="W13" s="328" t="s">
        <v>156</v>
      </c>
      <c r="X13" s="103"/>
      <c r="Y13" s="103"/>
    </row>
    <row r="14" spans="1:25" ht="24.95" customHeight="1" x14ac:dyDescent="0.2">
      <c r="A14" s="391" t="s">
        <v>4604</v>
      </c>
      <c r="B14" s="392">
        <v>45722</v>
      </c>
      <c r="C14" s="393" t="s">
        <v>48</v>
      </c>
      <c r="D14" s="359" t="s">
        <v>4380</v>
      </c>
      <c r="E14" s="358" t="s">
        <v>4605</v>
      </c>
      <c r="F14" s="391"/>
      <c r="G14" s="323" t="s">
        <v>4270</v>
      </c>
      <c r="H14" s="324">
        <v>45723</v>
      </c>
      <c r="I14" s="324">
        <v>45730</v>
      </c>
      <c r="J14" s="399">
        <v>45750</v>
      </c>
      <c r="K14" s="397" t="s">
        <v>4603</v>
      </c>
      <c r="L14" s="392">
        <v>45750</v>
      </c>
      <c r="M14" s="398"/>
      <c r="N14" s="392">
        <v>45750</v>
      </c>
      <c r="O14" s="392"/>
      <c r="P14" s="391"/>
      <c r="Q14" s="391"/>
      <c r="R14" s="392"/>
      <c r="S14" s="323"/>
      <c r="T14" s="326"/>
      <c r="U14" s="327"/>
      <c r="V14" s="326"/>
      <c r="W14" s="328" t="s">
        <v>4274</v>
      </c>
      <c r="X14" s="103"/>
      <c r="Y14" s="103"/>
    </row>
    <row r="15" spans="1:25" ht="24.95" customHeight="1" x14ac:dyDescent="0.2">
      <c r="A15" s="395" t="s">
        <v>4385</v>
      </c>
      <c r="B15" s="392">
        <v>45723</v>
      </c>
      <c r="C15" s="393" t="s">
        <v>48</v>
      </c>
      <c r="D15" s="359" t="s">
        <v>4386</v>
      </c>
      <c r="E15" s="358" t="s">
        <v>4387</v>
      </c>
      <c r="F15" s="391"/>
      <c r="G15" s="323" t="s">
        <v>4262</v>
      </c>
      <c r="H15" s="324">
        <v>45726</v>
      </c>
      <c r="I15" s="324">
        <v>45730</v>
      </c>
      <c r="J15" s="400">
        <v>45737</v>
      </c>
      <c r="K15" s="401" t="s">
        <v>4590</v>
      </c>
      <c r="L15" s="402">
        <v>45737</v>
      </c>
      <c r="M15" s="402">
        <v>45741</v>
      </c>
      <c r="N15" s="392">
        <v>45741</v>
      </c>
      <c r="O15" s="392">
        <v>45742</v>
      </c>
      <c r="P15" s="364" t="s">
        <v>4265</v>
      </c>
      <c r="Q15" s="364" t="s">
        <v>4606</v>
      </c>
      <c r="R15" s="392">
        <v>45755</v>
      </c>
      <c r="S15" s="323"/>
      <c r="T15" s="326" t="s">
        <v>4264</v>
      </c>
      <c r="U15" s="404">
        <v>45750</v>
      </c>
      <c r="V15" s="403" t="s">
        <v>4607</v>
      </c>
      <c r="W15" s="328" t="s">
        <v>68</v>
      </c>
      <c r="X15" s="103"/>
      <c r="Y15" s="103"/>
    </row>
    <row r="16" spans="1:25" ht="24.95" customHeight="1" x14ac:dyDescent="0.2">
      <c r="A16" s="395" t="s">
        <v>4404</v>
      </c>
      <c r="B16" s="360">
        <v>45727</v>
      </c>
      <c r="C16" s="361" t="s">
        <v>48</v>
      </c>
      <c r="D16" s="362" t="s">
        <v>4405</v>
      </c>
      <c r="E16" s="363" t="s">
        <v>4406</v>
      </c>
      <c r="F16" s="364"/>
      <c r="G16" s="365" t="s">
        <v>4262</v>
      </c>
      <c r="H16" s="365"/>
      <c r="I16" s="365"/>
      <c r="J16" s="365"/>
      <c r="K16" s="364" t="s">
        <v>4589</v>
      </c>
      <c r="L16" s="360">
        <v>45730</v>
      </c>
      <c r="M16" s="360"/>
      <c r="N16" s="360">
        <v>45730</v>
      </c>
      <c r="O16" s="360"/>
      <c r="P16" s="364"/>
      <c r="Q16" s="364"/>
      <c r="R16" s="360"/>
      <c r="S16" s="365"/>
      <c r="T16" s="366"/>
      <c r="U16" s="367"/>
      <c r="V16" s="366"/>
      <c r="W16" s="328" t="s">
        <v>235</v>
      </c>
      <c r="X16" s="103"/>
      <c r="Y16" s="103"/>
    </row>
    <row r="17" spans="1:25" ht="24.95" customHeight="1" x14ac:dyDescent="0.2">
      <c r="A17" s="395" t="s">
        <v>4388</v>
      </c>
      <c r="B17" s="360">
        <v>45733</v>
      </c>
      <c r="C17" s="361" t="s">
        <v>48</v>
      </c>
      <c r="D17" s="364" t="s">
        <v>4608</v>
      </c>
      <c r="E17" s="364" t="s">
        <v>4429</v>
      </c>
      <c r="F17" s="364"/>
      <c r="G17" s="365" t="s">
        <v>4262</v>
      </c>
      <c r="H17" s="396">
        <v>45733</v>
      </c>
      <c r="I17" s="396">
        <v>45733</v>
      </c>
      <c r="J17" s="396">
        <v>45736</v>
      </c>
      <c r="K17" s="364" t="s">
        <v>4603</v>
      </c>
      <c r="L17" s="360">
        <v>45736</v>
      </c>
      <c r="M17" s="360"/>
      <c r="N17" s="360"/>
      <c r="O17" s="360"/>
      <c r="P17" s="364"/>
      <c r="Q17" s="364"/>
      <c r="R17" s="360"/>
      <c r="S17" s="365"/>
      <c r="T17" s="366"/>
      <c r="U17" s="367"/>
      <c r="V17" s="366"/>
      <c r="W17" s="328" t="s">
        <v>156</v>
      </c>
      <c r="X17" s="103"/>
      <c r="Y17" s="103"/>
    </row>
    <row r="18" spans="1:25" ht="24.95" customHeight="1" x14ac:dyDescent="0.2">
      <c r="A18" s="395" t="s">
        <v>4392</v>
      </c>
      <c r="B18" s="360">
        <v>45729</v>
      </c>
      <c r="C18" s="361" t="s">
        <v>48</v>
      </c>
      <c r="D18" s="364" t="s">
        <v>4393</v>
      </c>
      <c r="E18" s="364" t="s">
        <v>4394</v>
      </c>
      <c r="F18" s="364"/>
      <c r="G18" s="365" t="s">
        <v>4262</v>
      </c>
      <c r="H18" s="396">
        <v>45733</v>
      </c>
      <c r="I18" s="396">
        <v>45736</v>
      </c>
      <c r="J18" s="396">
        <v>45747</v>
      </c>
      <c r="K18" s="364" t="s">
        <v>4590</v>
      </c>
      <c r="L18" s="360">
        <v>45747</v>
      </c>
      <c r="M18" s="360"/>
      <c r="N18" s="360"/>
      <c r="O18" s="360"/>
      <c r="P18" s="364"/>
      <c r="Q18" s="364"/>
      <c r="R18" s="360"/>
      <c r="S18" s="365"/>
      <c r="T18" s="366"/>
      <c r="U18" s="367"/>
      <c r="V18" s="366"/>
      <c r="W18" s="328" t="s">
        <v>68</v>
      </c>
      <c r="X18" s="103"/>
      <c r="Y18" s="103"/>
    </row>
    <row r="19" spans="1:25" ht="36" customHeight="1" x14ac:dyDescent="0.2">
      <c r="A19" s="395" t="s">
        <v>4369</v>
      </c>
      <c r="B19" s="1636">
        <v>45734</v>
      </c>
      <c r="C19" s="421" t="s">
        <v>48</v>
      </c>
      <c r="D19" s="422" t="s">
        <v>4609</v>
      </c>
      <c r="E19" s="422" t="s">
        <v>4610</v>
      </c>
      <c r="F19" s="422"/>
      <c r="G19" s="366" t="s">
        <v>4262</v>
      </c>
      <c r="H19" s="396">
        <v>45735</v>
      </c>
      <c r="I19" s="396">
        <v>45750</v>
      </c>
      <c r="J19" s="423">
        <v>45757</v>
      </c>
      <c r="K19" s="422" t="s">
        <v>4590</v>
      </c>
      <c r="L19" s="420">
        <v>45757</v>
      </c>
      <c r="M19" s="420"/>
      <c r="N19" s="420">
        <v>45757</v>
      </c>
      <c r="O19" s="420">
        <v>45812</v>
      </c>
      <c r="P19" s="422" t="s">
        <v>4284</v>
      </c>
      <c r="Q19" s="422" t="s">
        <v>4606</v>
      </c>
      <c r="R19" s="420">
        <v>45771</v>
      </c>
      <c r="S19" s="367" t="s">
        <v>48</v>
      </c>
      <c r="T19" s="367" t="s">
        <v>48</v>
      </c>
      <c r="U19" s="367" t="s">
        <v>48</v>
      </c>
      <c r="V19" s="366" t="s">
        <v>4611</v>
      </c>
      <c r="W19" s="328" t="s">
        <v>156</v>
      </c>
      <c r="X19" s="103"/>
      <c r="Y19" s="103"/>
    </row>
    <row r="20" spans="1:25" ht="24.95" customHeight="1" x14ac:dyDescent="0.2">
      <c r="A20" s="395" t="s">
        <v>4409</v>
      </c>
      <c r="B20" s="360">
        <v>45741</v>
      </c>
      <c r="C20" s="421" t="s">
        <v>48</v>
      </c>
      <c r="D20" s="426" t="s">
        <v>4410</v>
      </c>
      <c r="E20" s="425" t="s">
        <v>2916</v>
      </c>
      <c r="F20" s="422"/>
      <c r="G20" s="366" t="s">
        <v>4262</v>
      </c>
      <c r="H20" s="396">
        <v>45742</v>
      </c>
      <c r="I20" s="396">
        <v>45748</v>
      </c>
      <c r="J20" s="423">
        <v>45776</v>
      </c>
      <c r="K20" s="422" t="s">
        <v>4590</v>
      </c>
      <c r="L20" s="420">
        <v>45776</v>
      </c>
      <c r="M20" s="420"/>
      <c r="N20" s="420">
        <v>45776</v>
      </c>
      <c r="O20" s="420">
        <v>45785</v>
      </c>
      <c r="P20" s="422" t="s">
        <v>4265</v>
      </c>
      <c r="Q20" s="422" t="s">
        <v>4606</v>
      </c>
      <c r="R20" s="420">
        <v>45785</v>
      </c>
      <c r="S20" s="367" t="s">
        <v>48</v>
      </c>
      <c r="T20" s="367" t="s">
        <v>48</v>
      </c>
      <c r="U20" s="367" t="s">
        <v>48</v>
      </c>
      <c r="V20" s="423" t="s">
        <v>4612</v>
      </c>
      <c r="W20" s="328" t="s">
        <v>156</v>
      </c>
      <c r="X20" s="103"/>
      <c r="Y20" s="103"/>
    </row>
    <row r="21" spans="1:25" ht="24.95" customHeight="1" x14ac:dyDescent="0.2">
      <c r="A21" s="395" t="s">
        <v>4423</v>
      </c>
      <c r="B21" s="360">
        <v>45751</v>
      </c>
      <c r="C21" s="421" t="s">
        <v>48</v>
      </c>
      <c r="D21" s="425" t="s">
        <v>4424</v>
      </c>
      <c r="E21" s="425" t="s">
        <v>4425</v>
      </c>
      <c r="F21" s="422"/>
      <c r="G21" s="366" t="s">
        <v>4286</v>
      </c>
      <c r="H21" s="423">
        <v>45756</v>
      </c>
      <c r="I21" s="423">
        <v>45768</v>
      </c>
      <c r="J21" s="423">
        <v>45772</v>
      </c>
      <c r="K21" s="422" t="s">
        <v>4613</v>
      </c>
      <c r="L21" s="420">
        <v>45772</v>
      </c>
      <c r="M21" s="420"/>
      <c r="N21" s="420">
        <v>45772</v>
      </c>
      <c r="O21" s="420" t="s">
        <v>48</v>
      </c>
      <c r="P21" s="420" t="s">
        <v>48</v>
      </c>
      <c r="Q21" s="422" t="s">
        <v>4606</v>
      </c>
      <c r="R21" s="420">
        <v>45772</v>
      </c>
      <c r="S21" s="367" t="s">
        <v>48</v>
      </c>
      <c r="T21" s="367" t="s">
        <v>48</v>
      </c>
      <c r="U21" s="367" t="s">
        <v>48</v>
      </c>
      <c r="V21" s="366" t="s">
        <v>4614</v>
      </c>
      <c r="W21" s="328" t="s">
        <v>68</v>
      </c>
      <c r="X21" s="103"/>
      <c r="Y21" s="103"/>
    </row>
    <row r="22" spans="1:25" ht="24.95" customHeight="1" x14ac:dyDescent="0.2">
      <c r="A22" s="395" t="s">
        <v>4407</v>
      </c>
      <c r="B22" s="360">
        <v>45758</v>
      </c>
      <c r="C22" s="421" t="s">
        <v>48</v>
      </c>
      <c r="D22" s="434" t="s">
        <v>4408</v>
      </c>
      <c r="E22" s="363" t="s">
        <v>4429</v>
      </c>
      <c r="F22" s="422"/>
      <c r="G22" s="366" t="s">
        <v>4286</v>
      </c>
      <c r="H22" s="423">
        <v>45772</v>
      </c>
      <c r="I22" s="435">
        <v>45784</v>
      </c>
      <c r="J22" s="423">
        <v>45791</v>
      </c>
      <c r="K22" s="422" t="s">
        <v>4613</v>
      </c>
      <c r="L22" s="420">
        <v>45791</v>
      </c>
      <c r="M22" s="420"/>
      <c r="N22" s="420">
        <v>45791</v>
      </c>
      <c r="O22" s="420" t="s">
        <v>48</v>
      </c>
      <c r="P22" s="422" t="s">
        <v>48</v>
      </c>
      <c r="Q22" s="422" t="s">
        <v>4606</v>
      </c>
      <c r="R22" s="420">
        <v>45797</v>
      </c>
      <c r="S22" s="366" t="s">
        <v>48</v>
      </c>
      <c r="T22" s="366" t="s">
        <v>48</v>
      </c>
      <c r="U22" s="367" t="s">
        <v>48</v>
      </c>
      <c r="V22" s="366" t="s">
        <v>4614</v>
      </c>
      <c r="W22" s="328" t="s">
        <v>4274</v>
      </c>
      <c r="X22" s="103"/>
      <c r="Y22" s="103"/>
    </row>
    <row r="23" spans="1:25" ht="24.95" customHeight="1" x14ac:dyDescent="0.2">
      <c r="A23" s="395" t="s">
        <v>4419</v>
      </c>
      <c r="B23" s="360">
        <v>45751</v>
      </c>
      <c r="C23" s="421" t="s">
        <v>48</v>
      </c>
      <c r="D23" s="433" t="s">
        <v>4420</v>
      </c>
      <c r="E23" s="425" t="s">
        <v>4421</v>
      </c>
      <c r="F23" s="422"/>
      <c r="G23" s="366" t="s">
        <v>4262</v>
      </c>
      <c r="H23" s="423">
        <v>45755</v>
      </c>
      <c r="I23" s="423">
        <v>45772</v>
      </c>
      <c r="J23" s="423">
        <v>45784</v>
      </c>
      <c r="K23" s="422" t="s">
        <v>4613</v>
      </c>
      <c r="L23" s="420"/>
      <c r="M23" s="420"/>
      <c r="N23" s="420"/>
      <c r="O23" s="420"/>
      <c r="P23" s="422"/>
      <c r="Q23" s="422"/>
      <c r="R23" s="420"/>
      <c r="S23" s="366"/>
      <c r="T23" s="366"/>
      <c r="U23" s="367"/>
      <c r="V23" s="366" t="s">
        <v>4614</v>
      </c>
      <c r="W23" s="328" t="s">
        <v>4274</v>
      </c>
      <c r="X23" s="103"/>
      <c r="Y23" s="103"/>
    </row>
    <row r="24" spans="1:25" ht="24.95" customHeight="1" x14ac:dyDescent="0.2">
      <c r="A24" s="395" t="s">
        <v>4379</v>
      </c>
      <c r="B24" s="360">
        <v>45769</v>
      </c>
      <c r="C24" s="421" t="s">
        <v>48</v>
      </c>
      <c r="D24" s="359" t="s">
        <v>4380</v>
      </c>
      <c r="E24" s="358" t="s">
        <v>4381</v>
      </c>
      <c r="F24" s="422"/>
      <c r="G24" s="366" t="s">
        <v>4286</v>
      </c>
      <c r="H24" s="423">
        <v>45772</v>
      </c>
      <c r="I24" s="435">
        <v>45785</v>
      </c>
      <c r="J24" s="423">
        <v>45791</v>
      </c>
      <c r="K24" s="422" t="s">
        <v>4613</v>
      </c>
      <c r="L24" s="420">
        <v>45791</v>
      </c>
      <c r="M24" s="420" t="s">
        <v>47</v>
      </c>
      <c r="N24" s="420">
        <v>45791</v>
      </c>
      <c r="O24" s="420" t="s">
        <v>48</v>
      </c>
      <c r="P24" s="422" t="s">
        <v>3102</v>
      </c>
      <c r="Q24" s="422" t="s">
        <v>4606</v>
      </c>
      <c r="R24" s="420">
        <v>45797</v>
      </c>
      <c r="S24" s="366" t="s">
        <v>48</v>
      </c>
      <c r="T24" s="366" t="s">
        <v>48</v>
      </c>
      <c r="U24" s="367" t="s">
        <v>48</v>
      </c>
      <c r="V24" s="366" t="s">
        <v>4614</v>
      </c>
      <c r="W24" s="328" t="s">
        <v>4274</v>
      </c>
      <c r="X24" s="103"/>
      <c r="Y24" s="103"/>
    </row>
    <row r="25" spans="1:25" ht="24.95" customHeight="1" x14ac:dyDescent="0.2">
      <c r="A25" s="395" t="s">
        <v>4392</v>
      </c>
      <c r="B25" s="360">
        <v>45772</v>
      </c>
      <c r="C25" s="421" t="s">
        <v>48</v>
      </c>
      <c r="D25" s="431" t="s">
        <v>4393</v>
      </c>
      <c r="E25" s="363" t="s">
        <v>4394</v>
      </c>
      <c r="F25" s="422"/>
      <c r="G25" s="366" t="s">
        <v>4262</v>
      </c>
      <c r="H25" s="423">
        <v>45775</v>
      </c>
      <c r="I25" s="432" t="s">
        <v>4615</v>
      </c>
      <c r="J25" s="366"/>
      <c r="K25" s="422" t="s">
        <v>4603</v>
      </c>
      <c r="L25" s="420">
        <v>45783</v>
      </c>
      <c r="M25" s="420"/>
      <c r="N25" s="420">
        <v>45783</v>
      </c>
      <c r="O25" s="420" t="s">
        <v>48</v>
      </c>
      <c r="P25" s="421" t="s">
        <v>48</v>
      </c>
      <c r="Q25" s="422" t="s">
        <v>4606</v>
      </c>
      <c r="R25" s="420">
        <v>45783</v>
      </c>
      <c r="S25" s="366" t="s">
        <v>48</v>
      </c>
      <c r="T25" s="366" t="s">
        <v>48</v>
      </c>
      <c r="U25" s="367" t="s">
        <v>48</v>
      </c>
      <c r="V25" s="366" t="s">
        <v>4616</v>
      </c>
      <c r="W25" s="328" t="s">
        <v>68</v>
      </c>
      <c r="X25" s="103"/>
      <c r="Y25" s="103"/>
    </row>
    <row r="26" spans="1:25" ht="36.75" customHeight="1" x14ac:dyDescent="0.2">
      <c r="A26" s="395" t="s">
        <v>4617</v>
      </c>
      <c r="B26" s="360">
        <v>45792</v>
      </c>
      <c r="C26" s="421" t="s">
        <v>48</v>
      </c>
      <c r="D26" s="455" t="s">
        <v>4449</v>
      </c>
      <c r="E26" s="455" t="s">
        <v>4450</v>
      </c>
      <c r="F26" s="422"/>
      <c r="G26" s="366" t="s">
        <v>4270</v>
      </c>
      <c r="H26" s="423">
        <v>45793</v>
      </c>
      <c r="I26" s="423">
        <v>45799</v>
      </c>
      <c r="J26" s="423">
        <v>45806</v>
      </c>
      <c r="K26" s="422" t="s">
        <v>4590</v>
      </c>
      <c r="L26" s="420">
        <v>45806</v>
      </c>
      <c r="M26" s="420">
        <v>45807</v>
      </c>
      <c r="N26" s="420">
        <v>45812</v>
      </c>
      <c r="O26" s="420">
        <v>45812</v>
      </c>
      <c r="P26" s="421" t="s">
        <v>4284</v>
      </c>
      <c r="Q26" s="422" t="s">
        <v>4606</v>
      </c>
      <c r="R26" s="420"/>
      <c r="S26" s="366"/>
      <c r="T26" s="366"/>
      <c r="U26" s="367"/>
      <c r="V26" s="423" t="s">
        <v>4618</v>
      </c>
      <c r="W26" s="328" t="s">
        <v>68</v>
      </c>
      <c r="X26" s="103"/>
      <c r="Y26" s="103"/>
    </row>
    <row r="27" spans="1:25" ht="24.95" customHeight="1" x14ac:dyDescent="0.2">
      <c r="A27" s="424" t="s">
        <v>4407</v>
      </c>
      <c r="B27" s="360">
        <v>45803</v>
      </c>
      <c r="C27" s="424" t="s">
        <v>48</v>
      </c>
      <c r="D27" s="424" t="s">
        <v>4408</v>
      </c>
      <c r="E27" s="424" t="s">
        <v>4429</v>
      </c>
      <c r="F27" s="424"/>
      <c r="G27" s="424" t="s">
        <v>4286</v>
      </c>
      <c r="H27" s="424"/>
      <c r="I27" s="424"/>
      <c r="J27" s="424"/>
      <c r="K27" s="421" t="s">
        <v>4619</v>
      </c>
      <c r="L27" s="421">
        <v>45811</v>
      </c>
      <c r="M27" s="424" t="s">
        <v>48</v>
      </c>
      <c r="N27" s="456">
        <v>45812</v>
      </c>
      <c r="O27" s="420" t="s">
        <v>48</v>
      </c>
      <c r="P27" s="421" t="s">
        <v>48</v>
      </c>
      <c r="Q27" s="422" t="s">
        <v>4606</v>
      </c>
      <c r="R27" s="424"/>
      <c r="S27" s="366" t="s">
        <v>48</v>
      </c>
      <c r="T27" s="366" t="s">
        <v>48</v>
      </c>
      <c r="U27" s="367" t="s">
        <v>48</v>
      </c>
      <c r="V27" s="424" t="s">
        <v>4616</v>
      </c>
      <c r="W27" s="424" t="s">
        <v>4274</v>
      </c>
      <c r="X27" s="103"/>
      <c r="Y27" s="103"/>
    </row>
    <row r="28" spans="1:25" ht="24.95" customHeight="1" x14ac:dyDescent="0.2">
      <c r="A28" s="424" t="s">
        <v>4455</v>
      </c>
      <c r="B28" s="360">
        <v>45817</v>
      </c>
      <c r="C28" s="421" t="s">
        <v>48</v>
      </c>
      <c r="D28" s="422" t="s">
        <v>4620</v>
      </c>
      <c r="E28" s="422" t="s">
        <v>4621</v>
      </c>
      <c r="F28" s="466"/>
      <c r="G28" s="366" t="s">
        <v>4288</v>
      </c>
      <c r="H28" s="423">
        <v>45818</v>
      </c>
      <c r="I28" s="423">
        <v>45825</v>
      </c>
      <c r="J28" s="473">
        <v>45835</v>
      </c>
      <c r="K28" s="421" t="s">
        <v>4590</v>
      </c>
      <c r="L28" s="421">
        <v>45835</v>
      </c>
      <c r="M28" s="420">
        <v>45839</v>
      </c>
      <c r="N28" s="420"/>
      <c r="O28" s="420">
        <v>45842</v>
      </c>
      <c r="P28" s="422" t="s">
        <v>4265</v>
      </c>
      <c r="Q28" s="422" t="s">
        <v>4606</v>
      </c>
      <c r="R28" s="420"/>
      <c r="S28" s="366" t="s">
        <v>48</v>
      </c>
      <c r="T28" s="366" t="s">
        <v>48</v>
      </c>
      <c r="U28" s="367" t="s">
        <v>48</v>
      </c>
      <c r="V28" s="366" t="s">
        <v>4622</v>
      </c>
      <c r="W28" s="328" t="s">
        <v>156</v>
      </c>
      <c r="X28" s="103"/>
      <c r="Y28" s="103"/>
    </row>
    <row r="29" spans="1:25" ht="24.95" customHeight="1" x14ac:dyDescent="0.2">
      <c r="A29" s="453" t="s">
        <v>4472</v>
      </c>
      <c r="B29" s="464">
        <v>45821</v>
      </c>
      <c r="C29" s="465" t="s">
        <v>48</v>
      </c>
      <c r="D29" s="474" t="s">
        <v>4473</v>
      </c>
      <c r="E29" s="475" t="s">
        <v>4429</v>
      </c>
      <c r="F29" s="466"/>
      <c r="G29" s="467" t="s">
        <v>4286</v>
      </c>
      <c r="H29" s="468">
        <v>45821</v>
      </c>
      <c r="I29" s="468">
        <v>45826</v>
      </c>
      <c r="J29" s="472">
        <v>45839</v>
      </c>
      <c r="K29" s="466" t="s">
        <v>4590</v>
      </c>
      <c r="L29" s="469">
        <v>45839</v>
      </c>
      <c r="M29" s="469">
        <v>45839</v>
      </c>
      <c r="N29" s="469"/>
      <c r="O29" s="469"/>
      <c r="P29" s="466"/>
      <c r="Q29" s="466"/>
      <c r="R29" s="469"/>
      <c r="S29" s="467"/>
      <c r="T29" s="467"/>
      <c r="U29" s="470"/>
      <c r="V29" s="467" t="s">
        <v>4623</v>
      </c>
      <c r="W29" s="471" t="s">
        <v>156</v>
      </c>
      <c r="X29" s="103"/>
      <c r="Y29" s="103"/>
    </row>
    <row r="30" spans="1:25" ht="36" customHeight="1" x14ac:dyDescent="0.2">
      <c r="A30" s="424" t="s">
        <v>4452</v>
      </c>
      <c r="B30" s="360">
        <v>45821</v>
      </c>
      <c r="C30" s="421" t="s">
        <v>48</v>
      </c>
      <c r="D30" s="455" t="s">
        <v>4453</v>
      </c>
      <c r="E30" s="455" t="s">
        <v>4429</v>
      </c>
      <c r="F30" s="422"/>
      <c r="G30" s="366" t="s">
        <v>4286</v>
      </c>
      <c r="H30" s="423">
        <v>45821</v>
      </c>
      <c r="I30" s="423">
        <v>45826</v>
      </c>
      <c r="J30" s="473">
        <v>45832</v>
      </c>
      <c r="K30" s="422" t="s">
        <v>4590</v>
      </c>
      <c r="L30" s="473">
        <v>45832</v>
      </c>
      <c r="M30" s="420">
        <v>45834</v>
      </c>
      <c r="N30" s="420">
        <v>45839</v>
      </c>
      <c r="O30" s="420" t="s">
        <v>48</v>
      </c>
      <c r="P30" s="422" t="s">
        <v>48</v>
      </c>
      <c r="Q30" s="422" t="s">
        <v>4606</v>
      </c>
      <c r="R30" s="420">
        <v>45842</v>
      </c>
      <c r="S30" s="366" t="s">
        <v>48</v>
      </c>
      <c r="T30" s="366" t="s">
        <v>48</v>
      </c>
      <c r="U30" s="367" t="s">
        <v>48</v>
      </c>
      <c r="V30" s="366" t="s">
        <v>4624</v>
      </c>
      <c r="W30" s="328" t="s">
        <v>50</v>
      </c>
      <c r="X30" s="103"/>
      <c r="Y30" s="103"/>
    </row>
    <row r="31" spans="1:25" ht="24.95" customHeight="1" x14ac:dyDescent="0.2">
      <c r="A31" s="424" t="s">
        <v>4485</v>
      </c>
      <c r="B31" s="360">
        <v>45821</v>
      </c>
      <c r="C31" s="421" t="s">
        <v>48</v>
      </c>
      <c r="D31" s="455" t="s">
        <v>4486</v>
      </c>
      <c r="E31" s="488" t="s">
        <v>4487</v>
      </c>
      <c r="F31" s="422"/>
      <c r="G31" s="366" t="s">
        <v>4286</v>
      </c>
      <c r="H31" s="423">
        <v>45821</v>
      </c>
      <c r="I31" s="423">
        <v>45826</v>
      </c>
      <c r="J31" s="473">
        <v>45839</v>
      </c>
      <c r="K31" s="422" t="s">
        <v>4613</v>
      </c>
      <c r="L31" s="420">
        <v>45840</v>
      </c>
      <c r="M31" s="420" t="s">
        <v>48</v>
      </c>
      <c r="N31" s="420">
        <v>45840</v>
      </c>
      <c r="O31" s="420" t="s">
        <v>48</v>
      </c>
      <c r="P31" s="422" t="s">
        <v>48</v>
      </c>
      <c r="Q31" s="422" t="s">
        <v>4606</v>
      </c>
      <c r="R31" s="420">
        <v>45840</v>
      </c>
      <c r="S31" s="366" t="s">
        <v>48</v>
      </c>
      <c r="T31" s="366" t="s">
        <v>48</v>
      </c>
      <c r="U31" s="367" t="s">
        <v>48</v>
      </c>
      <c r="V31" s="366" t="s">
        <v>4614</v>
      </c>
      <c r="W31" s="328" t="s">
        <v>156</v>
      </c>
      <c r="X31" s="103"/>
      <c r="Y31" s="103"/>
    </row>
    <row r="32" spans="1:25" ht="24.95" customHeight="1" x14ac:dyDescent="0.2">
      <c r="A32" s="424" t="s">
        <v>4474</v>
      </c>
      <c r="B32" s="360">
        <v>45828</v>
      </c>
      <c r="C32" s="421" t="s">
        <v>48</v>
      </c>
      <c r="D32" s="425" t="s">
        <v>4475</v>
      </c>
      <c r="E32" s="488" t="s">
        <v>4429</v>
      </c>
      <c r="F32" s="422"/>
      <c r="G32" s="366" t="s">
        <v>4286</v>
      </c>
      <c r="H32" s="423">
        <v>45832</v>
      </c>
      <c r="I32" s="423">
        <v>45840</v>
      </c>
      <c r="J32" s="473">
        <v>45847</v>
      </c>
      <c r="K32" s="422" t="s">
        <v>4613</v>
      </c>
      <c r="L32" s="420">
        <v>45847</v>
      </c>
      <c r="M32" s="420" t="s">
        <v>48</v>
      </c>
      <c r="N32" s="420">
        <v>45847</v>
      </c>
      <c r="O32" s="420" t="s">
        <v>48</v>
      </c>
      <c r="P32" s="422" t="s">
        <v>48</v>
      </c>
      <c r="Q32" s="422" t="s">
        <v>4606</v>
      </c>
      <c r="R32" s="420">
        <v>45853</v>
      </c>
      <c r="S32" s="366" t="s">
        <v>48</v>
      </c>
      <c r="T32" s="366" t="s">
        <v>48</v>
      </c>
      <c r="U32" s="367" t="s">
        <v>48</v>
      </c>
      <c r="V32" s="366" t="s">
        <v>4614</v>
      </c>
      <c r="W32" s="328" t="s">
        <v>68</v>
      </c>
      <c r="X32" s="103"/>
      <c r="Y32" s="103"/>
    </row>
    <row r="33" spans="1:25" ht="33.75" customHeight="1" x14ac:dyDescent="0.2">
      <c r="A33" s="424" t="s">
        <v>4481</v>
      </c>
      <c r="B33" s="420">
        <v>45839</v>
      </c>
      <c r="C33" s="421" t="s">
        <v>48</v>
      </c>
      <c r="D33" s="455" t="s">
        <v>4482</v>
      </c>
      <c r="E33" s="1817" t="s">
        <v>4483</v>
      </c>
      <c r="F33" s="422"/>
      <c r="G33" s="366" t="s">
        <v>4286</v>
      </c>
      <c r="H33" s="423">
        <v>45841</v>
      </c>
      <c r="I33" s="366" t="s">
        <v>4625</v>
      </c>
      <c r="J33" s="473">
        <v>45869</v>
      </c>
      <c r="K33" s="422" t="s">
        <v>4590</v>
      </c>
      <c r="L33" s="420">
        <v>45869</v>
      </c>
      <c r="M33" s="420">
        <v>45873</v>
      </c>
      <c r="N33" s="420">
        <v>45877</v>
      </c>
      <c r="O33" s="420" t="s">
        <v>48</v>
      </c>
      <c r="P33" s="422" t="s">
        <v>48</v>
      </c>
      <c r="Q33" s="422" t="s">
        <v>4606</v>
      </c>
      <c r="R33" s="420">
        <v>45883</v>
      </c>
      <c r="S33" s="366" t="s">
        <v>48</v>
      </c>
      <c r="T33" s="366" t="s">
        <v>48</v>
      </c>
      <c r="U33" s="367" t="s">
        <v>48</v>
      </c>
      <c r="V33" s="366" t="s">
        <v>4626</v>
      </c>
      <c r="W33" s="328" t="s">
        <v>4274</v>
      </c>
      <c r="X33" s="103"/>
      <c r="Y33" s="103"/>
    </row>
    <row r="34" spans="1:25" ht="24.95" customHeight="1" x14ac:dyDescent="0.2">
      <c r="A34" s="424" t="s">
        <v>4452</v>
      </c>
      <c r="B34" s="420">
        <v>45839</v>
      </c>
      <c r="C34" s="421" t="s">
        <v>48</v>
      </c>
      <c r="D34" s="455" t="s">
        <v>4453</v>
      </c>
      <c r="E34" s="455" t="s">
        <v>4429</v>
      </c>
      <c r="F34" s="422"/>
      <c r="G34" s="366" t="s">
        <v>4286</v>
      </c>
      <c r="H34" s="423">
        <v>45842</v>
      </c>
      <c r="I34" s="423"/>
      <c r="J34" s="473">
        <v>45847</v>
      </c>
      <c r="K34" s="422" t="s">
        <v>4613</v>
      </c>
      <c r="L34" s="420">
        <v>45847</v>
      </c>
      <c r="M34" s="420" t="s">
        <v>48</v>
      </c>
      <c r="N34" s="420">
        <v>45847</v>
      </c>
      <c r="O34" s="420" t="s">
        <v>48</v>
      </c>
      <c r="P34" s="422" t="s">
        <v>48</v>
      </c>
      <c r="Q34" s="422" t="s">
        <v>4606</v>
      </c>
      <c r="R34" s="420">
        <v>45847</v>
      </c>
      <c r="S34" s="366" t="s">
        <v>48</v>
      </c>
      <c r="T34" s="366" t="s">
        <v>48</v>
      </c>
      <c r="U34" s="367" t="s">
        <v>48</v>
      </c>
      <c r="V34" s="366" t="s">
        <v>4614</v>
      </c>
      <c r="W34" s="328" t="s">
        <v>50</v>
      </c>
      <c r="X34" s="103"/>
      <c r="Y34" s="103"/>
    </row>
    <row r="35" spans="1:25" ht="24.95" customHeight="1" x14ac:dyDescent="0.2">
      <c r="A35" s="565" t="s">
        <v>4506</v>
      </c>
      <c r="B35" s="1750">
        <v>45845</v>
      </c>
      <c r="C35" s="1688" t="s">
        <v>48</v>
      </c>
      <c r="D35" s="455" t="s">
        <v>4627</v>
      </c>
      <c r="E35" s="455" t="s">
        <v>4507</v>
      </c>
      <c r="F35" s="422"/>
      <c r="G35" s="366" t="s">
        <v>4288</v>
      </c>
      <c r="H35" s="423">
        <v>45853</v>
      </c>
      <c r="I35" s="423">
        <v>45859</v>
      </c>
      <c r="J35" s="473">
        <v>45869</v>
      </c>
      <c r="K35" s="421" t="s">
        <v>4590</v>
      </c>
      <c r="L35" s="420">
        <v>45869</v>
      </c>
      <c r="M35" s="420">
        <v>45873</v>
      </c>
      <c r="N35" s="420">
        <v>45874</v>
      </c>
      <c r="O35" s="420" t="s">
        <v>48</v>
      </c>
      <c r="P35" s="421" t="s">
        <v>48</v>
      </c>
      <c r="Q35" s="422" t="s">
        <v>4606</v>
      </c>
      <c r="R35" s="420">
        <v>45880</v>
      </c>
      <c r="S35" s="366" t="s">
        <v>48</v>
      </c>
      <c r="T35" s="366" t="s">
        <v>48</v>
      </c>
      <c r="U35" s="367" t="s">
        <v>48</v>
      </c>
      <c r="V35" s="366" t="s">
        <v>4626</v>
      </c>
      <c r="W35" s="328" t="s">
        <v>4274</v>
      </c>
      <c r="X35" s="103"/>
      <c r="Y35" s="103"/>
    </row>
    <row r="36" spans="1:25" ht="24.95" customHeight="1" x14ac:dyDescent="0.2">
      <c r="A36" s="565" t="s">
        <v>4526</v>
      </c>
      <c r="B36" s="420">
        <v>45852</v>
      </c>
      <c r="C36" s="421" t="s">
        <v>48</v>
      </c>
      <c r="D36" s="1687" t="s">
        <v>4527</v>
      </c>
      <c r="E36" s="1688" t="s">
        <v>4528</v>
      </c>
      <c r="F36" s="422"/>
      <c r="G36" s="366" t="s">
        <v>4298</v>
      </c>
      <c r="H36" s="423">
        <v>45853</v>
      </c>
      <c r="I36" s="366"/>
      <c r="J36" s="473">
        <v>45854</v>
      </c>
      <c r="K36" s="422" t="s">
        <v>4589</v>
      </c>
      <c r="L36" s="420">
        <v>45854</v>
      </c>
      <c r="M36" s="420" t="s">
        <v>48</v>
      </c>
      <c r="N36" s="420"/>
      <c r="O36" s="420"/>
      <c r="P36" s="422"/>
      <c r="Q36" s="422" t="s">
        <v>4606</v>
      </c>
      <c r="R36" s="420"/>
      <c r="S36" s="366"/>
      <c r="T36" s="366"/>
      <c r="U36" s="367"/>
      <c r="V36" s="366" t="s">
        <v>4628</v>
      </c>
      <c r="W36" s="328" t="s">
        <v>68</v>
      </c>
      <c r="X36" s="103"/>
      <c r="Y36" s="103"/>
    </row>
    <row r="37" spans="1:25" ht="24.95" customHeight="1" x14ac:dyDescent="0.2">
      <c r="A37" s="1824" t="s">
        <v>4526</v>
      </c>
      <c r="B37" s="1825">
        <v>45856</v>
      </c>
      <c r="C37" s="1826" t="s">
        <v>48</v>
      </c>
      <c r="D37" s="1827" t="s">
        <v>4527</v>
      </c>
      <c r="E37" s="1828" t="s">
        <v>4528</v>
      </c>
      <c r="F37" s="1829"/>
      <c r="G37" s="1830" t="s">
        <v>4298</v>
      </c>
      <c r="H37" s="1831">
        <v>45859</v>
      </c>
      <c r="I37" s="1831">
        <v>45866</v>
      </c>
      <c r="J37" s="1832">
        <v>45877</v>
      </c>
      <c r="K37" s="1829" t="s">
        <v>4590</v>
      </c>
      <c r="L37" s="1825">
        <v>45877</v>
      </c>
      <c r="M37" s="1825">
        <v>45880</v>
      </c>
      <c r="N37" s="1825"/>
      <c r="O37" s="1825"/>
      <c r="P37" s="1829"/>
      <c r="Q37" s="1829" t="s">
        <v>4606</v>
      </c>
      <c r="R37" s="1825"/>
      <c r="S37" s="1830"/>
      <c r="T37" s="1830"/>
      <c r="U37" s="1833"/>
      <c r="V37" s="1830" t="s">
        <v>4629</v>
      </c>
      <c r="W37" s="1834" t="s">
        <v>68</v>
      </c>
      <c r="X37" s="103"/>
      <c r="Y37" s="103"/>
    </row>
    <row r="38" spans="1:25" ht="24.95" customHeight="1" x14ac:dyDescent="0.2">
      <c r="A38" s="565" t="s">
        <v>4470</v>
      </c>
      <c r="B38" s="420">
        <v>45859</v>
      </c>
      <c r="C38" s="421" t="s">
        <v>48</v>
      </c>
      <c r="D38" s="1819" t="s">
        <v>4448</v>
      </c>
      <c r="E38" s="1688" t="s">
        <v>4471</v>
      </c>
      <c r="F38" s="422"/>
      <c r="G38" s="366" t="s">
        <v>4288</v>
      </c>
      <c r="H38" s="423">
        <v>45873</v>
      </c>
      <c r="I38" s="366"/>
      <c r="J38" s="473">
        <v>45877</v>
      </c>
      <c r="K38" s="422" t="s">
        <v>4613</v>
      </c>
      <c r="L38" s="420">
        <v>45877</v>
      </c>
      <c r="M38" s="420" t="s">
        <v>48</v>
      </c>
      <c r="N38" s="420"/>
      <c r="O38" s="420"/>
      <c r="P38" s="421"/>
      <c r="Q38" s="422" t="s">
        <v>4606</v>
      </c>
      <c r="R38" s="420"/>
      <c r="S38" s="366"/>
      <c r="T38" s="366"/>
      <c r="U38" s="367"/>
      <c r="V38" s="366"/>
      <c r="W38" s="328" t="s">
        <v>50</v>
      </c>
      <c r="X38" s="103"/>
      <c r="Y38" s="103"/>
    </row>
    <row r="39" spans="1:25" ht="24.95" customHeight="1" x14ac:dyDescent="0.2">
      <c r="A39" s="565" t="s">
        <v>4517</v>
      </c>
      <c r="B39" s="420">
        <v>45860</v>
      </c>
      <c r="C39" s="421" t="s">
        <v>48</v>
      </c>
      <c r="D39" s="1819" t="s">
        <v>4448</v>
      </c>
      <c r="E39" s="1688" t="s">
        <v>4518</v>
      </c>
      <c r="F39" s="422"/>
      <c r="G39" s="366" t="s">
        <v>4288</v>
      </c>
      <c r="H39" s="423">
        <v>45862</v>
      </c>
      <c r="I39" s="423">
        <v>45870</v>
      </c>
      <c r="J39" s="473">
        <v>45877</v>
      </c>
      <c r="K39" s="422" t="s">
        <v>4613</v>
      </c>
      <c r="L39" s="420">
        <v>45877</v>
      </c>
      <c r="M39" s="420" t="s">
        <v>48</v>
      </c>
      <c r="N39" s="420">
        <v>45877</v>
      </c>
      <c r="O39" s="420" t="s">
        <v>48</v>
      </c>
      <c r="P39" s="421" t="s">
        <v>48</v>
      </c>
      <c r="Q39" s="422" t="s">
        <v>4606</v>
      </c>
      <c r="R39" s="420">
        <v>45883</v>
      </c>
      <c r="S39" s="366" t="s">
        <v>48</v>
      </c>
      <c r="T39" s="366" t="s">
        <v>48</v>
      </c>
      <c r="U39" s="367" t="s">
        <v>48</v>
      </c>
      <c r="V39" s="366" t="s">
        <v>4614</v>
      </c>
      <c r="W39" s="328" t="s">
        <v>235</v>
      </c>
      <c r="X39" s="103"/>
      <c r="Y39" s="103"/>
    </row>
    <row r="40" spans="1:25" ht="24.95" customHeight="1" x14ac:dyDescent="0.2">
      <c r="A40" s="567" t="s">
        <v>4521</v>
      </c>
      <c r="B40" s="469">
        <v>45860</v>
      </c>
      <c r="C40" s="465" t="s">
        <v>48</v>
      </c>
      <c r="D40" s="1836" t="s">
        <v>4448</v>
      </c>
      <c r="E40" s="1837" t="s">
        <v>4630</v>
      </c>
      <c r="F40" s="466"/>
      <c r="G40" s="467" t="s">
        <v>4288</v>
      </c>
      <c r="H40" s="468">
        <v>45861</v>
      </c>
      <c r="I40" s="468">
        <v>45870</v>
      </c>
      <c r="J40" s="1838">
        <v>45882</v>
      </c>
      <c r="K40" s="466" t="s">
        <v>4590</v>
      </c>
      <c r="L40" s="469">
        <v>45883</v>
      </c>
      <c r="M40" s="469"/>
      <c r="N40" s="469"/>
      <c r="O40" s="469"/>
      <c r="P40" s="466"/>
      <c r="Q40" s="466" t="s">
        <v>4606</v>
      </c>
      <c r="R40" s="469"/>
      <c r="S40" s="467"/>
      <c r="T40" s="467"/>
      <c r="U40" s="470"/>
      <c r="V40" s="467"/>
      <c r="W40" s="471" t="s">
        <v>68</v>
      </c>
      <c r="X40" s="103"/>
      <c r="Y40" s="103"/>
    </row>
    <row r="41" spans="1:25" ht="24.95" customHeight="1" x14ac:dyDescent="0.2">
      <c r="A41" s="565" t="s">
        <v>4513</v>
      </c>
      <c r="B41" s="420">
        <v>45862</v>
      </c>
      <c r="C41" s="421" t="s">
        <v>48</v>
      </c>
      <c r="D41" s="1819" t="s">
        <v>4514</v>
      </c>
      <c r="E41" s="1688" t="s">
        <v>4515</v>
      </c>
      <c r="F41" s="422"/>
      <c r="G41" s="366" t="s">
        <v>4288</v>
      </c>
      <c r="H41" s="423">
        <v>45863</v>
      </c>
      <c r="I41" s="423">
        <v>45869</v>
      </c>
      <c r="J41" s="473">
        <v>45875</v>
      </c>
      <c r="K41" s="422" t="s">
        <v>4613</v>
      </c>
      <c r="L41" s="420">
        <v>45877</v>
      </c>
      <c r="M41" s="420" t="s">
        <v>48</v>
      </c>
      <c r="N41" s="420">
        <v>45877</v>
      </c>
      <c r="O41" s="420" t="s">
        <v>48</v>
      </c>
      <c r="P41" s="422" t="s">
        <v>48</v>
      </c>
      <c r="Q41" s="422" t="s">
        <v>4606</v>
      </c>
      <c r="R41" s="420" t="s">
        <v>4631</v>
      </c>
      <c r="S41" s="366" t="s">
        <v>48</v>
      </c>
      <c r="T41" s="366" t="s">
        <v>48</v>
      </c>
      <c r="U41" s="367" t="s">
        <v>48</v>
      </c>
      <c r="V41" s="366" t="s">
        <v>4614</v>
      </c>
      <c r="W41" s="328" t="s">
        <v>156</v>
      </c>
      <c r="X41" s="103"/>
      <c r="Y41" s="103"/>
    </row>
    <row r="42" spans="1:25" ht="35.25" customHeight="1" x14ac:dyDescent="0.2">
      <c r="A42" s="565" t="s">
        <v>4414</v>
      </c>
      <c r="B42" s="420">
        <v>45863</v>
      </c>
      <c r="C42" s="421" t="s">
        <v>48</v>
      </c>
      <c r="D42" s="1855" t="s">
        <v>4415</v>
      </c>
      <c r="E42" s="531" t="s">
        <v>4268</v>
      </c>
      <c r="F42" s="422"/>
      <c r="G42" s="366" t="s">
        <v>4286</v>
      </c>
      <c r="H42" s="423">
        <v>45863</v>
      </c>
      <c r="I42" s="423">
        <v>45869</v>
      </c>
      <c r="J42" s="473">
        <v>45877</v>
      </c>
      <c r="K42" s="422" t="s">
        <v>4590</v>
      </c>
      <c r="L42" s="420">
        <v>45877</v>
      </c>
      <c r="M42" s="420">
        <v>45880</v>
      </c>
      <c r="N42" s="420"/>
      <c r="O42" s="420">
        <v>45883</v>
      </c>
      <c r="P42" s="422" t="s">
        <v>4591</v>
      </c>
      <c r="Q42" s="422" t="s">
        <v>4606</v>
      </c>
      <c r="R42" s="420"/>
      <c r="S42" s="366" t="s">
        <v>48</v>
      </c>
      <c r="T42" s="366" t="s">
        <v>48</v>
      </c>
      <c r="U42" s="367" t="s">
        <v>48</v>
      </c>
      <c r="V42" s="1856" t="s">
        <v>4632</v>
      </c>
      <c r="W42" s="328" t="s">
        <v>50</v>
      </c>
      <c r="X42" s="103"/>
      <c r="Y42" s="103"/>
    </row>
    <row r="43" spans="1:25" ht="24.95" customHeight="1" x14ac:dyDescent="0.2">
      <c r="A43" s="565" t="s">
        <v>4539</v>
      </c>
      <c r="B43" s="420">
        <v>45856</v>
      </c>
      <c r="C43" s="421" t="s">
        <v>48</v>
      </c>
      <c r="D43" s="1846" t="s">
        <v>4540</v>
      </c>
      <c r="E43" s="1846" t="s">
        <v>4541</v>
      </c>
      <c r="F43" s="422"/>
      <c r="G43" s="366" t="s">
        <v>4286</v>
      </c>
      <c r="H43" s="423">
        <v>45859</v>
      </c>
      <c r="I43" s="423">
        <v>45873</v>
      </c>
      <c r="J43" s="473">
        <v>45888</v>
      </c>
      <c r="K43" s="422" t="s">
        <v>4613</v>
      </c>
      <c r="L43" s="420">
        <v>45888</v>
      </c>
      <c r="M43" s="420" t="s">
        <v>48</v>
      </c>
      <c r="N43" s="420">
        <v>45888</v>
      </c>
      <c r="O43" s="420" t="s">
        <v>48</v>
      </c>
      <c r="P43" s="366" t="s">
        <v>48</v>
      </c>
      <c r="Q43" s="422" t="s">
        <v>4606</v>
      </c>
      <c r="R43" s="420">
        <v>45894</v>
      </c>
      <c r="S43" s="366" t="s">
        <v>48</v>
      </c>
      <c r="T43" s="366" t="s">
        <v>48</v>
      </c>
      <c r="U43" s="367" t="s">
        <v>48</v>
      </c>
      <c r="V43" s="366" t="s">
        <v>4614</v>
      </c>
      <c r="W43" s="328" t="s">
        <v>235</v>
      </c>
      <c r="X43" s="103"/>
      <c r="Y43" s="103"/>
    </row>
    <row r="44" spans="1:25" ht="24.95" customHeight="1" x14ac:dyDescent="0.2">
      <c r="A44" s="565" t="s">
        <v>4524</v>
      </c>
      <c r="B44" s="420">
        <v>45873</v>
      </c>
      <c r="C44" s="421" t="s">
        <v>48</v>
      </c>
      <c r="D44" s="1819" t="s">
        <v>4448</v>
      </c>
      <c r="E44" s="422" t="s">
        <v>4633</v>
      </c>
      <c r="F44" s="422"/>
      <c r="G44" s="366" t="s">
        <v>4288</v>
      </c>
      <c r="H44" s="423">
        <v>45874</v>
      </c>
      <c r="I44" s="423">
        <v>45880</v>
      </c>
      <c r="J44" s="1867">
        <v>45889</v>
      </c>
      <c r="K44" s="422" t="s">
        <v>4613</v>
      </c>
      <c r="L44" s="420">
        <v>45889</v>
      </c>
      <c r="M44" s="420" t="s">
        <v>48</v>
      </c>
      <c r="N44" s="420">
        <v>45889</v>
      </c>
      <c r="O44" s="420" t="s">
        <v>48</v>
      </c>
      <c r="P44" s="422" t="s">
        <v>48</v>
      </c>
      <c r="Q44" s="422" t="s">
        <v>4606</v>
      </c>
      <c r="R44" s="420">
        <v>45894</v>
      </c>
      <c r="S44" s="366" t="s">
        <v>48</v>
      </c>
      <c r="T44" s="366" t="s">
        <v>48</v>
      </c>
      <c r="U44" s="367" t="s">
        <v>48</v>
      </c>
      <c r="V44" s="366" t="s">
        <v>4614</v>
      </c>
      <c r="W44" s="328" t="s">
        <v>50</v>
      </c>
      <c r="X44" s="103"/>
      <c r="Y44" s="103"/>
    </row>
    <row r="45" spans="1:25" ht="24.95" customHeight="1" x14ac:dyDescent="0.2">
      <c r="A45" s="565" t="s">
        <v>4547</v>
      </c>
      <c r="B45" s="420">
        <v>45875</v>
      </c>
      <c r="C45" s="421" t="s">
        <v>48</v>
      </c>
      <c r="D45" s="1819" t="s">
        <v>4448</v>
      </c>
      <c r="E45" s="1868" t="s">
        <v>4548</v>
      </c>
      <c r="F45" s="422"/>
      <c r="G45" s="366" t="s">
        <v>4288</v>
      </c>
      <c r="H45" s="423">
        <v>45875</v>
      </c>
      <c r="I45" s="423">
        <v>45889</v>
      </c>
      <c r="J45" s="1867">
        <v>45889</v>
      </c>
      <c r="K45" s="422" t="s">
        <v>4613</v>
      </c>
      <c r="L45" s="420">
        <v>45889</v>
      </c>
      <c r="M45" s="420" t="s">
        <v>48</v>
      </c>
      <c r="N45" s="420">
        <v>45890</v>
      </c>
      <c r="O45" s="420" t="s">
        <v>48</v>
      </c>
      <c r="P45" s="422" t="s">
        <v>48</v>
      </c>
      <c r="Q45" s="422" t="s">
        <v>4606</v>
      </c>
      <c r="R45" s="420">
        <v>45894</v>
      </c>
      <c r="S45" s="366" t="s">
        <v>48</v>
      </c>
      <c r="T45" s="366" t="s">
        <v>48</v>
      </c>
      <c r="U45" s="367" t="s">
        <v>48</v>
      </c>
      <c r="V45" s="366" t="s">
        <v>4614</v>
      </c>
      <c r="W45" s="328" t="s">
        <v>156</v>
      </c>
      <c r="X45" s="103"/>
      <c r="Y45" s="103"/>
    </row>
    <row r="46" spans="1:25" ht="24.95" customHeight="1" x14ac:dyDescent="0.2">
      <c r="A46" s="1717" t="s">
        <v>4555</v>
      </c>
      <c r="B46" s="457">
        <v>45881</v>
      </c>
      <c r="C46" s="458" t="s">
        <v>48</v>
      </c>
      <c r="D46" s="1717" t="s">
        <v>4556</v>
      </c>
      <c r="E46" s="1717" t="s">
        <v>4429</v>
      </c>
      <c r="F46" s="459"/>
      <c r="G46" s="460" t="s">
        <v>4286</v>
      </c>
      <c r="H46" s="461">
        <v>45882</v>
      </c>
      <c r="I46" s="24"/>
      <c r="J46" s="1869" t="s">
        <v>4634</v>
      </c>
      <c r="K46" s="75"/>
      <c r="L46" s="89"/>
      <c r="M46" s="89"/>
      <c r="N46" s="89"/>
      <c r="O46" s="89"/>
      <c r="P46" s="75"/>
      <c r="Q46" s="75"/>
      <c r="R46" s="89"/>
      <c r="W46" s="103" t="s">
        <v>68</v>
      </c>
      <c r="X46" s="103"/>
      <c r="Y46" s="103"/>
    </row>
    <row r="47" spans="1:25" ht="24.95" customHeight="1" x14ac:dyDescent="0.2">
      <c r="A47" s="1717" t="s">
        <v>4531</v>
      </c>
      <c r="B47" s="457">
        <v>45881</v>
      </c>
      <c r="C47" s="458" t="s">
        <v>48</v>
      </c>
      <c r="D47" s="563" t="s">
        <v>4532</v>
      </c>
      <c r="E47" s="1651" t="s">
        <v>4533</v>
      </c>
      <c r="F47" s="459"/>
      <c r="G47" s="460" t="s">
        <v>4491</v>
      </c>
      <c r="H47" s="461">
        <v>45882</v>
      </c>
      <c r="I47" s="461">
        <v>45888</v>
      </c>
      <c r="J47" s="1869" t="s">
        <v>4634</v>
      </c>
      <c r="K47" s="75"/>
      <c r="L47" s="89"/>
      <c r="M47" s="89"/>
      <c r="N47" s="89"/>
      <c r="O47" s="89"/>
      <c r="P47" s="75"/>
      <c r="Q47" s="75"/>
      <c r="R47" s="89"/>
      <c r="W47" s="103" t="s">
        <v>50</v>
      </c>
      <c r="X47" s="103"/>
      <c r="Y47" s="103"/>
    </row>
    <row r="48" spans="1:25" ht="24.95" customHeight="1" x14ac:dyDescent="0.2">
      <c r="A48" s="1717" t="s">
        <v>4492</v>
      </c>
      <c r="B48" s="457" t="s">
        <v>4635</v>
      </c>
      <c r="C48" s="458" t="s">
        <v>48</v>
      </c>
      <c r="D48" s="459" t="s">
        <v>4493</v>
      </c>
      <c r="E48" s="459" t="s">
        <v>4636</v>
      </c>
      <c r="F48" s="459"/>
      <c r="G48" s="460" t="s">
        <v>4479</v>
      </c>
      <c r="H48" s="461">
        <v>45889</v>
      </c>
      <c r="J48" s="1869" t="s">
        <v>4637</v>
      </c>
      <c r="K48" s="75"/>
      <c r="L48" s="89"/>
      <c r="M48" s="89"/>
      <c r="N48" s="89"/>
      <c r="O48" s="89"/>
      <c r="P48" s="75"/>
      <c r="Q48" s="75"/>
      <c r="R48" s="89"/>
      <c r="W48" s="103" t="s">
        <v>156</v>
      </c>
      <c r="X48" s="103"/>
      <c r="Y48" s="103"/>
    </row>
    <row r="49" spans="1:25" ht="24.95" customHeight="1" x14ac:dyDescent="0.2">
      <c r="A49" s="1857" t="s">
        <v>4414</v>
      </c>
      <c r="B49" s="1858">
        <v>45863</v>
      </c>
      <c r="C49" s="1859" t="s">
        <v>48</v>
      </c>
      <c r="D49" s="1860" t="s">
        <v>4415</v>
      </c>
      <c r="E49" s="1861" t="s">
        <v>4268</v>
      </c>
      <c r="F49" s="1862"/>
      <c r="G49" s="1862" t="s">
        <v>4286</v>
      </c>
      <c r="H49" s="461">
        <v>45888</v>
      </c>
      <c r="I49" s="461">
        <v>45891</v>
      </c>
      <c r="K49" s="75"/>
      <c r="L49" s="89"/>
      <c r="M49" s="89"/>
      <c r="N49" s="89"/>
      <c r="O49" s="89"/>
      <c r="P49" s="75"/>
      <c r="Q49" s="75"/>
      <c r="R49" s="89"/>
      <c r="W49" s="103"/>
      <c r="X49" s="103"/>
      <c r="Y49" s="103"/>
    </row>
    <row r="50" spans="1:25" ht="24.95" customHeight="1" x14ac:dyDescent="0.2">
      <c r="A50" s="562" t="s">
        <v>4350</v>
      </c>
      <c r="B50" s="457">
        <v>45891</v>
      </c>
      <c r="C50" s="458" t="s">
        <v>48</v>
      </c>
      <c r="D50" s="537" t="s">
        <v>4351</v>
      </c>
      <c r="E50" s="563" t="s">
        <v>4276</v>
      </c>
      <c r="F50" s="75"/>
      <c r="K50" s="75"/>
      <c r="L50" s="89"/>
      <c r="M50" s="89"/>
      <c r="N50" s="89"/>
      <c r="O50" s="89"/>
      <c r="P50" s="76"/>
      <c r="Q50" s="75"/>
      <c r="R50" s="89"/>
      <c r="W50" s="103"/>
      <c r="X50" s="103"/>
      <c r="Y50" s="103"/>
    </row>
    <row r="51" spans="1:25" ht="24.95" customHeight="1" x14ac:dyDescent="0.2">
      <c r="A51" s="80"/>
      <c r="B51" s="89"/>
      <c r="C51" s="76"/>
      <c r="D51" s="73"/>
      <c r="E51" s="73"/>
      <c r="F51" s="75"/>
      <c r="K51" s="75"/>
      <c r="L51" s="89"/>
      <c r="M51" s="89"/>
      <c r="N51" s="89"/>
      <c r="O51" s="89"/>
      <c r="P51" s="76"/>
      <c r="Q51" s="75"/>
      <c r="R51" s="89"/>
      <c r="W51" s="103"/>
      <c r="X51" s="103"/>
      <c r="Y51" s="103"/>
    </row>
    <row r="52" spans="1:25" ht="24.95" customHeight="1" x14ac:dyDescent="0.2">
      <c r="A52" s="80"/>
      <c r="B52" s="89"/>
      <c r="C52" s="76"/>
      <c r="D52" s="75"/>
      <c r="E52" s="73"/>
      <c r="F52" s="75"/>
      <c r="K52" s="75"/>
      <c r="L52" s="89"/>
      <c r="M52" s="89"/>
      <c r="N52" s="89"/>
      <c r="O52" s="89"/>
      <c r="P52" s="76"/>
      <c r="Q52" s="75"/>
      <c r="R52" s="89"/>
      <c r="W52" s="103"/>
      <c r="X52" s="103"/>
      <c r="Y52" s="103"/>
    </row>
    <row r="53" spans="1:25" ht="24.95" customHeight="1" x14ac:dyDescent="0.2">
      <c r="A53" s="80"/>
      <c r="B53" s="89"/>
      <c r="C53" s="76"/>
      <c r="D53" s="75"/>
      <c r="E53" s="75"/>
      <c r="F53" s="75"/>
      <c r="K53" s="75"/>
      <c r="L53" s="89"/>
      <c r="M53" s="89"/>
      <c r="N53" s="89"/>
      <c r="O53" s="89"/>
      <c r="P53" s="76"/>
      <c r="Q53" s="75"/>
      <c r="R53" s="89"/>
      <c r="W53" s="103"/>
      <c r="X53" s="103"/>
      <c r="Y53" s="103"/>
    </row>
    <row r="54" spans="1:25" ht="24.95" customHeight="1" x14ac:dyDescent="0.2">
      <c r="A54" s="80"/>
      <c r="B54" s="89"/>
      <c r="C54" s="76"/>
      <c r="D54" s="73"/>
      <c r="E54" s="73"/>
      <c r="F54" s="75"/>
      <c r="K54" s="75"/>
      <c r="L54" s="89"/>
      <c r="M54" s="89"/>
      <c r="N54" s="89"/>
      <c r="O54" s="89"/>
      <c r="P54" s="75"/>
      <c r="Q54" s="75"/>
      <c r="R54" s="89"/>
      <c r="W54" s="103"/>
      <c r="X54" s="103"/>
      <c r="Y54" s="103"/>
    </row>
    <row r="55" spans="1:25" ht="24.95" customHeight="1" x14ac:dyDescent="0.2">
      <c r="A55" s="80"/>
      <c r="B55" s="89"/>
      <c r="C55" s="76"/>
      <c r="D55" s="75"/>
      <c r="E55" s="75"/>
      <c r="F55" s="75"/>
      <c r="K55" s="75"/>
      <c r="L55" s="89"/>
      <c r="M55" s="89"/>
      <c r="N55" s="89"/>
      <c r="O55" s="89"/>
      <c r="P55" s="76"/>
      <c r="Q55" s="75"/>
      <c r="R55" s="89"/>
      <c r="W55" s="103"/>
      <c r="X55" s="103"/>
      <c r="Y55" s="103"/>
    </row>
    <row r="56" spans="1:25" ht="24.95" customHeight="1" x14ac:dyDescent="0.2">
      <c r="A56" s="80"/>
      <c r="B56" s="89"/>
      <c r="C56" s="76"/>
      <c r="D56" s="73"/>
      <c r="E56" s="73"/>
      <c r="F56" s="75"/>
      <c r="G56" s="82"/>
      <c r="H56" s="82"/>
      <c r="I56" s="82"/>
      <c r="J56" s="82"/>
      <c r="K56" s="75"/>
      <c r="L56" s="89"/>
      <c r="M56" s="89"/>
      <c r="N56" s="89"/>
      <c r="O56" s="89"/>
      <c r="P56" s="75"/>
      <c r="Q56" s="75"/>
      <c r="R56" s="89"/>
      <c r="S56" s="29"/>
      <c r="T56" s="82"/>
      <c r="W56" s="103"/>
      <c r="X56" s="103"/>
      <c r="Y56" s="103"/>
    </row>
    <row r="57" spans="1:25" ht="24.95" customHeight="1" x14ac:dyDescent="0.2">
      <c r="A57" s="80"/>
      <c r="B57" s="89"/>
      <c r="C57" s="76"/>
      <c r="D57" s="75"/>
      <c r="E57" s="75"/>
      <c r="F57" s="75"/>
      <c r="K57" s="75"/>
      <c r="L57" s="89"/>
      <c r="M57" s="89"/>
      <c r="N57" s="89"/>
      <c r="O57" s="89"/>
      <c r="P57" s="75"/>
      <c r="Q57" s="75"/>
      <c r="R57" s="89"/>
      <c r="W57" s="103"/>
      <c r="X57" s="103"/>
      <c r="Y57" s="103"/>
    </row>
    <row r="58" spans="1:25" ht="24.95" customHeight="1" x14ac:dyDescent="0.2">
      <c r="A58" s="80"/>
      <c r="B58" s="89"/>
      <c r="C58" s="76"/>
      <c r="D58" s="75"/>
      <c r="E58" s="75"/>
      <c r="F58" s="75"/>
      <c r="G58" s="82"/>
      <c r="H58" s="82"/>
      <c r="I58" s="82"/>
      <c r="J58" s="82"/>
      <c r="K58" s="75"/>
      <c r="L58" s="89"/>
      <c r="M58" s="89"/>
      <c r="N58" s="89"/>
      <c r="O58" s="89"/>
      <c r="P58" s="75"/>
      <c r="Q58" s="75"/>
      <c r="R58" s="89"/>
      <c r="S58" s="29"/>
      <c r="T58" s="82"/>
      <c r="W58" s="103"/>
      <c r="X58" s="103"/>
      <c r="Y58" s="103"/>
    </row>
    <row r="59" spans="1:25" ht="24.95" customHeight="1" x14ac:dyDescent="0.2">
      <c r="A59" s="80"/>
      <c r="B59" s="89"/>
      <c r="C59" s="76"/>
      <c r="D59" s="75"/>
      <c r="E59" s="75"/>
      <c r="F59" s="75"/>
      <c r="K59" s="75"/>
      <c r="L59" s="89"/>
      <c r="M59" s="89"/>
      <c r="N59" s="89"/>
      <c r="O59" s="89"/>
      <c r="P59" s="75"/>
      <c r="Q59" s="75"/>
      <c r="R59" s="28"/>
      <c r="W59" s="103"/>
      <c r="X59" s="103"/>
      <c r="Y59" s="103"/>
    </row>
    <row r="60" spans="1:25" ht="24.95" customHeight="1" x14ac:dyDescent="0.2">
      <c r="A60" s="80"/>
      <c r="B60" s="89"/>
      <c r="C60" s="76"/>
      <c r="D60" s="75"/>
      <c r="E60" s="75"/>
      <c r="F60" s="75"/>
      <c r="K60" s="75"/>
      <c r="L60" s="89"/>
      <c r="M60" s="89"/>
      <c r="N60" s="89"/>
      <c r="O60" s="89"/>
      <c r="P60" s="76"/>
      <c r="Q60" s="75"/>
      <c r="R60" s="89"/>
      <c r="W60" s="103"/>
      <c r="X60" s="103"/>
      <c r="Y60" s="103"/>
    </row>
    <row r="61" spans="1:25" ht="24.95" customHeight="1" x14ac:dyDescent="0.2">
      <c r="A61" s="80"/>
      <c r="B61" s="89"/>
      <c r="C61" s="76"/>
      <c r="D61" s="75"/>
      <c r="E61" s="73"/>
      <c r="F61" s="75"/>
      <c r="K61" s="75"/>
      <c r="L61" s="89"/>
      <c r="M61" s="89"/>
      <c r="N61" s="89"/>
      <c r="O61" s="89"/>
      <c r="P61" s="75"/>
      <c r="Q61" s="75"/>
      <c r="R61" s="89"/>
      <c r="W61" s="103"/>
      <c r="X61" s="103"/>
      <c r="Y61" s="103"/>
    </row>
    <row r="62" spans="1:25" s="26" customFormat="1" ht="24.95" customHeight="1" x14ac:dyDescent="0.2">
      <c r="A62" s="37"/>
      <c r="B62" s="28"/>
      <c r="C62" s="24"/>
      <c r="D62" s="75"/>
      <c r="E62" s="75"/>
      <c r="L62" s="28"/>
      <c r="M62" s="28"/>
      <c r="N62" s="28"/>
      <c r="O62" s="28"/>
      <c r="R62" s="28"/>
      <c r="U62" s="28"/>
    </row>
    <row r="63" spans="1:25" s="26" customFormat="1" ht="24.95" customHeight="1" x14ac:dyDescent="0.2">
      <c r="A63" s="37"/>
      <c r="B63" s="28"/>
      <c r="C63" s="24"/>
      <c r="D63" s="73"/>
      <c r="E63" s="75"/>
      <c r="L63" s="28"/>
      <c r="M63" s="28"/>
      <c r="N63" s="28"/>
      <c r="O63" s="28"/>
      <c r="R63" s="28"/>
      <c r="U63" s="28"/>
    </row>
    <row r="64" spans="1:25" ht="24.95" customHeight="1" x14ac:dyDescent="0.2">
      <c r="A64" s="80"/>
      <c r="C64" s="24"/>
      <c r="D64" s="75"/>
      <c r="E64" s="75"/>
      <c r="F64" s="103"/>
      <c r="O64" s="28"/>
      <c r="P64" s="26"/>
      <c r="Q64" s="26"/>
      <c r="R64" s="28"/>
      <c r="W64" s="103"/>
      <c r="X64" s="103"/>
      <c r="Y64" s="103"/>
    </row>
    <row r="65" spans="1:22" s="26" customFormat="1" ht="24.95" customHeight="1" x14ac:dyDescent="0.2">
      <c r="A65" s="37"/>
      <c r="B65" s="28"/>
      <c r="C65" s="24"/>
      <c r="D65" s="73"/>
      <c r="E65" s="75"/>
      <c r="K65" s="75"/>
      <c r="L65" s="28"/>
      <c r="M65" s="28"/>
      <c r="N65" s="28"/>
      <c r="O65" s="28"/>
      <c r="R65" s="28"/>
      <c r="U65" s="28"/>
    </row>
    <row r="66" spans="1:22" s="26" customFormat="1" ht="24.95" customHeight="1" x14ac:dyDescent="0.2">
      <c r="A66" s="37"/>
      <c r="B66" s="28"/>
      <c r="C66" s="24"/>
      <c r="D66" s="73"/>
      <c r="E66" s="75"/>
      <c r="L66" s="28"/>
      <c r="M66" s="28"/>
      <c r="N66" s="28"/>
      <c r="O66" s="28"/>
      <c r="R66" s="28"/>
      <c r="U66" s="28"/>
    </row>
    <row r="67" spans="1:22" s="26" customFormat="1" ht="24.95" customHeight="1" x14ac:dyDescent="0.2">
      <c r="A67" s="37"/>
      <c r="B67" s="28"/>
      <c r="C67" s="24"/>
      <c r="D67" s="73"/>
      <c r="E67" s="73"/>
      <c r="L67" s="28"/>
      <c r="M67" s="28"/>
      <c r="N67" s="28"/>
      <c r="O67" s="28"/>
      <c r="R67" s="28"/>
      <c r="U67" s="28"/>
      <c r="V67" s="37"/>
    </row>
    <row r="68" spans="1:22" s="26" customFormat="1" ht="24.95" customHeight="1" x14ac:dyDescent="0.2">
      <c r="A68" s="37"/>
      <c r="B68" s="28"/>
      <c r="C68" s="24"/>
      <c r="D68" s="73"/>
      <c r="E68" s="73"/>
      <c r="L68" s="28"/>
      <c r="M68" s="28"/>
      <c r="N68" s="28"/>
      <c r="O68" s="28"/>
      <c r="R68" s="28"/>
      <c r="U68" s="28"/>
    </row>
    <row r="69" spans="1:22" s="26" customFormat="1" ht="24.95" customHeight="1" x14ac:dyDescent="0.2">
      <c r="A69" s="37"/>
      <c r="B69" s="28"/>
      <c r="C69" s="24"/>
      <c r="D69" s="73"/>
      <c r="E69" s="73"/>
      <c r="L69" s="28"/>
      <c r="M69" s="28"/>
      <c r="N69" s="28"/>
      <c r="O69" s="28"/>
      <c r="R69" s="28"/>
      <c r="U69" s="28"/>
    </row>
    <row r="70" spans="1:22" s="26" customFormat="1" ht="24.95" customHeight="1" x14ac:dyDescent="0.2">
      <c r="A70" s="37"/>
      <c r="B70" s="28"/>
      <c r="C70" s="24"/>
      <c r="D70" s="75"/>
      <c r="E70" s="75"/>
      <c r="L70" s="28"/>
      <c r="M70" s="28"/>
      <c r="N70" s="28"/>
      <c r="O70" s="28"/>
      <c r="R70" s="28"/>
      <c r="U70" s="28"/>
    </row>
    <row r="71" spans="1:22" s="26" customFormat="1" ht="24.95" customHeight="1" x14ac:dyDescent="0.2">
      <c r="A71" s="37"/>
      <c r="B71" s="28"/>
      <c r="C71" s="24"/>
      <c r="D71" s="73"/>
      <c r="E71" s="75"/>
      <c r="L71" s="28"/>
      <c r="M71" s="28"/>
      <c r="N71" s="28"/>
      <c r="O71" s="28"/>
      <c r="R71" s="28"/>
      <c r="U71" s="28"/>
    </row>
    <row r="72" spans="1:22" s="26" customFormat="1" ht="24.95" customHeight="1" x14ac:dyDescent="0.2">
      <c r="A72" s="37"/>
      <c r="B72" s="28"/>
      <c r="C72" s="24"/>
      <c r="E72" s="73"/>
      <c r="K72" s="75"/>
      <c r="L72" s="28"/>
      <c r="M72" s="28"/>
      <c r="N72" s="28"/>
      <c r="O72" s="28"/>
      <c r="R72" s="28"/>
      <c r="U72" s="28"/>
    </row>
    <row r="73" spans="1:22" s="26" customFormat="1" ht="24.95" customHeight="1" x14ac:dyDescent="0.2">
      <c r="A73" s="37"/>
      <c r="B73" s="28"/>
      <c r="C73" s="24"/>
      <c r="E73" s="75"/>
      <c r="L73" s="28"/>
      <c r="M73" s="28"/>
      <c r="N73" s="28"/>
      <c r="O73" s="28"/>
      <c r="R73" s="28"/>
      <c r="U73" s="28"/>
    </row>
    <row r="74" spans="1:22" s="26" customFormat="1" ht="24.95" customHeight="1" x14ac:dyDescent="0.2">
      <c r="A74" s="37"/>
      <c r="B74" s="28"/>
      <c r="C74" s="24"/>
      <c r="E74" s="73"/>
      <c r="K74" s="75"/>
      <c r="L74" s="28"/>
      <c r="M74" s="28"/>
      <c r="N74" s="28"/>
      <c r="O74" s="28"/>
      <c r="R74" s="28"/>
      <c r="U74" s="28"/>
    </row>
    <row r="75" spans="1:22" s="26" customFormat="1" ht="24.95" customHeight="1" x14ac:dyDescent="0.2">
      <c r="A75" s="37"/>
      <c r="B75" s="28"/>
      <c r="C75" s="24"/>
      <c r="D75" s="73"/>
      <c r="E75" s="75"/>
      <c r="L75" s="28"/>
      <c r="M75" s="28"/>
      <c r="N75" s="28"/>
      <c r="O75" s="28"/>
      <c r="P75" s="24"/>
      <c r="R75" s="28"/>
      <c r="U75" s="28"/>
    </row>
    <row r="76" spans="1:22" s="26" customFormat="1" ht="24.95" customHeight="1" x14ac:dyDescent="0.2">
      <c r="A76" s="37"/>
      <c r="B76" s="28"/>
      <c r="C76" s="24"/>
      <c r="L76" s="28"/>
      <c r="M76" s="28"/>
      <c r="N76" s="28"/>
      <c r="O76" s="28"/>
      <c r="R76" s="28"/>
      <c r="U76" s="28"/>
    </row>
    <row r="77" spans="1:22" s="26" customFormat="1" ht="24.95" customHeight="1" x14ac:dyDescent="0.2">
      <c r="A77" s="37"/>
      <c r="B77" s="28"/>
      <c r="C77" s="24"/>
      <c r="D77" s="73"/>
      <c r="E77" s="73"/>
      <c r="L77" s="28"/>
      <c r="M77" s="28"/>
      <c r="N77" s="28"/>
      <c r="O77" s="28"/>
      <c r="R77" s="28"/>
      <c r="U77" s="28"/>
    </row>
    <row r="78" spans="1:22" s="26" customFormat="1" ht="24.95" customHeight="1" x14ac:dyDescent="0.2">
      <c r="A78" s="37"/>
      <c r="B78" s="28"/>
      <c r="C78" s="24"/>
      <c r="E78" s="75"/>
      <c r="L78" s="28"/>
      <c r="M78" s="28"/>
      <c r="N78" s="28"/>
      <c r="O78" s="28"/>
      <c r="P78" s="75"/>
      <c r="R78" s="28"/>
      <c r="U78" s="28"/>
    </row>
    <row r="79" spans="1:22" s="26" customFormat="1" ht="24.95" customHeight="1" x14ac:dyDescent="0.2">
      <c r="A79" s="37"/>
      <c r="B79" s="28"/>
      <c r="C79" s="24"/>
      <c r="E79" s="75"/>
      <c r="K79" s="75"/>
      <c r="L79" s="28"/>
      <c r="M79" s="28"/>
      <c r="N79" s="28"/>
      <c r="O79" s="28"/>
      <c r="R79" s="28"/>
      <c r="U79" s="28"/>
    </row>
    <row r="80" spans="1:22" s="26" customFormat="1" ht="24.95" customHeight="1" x14ac:dyDescent="0.2">
      <c r="A80" s="37"/>
      <c r="B80" s="28"/>
      <c r="C80" s="24"/>
      <c r="D80" s="73"/>
      <c r="E80" s="75"/>
      <c r="L80" s="28"/>
      <c r="M80" s="28"/>
      <c r="N80" s="28"/>
      <c r="O80" s="28"/>
      <c r="R80" s="28"/>
      <c r="U80" s="28"/>
    </row>
    <row r="81" spans="1:21" s="26" customFormat="1" ht="24.95" customHeight="1" x14ac:dyDescent="0.2">
      <c r="A81" s="37"/>
      <c r="B81" s="28"/>
      <c r="C81" s="24"/>
      <c r="E81" s="73"/>
      <c r="K81" s="75"/>
      <c r="L81" s="28"/>
      <c r="M81" s="28"/>
      <c r="N81" s="28"/>
      <c r="O81" s="28"/>
      <c r="R81" s="28"/>
      <c r="U81" s="28"/>
    </row>
    <row r="82" spans="1:21" s="26" customFormat="1" ht="24.95" customHeight="1" x14ac:dyDescent="0.2">
      <c r="A82" s="37"/>
      <c r="B82" s="28"/>
      <c r="C82" s="24"/>
      <c r="D82" s="73"/>
      <c r="E82" s="75"/>
      <c r="L82" s="28"/>
      <c r="M82" s="28"/>
      <c r="N82" s="28"/>
      <c r="O82" s="28"/>
      <c r="R82" s="28"/>
      <c r="U82" s="28"/>
    </row>
    <row r="83" spans="1:21" s="26" customFormat="1" ht="24.95" customHeight="1" x14ac:dyDescent="0.2">
      <c r="A83" s="37"/>
      <c r="B83" s="28"/>
      <c r="C83" s="24"/>
      <c r="D83" s="73"/>
      <c r="E83" s="73"/>
      <c r="K83" s="75"/>
      <c r="L83" s="28"/>
      <c r="M83" s="28"/>
      <c r="N83" s="28"/>
      <c r="O83" s="28"/>
      <c r="R83" s="28"/>
      <c r="U83" s="28"/>
    </row>
    <row r="84" spans="1:21" s="26" customFormat="1" ht="24.95" customHeight="1" x14ac:dyDescent="0.2">
      <c r="A84" s="37"/>
      <c r="B84" s="28"/>
      <c r="C84" s="24"/>
      <c r="D84" s="73"/>
      <c r="E84" s="75"/>
      <c r="L84" s="28"/>
      <c r="M84" s="28"/>
      <c r="N84" s="28"/>
      <c r="O84" s="28"/>
      <c r="R84" s="28"/>
      <c r="U84" s="28"/>
    </row>
    <row r="85" spans="1:21" s="26" customFormat="1" ht="24.95" customHeight="1" x14ac:dyDescent="0.2">
      <c r="A85" s="37"/>
      <c r="B85" s="28"/>
      <c r="C85" s="24"/>
      <c r="D85" s="73"/>
      <c r="E85" s="73"/>
      <c r="L85" s="28"/>
      <c r="M85" s="28"/>
      <c r="N85" s="28"/>
      <c r="O85" s="28"/>
      <c r="R85" s="28"/>
      <c r="U85" s="28"/>
    </row>
    <row r="86" spans="1:21" s="26" customFormat="1" ht="24.95" customHeight="1" x14ac:dyDescent="0.2">
      <c r="A86" s="37"/>
      <c r="B86" s="28"/>
      <c r="C86" s="24"/>
      <c r="E86" s="75"/>
      <c r="L86" s="28"/>
      <c r="M86" s="28"/>
      <c r="N86" s="28"/>
      <c r="O86" s="28"/>
      <c r="P86" s="75"/>
      <c r="R86" s="28"/>
      <c r="U86" s="28"/>
    </row>
    <row r="87" spans="1:21" s="26" customFormat="1" ht="24.95" customHeight="1" x14ac:dyDescent="0.2">
      <c r="A87" s="37"/>
      <c r="B87" s="28"/>
      <c r="C87" s="24"/>
      <c r="E87" s="75"/>
      <c r="L87" s="28"/>
      <c r="M87" s="28"/>
      <c r="N87" s="28"/>
      <c r="O87" s="28"/>
      <c r="R87" s="28"/>
      <c r="U87" s="28"/>
    </row>
    <row r="88" spans="1:21" s="26" customFormat="1" ht="24.95" customHeight="1" x14ac:dyDescent="0.2">
      <c r="A88" s="37"/>
      <c r="B88" s="28"/>
      <c r="C88" s="24"/>
      <c r="E88" s="75"/>
      <c r="K88" s="75"/>
      <c r="L88" s="28"/>
      <c r="M88" s="28"/>
      <c r="N88" s="28"/>
      <c r="O88" s="28"/>
      <c r="R88" s="28"/>
      <c r="U88" s="28"/>
    </row>
    <row r="89" spans="1:21" s="26" customFormat="1" ht="24.95" customHeight="1" x14ac:dyDescent="0.2">
      <c r="A89" s="37"/>
      <c r="B89" s="28"/>
      <c r="C89" s="24"/>
      <c r="K89" s="75"/>
      <c r="L89" s="28"/>
      <c r="M89" s="28"/>
      <c r="N89" s="28"/>
      <c r="O89" s="28"/>
      <c r="R89" s="28"/>
      <c r="U89" s="28"/>
    </row>
    <row r="90" spans="1:21" s="26" customFormat="1" ht="24.95" customHeight="1" x14ac:dyDescent="0.2">
      <c r="A90" s="37"/>
      <c r="B90" s="28"/>
      <c r="C90" s="24"/>
      <c r="D90" s="73"/>
      <c r="E90" s="73"/>
      <c r="L90" s="28"/>
      <c r="M90" s="28"/>
      <c r="N90" s="28"/>
      <c r="O90" s="28"/>
      <c r="R90" s="28"/>
      <c r="U90" s="28"/>
    </row>
    <row r="91" spans="1:21" s="26" customFormat="1" ht="24.95" customHeight="1" x14ac:dyDescent="0.2">
      <c r="A91" s="37"/>
      <c r="B91" s="28"/>
      <c r="C91" s="24"/>
      <c r="D91" s="73"/>
      <c r="E91" s="75"/>
      <c r="L91" s="28"/>
      <c r="M91" s="28"/>
      <c r="N91" s="28"/>
      <c r="O91" s="28"/>
      <c r="R91" s="28"/>
      <c r="U91" s="28"/>
    </row>
    <row r="92" spans="1:21" s="26" customFormat="1" ht="24.95" customHeight="1" x14ac:dyDescent="0.2">
      <c r="A92" s="37"/>
      <c r="B92" s="28"/>
      <c r="C92" s="24"/>
      <c r="D92" s="75"/>
      <c r="E92" s="73"/>
      <c r="K92" s="75"/>
      <c r="L92" s="28"/>
      <c r="M92" s="28"/>
      <c r="N92" s="28"/>
      <c r="O92" s="28"/>
      <c r="R92" s="28"/>
      <c r="U92" s="28"/>
    </row>
    <row r="93" spans="1:21" s="26" customFormat="1" ht="24.95" customHeight="1" x14ac:dyDescent="0.2">
      <c r="A93" s="37"/>
      <c r="B93" s="28"/>
      <c r="C93" s="24"/>
      <c r="E93" s="73"/>
      <c r="L93" s="28"/>
      <c r="M93" s="28"/>
      <c r="N93" s="28"/>
      <c r="O93" s="28"/>
      <c r="R93" s="28"/>
      <c r="U93" s="28"/>
    </row>
    <row r="94" spans="1:21" s="26" customFormat="1" ht="24.95" customHeight="1" x14ac:dyDescent="0.2">
      <c r="A94" s="37"/>
      <c r="B94" s="28"/>
      <c r="C94" s="24"/>
      <c r="D94" s="73"/>
      <c r="E94" s="73"/>
      <c r="L94" s="28"/>
      <c r="M94" s="28"/>
      <c r="N94" s="28"/>
      <c r="O94" s="28"/>
      <c r="R94" s="28"/>
      <c r="U94" s="28"/>
    </row>
    <row r="95" spans="1:21" s="26" customFormat="1" ht="24.95" customHeight="1" x14ac:dyDescent="0.2">
      <c r="A95" s="37"/>
      <c r="B95" s="28"/>
      <c r="C95" s="24"/>
      <c r="D95" s="73"/>
      <c r="E95" s="73"/>
      <c r="K95" s="75"/>
      <c r="L95" s="28"/>
      <c r="M95" s="28"/>
      <c r="N95" s="28"/>
      <c r="O95" s="28"/>
      <c r="R95" s="28"/>
      <c r="U95" s="28"/>
    </row>
    <row r="96" spans="1:21" s="26" customFormat="1" ht="24.95" customHeight="1" x14ac:dyDescent="0.2">
      <c r="A96" s="37"/>
      <c r="B96" s="28"/>
      <c r="C96" s="24"/>
      <c r="E96" s="73"/>
      <c r="L96" s="28"/>
      <c r="M96" s="28"/>
      <c r="N96" s="28"/>
      <c r="O96" s="28"/>
      <c r="R96" s="28"/>
      <c r="U96" s="28"/>
    </row>
    <row r="97" spans="1:25" s="26" customFormat="1" ht="24.95" customHeight="1" x14ac:dyDescent="0.2">
      <c r="A97" s="37"/>
      <c r="B97" s="28"/>
      <c r="C97" s="24"/>
      <c r="E97" s="73"/>
      <c r="K97" s="75"/>
      <c r="L97" s="28"/>
      <c r="M97" s="28"/>
      <c r="N97" s="28"/>
      <c r="O97" s="28"/>
      <c r="R97" s="28"/>
      <c r="U97" s="28"/>
    </row>
    <row r="98" spans="1:25" s="26" customFormat="1" ht="24.95" customHeight="1" x14ac:dyDescent="0.2">
      <c r="A98" s="37"/>
      <c r="B98" s="28"/>
      <c r="C98" s="24"/>
      <c r="K98" s="75"/>
      <c r="L98" s="28"/>
      <c r="M98" s="28"/>
      <c r="N98" s="28"/>
      <c r="O98" s="28"/>
      <c r="R98" s="28"/>
      <c r="U98" s="28"/>
    </row>
    <row r="99" spans="1:25" s="26" customFormat="1" ht="24.95" customHeight="1" x14ac:dyDescent="0.2">
      <c r="A99" s="37"/>
      <c r="B99" s="28"/>
      <c r="C99" s="24"/>
      <c r="D99" s="75"/>
      <c r="E99" s="75"/>
      <c r="L99" s="28"/>
      <c r="M99" s="28"/>
      <c r="N99" s="28"/>
      <c r="O99" s="28"/>
      <c r="R99" s="28"/>
      <c r="U99" s="28"/>
    </row>
    <row r="100" spans="1:25" s="26" customFormat="1" ht="24.95" customHeight="1" x14ac:dyDescent="0.2">
      <c r="A100" s="37"/>
      <c r="B100" s="28"/>
      <c r="C100" s="24"/>
      <c r="K100" s="75"/>
      <c r="L100" s="28"/>
      <c r="M100" s="28"/>
      <c r="N100" s="28"/>
      <c r="O100" s="28"/>
      <c r="R100" s="28"/>
      <c r="U100" s="28"/>
    </row>
    <row r="101" spans="1:25" s="26" customFormat="1" ht="24.95" customHeight="1" x14ac:dyDescent="0.2">
      <c r="A101" s="37"/>
      <c r="B101" s="28"/>
      <c r="C101" s="24"/>
      <c r="D101" s="73"/>
      <c r="E101" s="73"/>
      <c r="K101" s="75"/>
      <c r="L101" s="28"/>
      <c r="M101" s="28"/>
      <c r="N101" s="28"/>
      <c r="O101" s="28"/>
      <c r="R101" s="28"/>
      <c r="U101" s="28"/>
    </row>
    <row r="102" spans="1:25" s="26" customFormat="1" ht="24.95" customHeight="1" x14ac:dyDescent="0.2">
      <c r="A102" s="37"/>
      <c r="B102" s="28"/>
      <c r="C102" s="24"/>
      <c r="D102" s="73"/>
      <c r="E102" s="73"/>
      <c r="K102" s="75"/>
      <c r="L102" s="28"/>
      <c r="M102" s="28"/>
      <c r="N102" s="28"/>
      <c r="O102" s="28"/>
      <c r="R102" s="28"/>
      <c r="U102" s="28"/>
    </row>
    <row r="103" spans="1:25" ht="24.95" customHeight="1" x14ac:dyDescent="0.2">
      <c r="C103" s="24"/>
      <c r="D103" s="73"/>
      <c r="E103" s="73"/>
      <c r="F103" s="26"/>
      <c r="O103" s="28"/>
      <c r="P103" s="26"/>
      <c r="Q103" s="26"/>
      <c r="R103" s="28"/>
      <c r="W103" s="103"/>
      <c r="X103" s="103"/>
      <c r="Y103" s="103"/>
    </row>
    <row r="104" spans="1:25" s="26" customFormat="1" ht="24.95" customHeight="1" x14ac:dyDescent="0.2">
      <c r="A104" s="37"/>
      <c r="B104" s="28"/>
      <c r="C104" s="24"/>
      <c r="E104" s="75"/>
      <c r="K104" s="75"/>
      <c r="L104" s="28"/>
      <c r="M104" s="28"/>
      <c r="N104" s="28"/>
      <c r="O104" s="28"/>
      <c r="R104" s="28"/>
      <c r="U104" s="28"/>
    </row>
    <row r="105" spans="1:25" s="26" customFormat="1" ht="24.95" customHeight="1" x14ac:dyDescent="0.2">
      <c r="A105" s="37"/>
      <c r="B105" s="28"/>
      <c r="C105" s="24"/>
      <c r="E105" s="75"/>
      <c r="K105" s="75"/>
      <c r="L105" s="28"/>
      <c r="M105" s="28"/>
      <c r="N105" s="28"/>
      <c r="O105" s="28"/>
      <c r="R105" s="28"/>
      <c r="U105" s="28"/>
    </row>
    <row r="106" spans="1:25" s="26" customFormat="1" ht="24.95" customHeight="1" x14ac:dyDescent="0.2">
      <c r="A106" s="37"/>
      <c r="B106" s="28"/>
      <c r="C106" s="24"/>
      <c r="D106" s="73"/>
      <c r="K106" s="75"/>
      <c r="L106" s="28"/>
      <c r="M106" s="28"/>
      <c r="N106" s="28"/>
      <c r="O106" s="28"/>
      <c r="R106" s="28"/>
      <c r="U106" s="28"/>
    </row>
    <row r="107" spans="1:25" s="26" customFormat="1" ht="24.95" customHeight="1" x14ac:dyDescent="0.2">
      <c r="A107" s="37"/>
      <c r="B107" s="28"/>
      <c r="C107" s="24"/>
      <c r="E107" s="75"/>
      <c r="L107" s="28"/>
      <c r="M107" s="28"/>
      <c r="N107" s="28"/>
      <c r="O107" s="28"/>
      <c r="P107" s="75"/>
      <c r="R107" s="28"/>
      <c r="U107" s="28"/>
    </row>
    <row r="108" spans="1:25" s="26" customFormat="1" ht="24.95" customHeight="1" x14ac:dyDescent="0.2">
      <c r="A108" s="37"/>
      <c r="B108" s="28"/>
      <c r="C108" s="24"/>
      <c r="E108" s="75"/>
      <c r="L108" s="28"/>
      <c r="M108" s="28"/>
      <c r="N108" s="28"/>
      <c r="O108" s="28"/>
      <c r="R108" s="28"/>
      <c r="U108" s="28"/>
    </row>
    <row r="109" spans="1:25" s="26" customFormat="1" ht="24.95" customHeight="1" x14ac:dyDescent="0.2">
      <c r="A109" s="37"/>
      <c r="B109" s="28"/>
      <c r="C109" s="24"/>
      <c r="E109" s="75"/>
      <c r="L109" s="28"/>
      <c r="M109" s="28"/>
      <c r="N109" s="28"/>
      <c r="O109" s="28"/>
      <c r="R109" s="28"/>
      <c r="U109" s="28"/>
    </row>
    <row r="110" spans="1:25" s="26" customFormat="1" ht="24.95" customHeight="1" x14ac:dyDescent="0.2">
      <c r="A110" s="37"/>
      <c r="B110" s="28"/>
      <c r="C110" s="24"/>
      <c r="E110" s="75"/>
      <c r="L110" s="28"/>
      <c r="M110" s="28"/>
      <c r="N110" s="28"/>
      <c r="O110" s="28"/>
      <c r="R110" s="28"/>
      <c r="T110" s="26" t="s">
        <v>123</v>
      </c>
      <c r="U110" s="28">
        <v>44025</v>
      </c>
    </row>
    <row r="111" spans="1:25" s="26" customFormat="1" ht="24.95" customHeight="1" x14ac:dyDescent="0.2">
      <c r="A111" s="37"/>
      <c r="B111" s="28"/>
      <c r="C111" s="24"/>
      <c r="L111" s="28"/>
      <c r="M111" s="28"/>
      <c r="N111" s="28"/>
      <c r="O111" s="28"/>
      <c r="R111" s="28"/>
      <c r="U111" s="28"/>
    </row>
    <row r="112" spans="1:25" s="26" customFormat="1" ht="24.95" customHeight="1" x14ac:dyDescent="0.2">
      <c r="A112" s="37"/>
      <c r="B112" s="28"/>
      <c r="C112" s="24"/>
      <c r="L112" s="28"/>
      <c r="M112" s="28"/>
      <c r="N112" s="28"/>
      <c r="O112" s="28"/>
      <c r="R112" s="28"/>
      <c r="U112" s="28"/>
    </row>
    <row r="113" spans="1:21" s="26" customFormat="1" ht="24.95" customHeight="1" x14ac:dyDescent="0.2">
      <c r="A113" s="37"/>
      <c r="B113" s="28"/>
      <c r="C113" s="24"/>
      <c r="L113" s="28"/>
      <c r="M113" s="28"/>
      <c r="N113" s="28"/>
      <c r="O113" s="28"/>
      <c r="R113" s="28"/>
      <c r="U113" s="28"/>
    </row>
    <row r="114" spans="1:21" s="26" customFormat="1" ht="24.95" customHeight="1" x14ac:dyDescent="0.2">
      <c r="A114" s="37"/>
      <c r="B114" s="28"/>
      <c r="C114" s="24"/>
      <c r="E114" s="75"/>
      <c r="K114" s="75"/>
      <c r="L114" s="28"/>
      <c r="M114" s="28"/>
      <c r="N114" s="28"/>
      <c r="O114" s="28"/>
      <c r="R114" s="28"/>
      <c r="U114" s="28"/>
    </row>
    <row r="115" spans="1:21" s="26" customFormat="1" ht="24.95" customHeight="1" x14ac:dyDescent="0.2">
      <c r="A115" s="37"/>
      <c r="B115" s="28"/>
      <c r="C115" s="24"/>
      <c r="E115" s="75"/>
      <c r="K115" s="75"/>
      <c r="L115" s="28"/>
      <c r="M115" s="28"/>
      <c r="N115" s="28"/>
      <c r="O115" s="28"/>
      <c r="R115" s="28"/>
      <c r="U115" s="28"/>
    </row>
    <row r="116" spans="1:21" s="26" customFormat="1" ht="24.95" customHeight="1" x14ac:dyDescent="0.2">
      <c r="A116" s="37"/>
      <c r="B116" s="28"/>
      <c r="C116" s="24"/>
      <c r="K116" s="75"/>
      <c r="L116" s="28"/>
      <c r="M116" s="28"/>
      <c r="N116" s="28"/>
      <c r="O116" s="28"/>
      <c r="R116" s="28"/>
      <c r="U116" s="28"/>
    </row>
    <row r="117" spans="1:21" s="26" customFormat="1" ht="24.95" customHeight="1" x14ac:dyDescent="0.2">
      <c r="A117" s="37"/>
      <c r="B117" s="28"/>
      <c r="C117" s="24"/>
      <c r="E117" s="75"/>
      <c r="L117" s="28"/>
      <c r="M117" s="28"/>
      <c r="N117" s="28"/>
      <c r="O117" s="28"/>
      <c r="R117" s="28"/>
      <c r="U117" s="28"/>
    </row>
    <row r="118" spans="1:21" s="26" customFormat="1" ht="24.95" customHeight="1" x14ac:dyDescent="0.2">
      <c r="A118" s="37"/>
      <c r="B118" s="28"/>
      <c r="C118" s="24"/>
      <c r="E118" s="73"/>
      <c r="L118" s="28"/>
      <c r="M118" s="28"/>
      <c r="N118" s="28"/>
      <c r="O118" s="28"/>
      <c r="R118" s="28"/>
      <c r="U118" s="28"/>
    </row>
    <row r="119" spans="1:21" s="26" customFormat="1" ht="24.95" customHeight="1" x14ac:dyDescent="0.2">
      <c r="A119" s="37"/>
      <c r="B119" s="28"/>
      <c r="C119" s="24"/>
      <c r="E119" s="73"/>
      <c r="K119" s="75"/>
      <c r="L119" s="28"/>
      <c r="M119" s="28"/>
      <c r="N119" s="28"/>
      <c r="O119" s="28"/>
      <c r="R119" s="28"/>
      <c r="U119" s="28"/>
    </row>
    <row r="120" spans="1:21" s="26" customFormat="1" ht="24.95" customHeight="1" x14ac:dyDescent="0.2">
      <c r="A120" s="37"/>
      <c r="B120" s="28"/>
      <c r="C120" s="24"/>
      <c r="E120" s="73"/>
      <c r="K120" s="75"/>
      <c r="L120" s="28"/>
      <c r="M120" s="28"/>
      <c r="N120" s="28"/>
      <c r="O120" s="28"/>
      <c r="R120" s="28"/>
      <c r="U120" s="28"/>
    </row>
    <row r="121" spans="1:21" s="26" customFormat="1" ht="24.95" customHeight="1" x14ac:dyDescent="0.2">
      <c r="A121" s="37"/>
      <c r="B121" s="28"/>
      <c r="C121" s="24"/>
      <c r="L121" s="28"/>
      <c r="M121" s="28"/>
      <c r="N121" s="28"/>
      <c r="O121" s="28"/>
      <c r="R121" s="28"/>
      <c r="U121" s="28"/>
    </row>
    <row r="122" spans="1:21" s="26" customFormat="1" ht="24.95" customHeight="1" x14ac:dyDescent="0.2">
      <c r="A122" s="37"/>
      <c r="B122" s="28"/>
      <c r="C122" s="24"/>
      <c r="K122" s="75"/>
      <c r="L122" s="28"/>
      <c r="M122" s="28"/>
      <c r="N122" s="28"/>
      <c r="O122" s="28"/>
      <c r="R122" s="28"/>
      <c r="U122" s="28"/>
    </row>
    <row r="123" spans="1:21" s="26" customFormat="1" ht="24.95" customHeight="1" x14ac:dyDescent="0.2">
      <c r="A123" s="37"/>
      <c r="B123" s="28"/>
      <c r="C123" s="24"/>
      <c r="E123" s="75"/>
      <c r="L123" s="28"/>
      <c r="M123" s="28"/>
      <c r="N123" s="28"/>
      <c r="O123" s="28"/>
      <c r="R123" s="28"/>
      <c r="U123" s="28"/>
    </row>
    <row r="124" spans="1:21" s="26" customFormat="1" ht="24.95" customHeight="1" x14ac:dyDescent="0.2">
      <c r="A124" s="37"/>
      <c r="B124" s="28"/>
      <c r="C124" s="24"/>
      <c r="L124" s="28"/>
      <c r="M124" s="28"/>
      <c r="N124" s="28"/>
      <c r="O124" s="28"/>
      <c r="R124" s="28"/>
      <c r="U124" s="28"/>
    </row>
    <row r="125" spans="1:21" s="26" customFormat="1" ht="24.95" customHeight="1" x14ac:dyDescent="0.2">
      <c r="A125" s="37"/>
      <c r="B125" s="28"/>
      <c r="C125" s="24"/>
      <c r="L125" s="28"/>
      <c r="M125" s="28"/>
      <c r="N125" s="28"/>
      <c r="O125" s="28"/>
      <c r="R125" s="28"/>
      <c r="U125" s="28"/>
    </row>
    <row r="126" spans="1:21" s="26" customFormat="1" ht="24.95" customHeight="1" x14ac:dyDescent="0.2">
      <c r="A126" s="37"/>
      <c r="B126" s="28"/>
      <c r="C126" s="24"/>
      <c r="E126" s="75"/>
      <c r="L126" s="28"/>
      <c r="M126" s="28"/>
      <c r="N126" s="28"/>
      <c r="O126" s="28"/>
      <c r="R126" s="28"/>
      <c r="U126" s="28"/>
    </row>
    <row r="127" spans="1:21" s="26" customFormat="1" ht="24.95" customHeight="1" x14ac:dyDescent="0.2">
      <c r="A127" s="37"/>
      <c r="B127" s="28"/>
      <c r="C127" s="24"/>
      <c r="E127" s="75"/>
      <c r="L127" s="28"/>
      <c r="M127" s="28"/>
      <c r="N127" s="28"/>
      <c r="O127" s="28"/>
      <c r="R127" s="28"/>
      <c r="U127" s="28"/>
    </row>
    <row r="128" spans="1:21" s="26" customFormat="1" ht="24.95" customHeight="1" x14ac:dyDescent="0.2">
      <c r="A128" s="37"/>
      <c r="B128" s="28"/>
      <c r="C128" s="24"/>
      <c r="K128" s="75"/>
      <c r="L128" s="28"/>
      <c r="M128" s="28"/>
      <c r="N128" s="28"/>
      <c r="O128" s="28"/>
      <c r="R128" s="28"/>
      <c r="U128" s="28"/>
    </row>
    <row r="129" spans="1:21" s="26" customFormat="1" ht="24.95" customHeight="1" x14ac:dyDescent="0.2">
      <c r="A129" s="37"/>
      <c r="B129" s="28"/>
      <c r="C129" s="24"/>
      <c r="L129" s="28"/>
      <c r="M129" s="28"/>
      <c r="N129" s="28"/>
      <c r="O129" s="28"/>
      <c r="R129" s="28"/>
      <c r="U129" s="28"/>
    </row>
    <row r="130" spans="1:21" s="26" customFormat="1" ht="24.95" customHeight="1" x14ac:dyDescent="0.2">
      <c r="A130" s="37"/>
      <c r="B130" s="28"/>
      <c r="C130" s="24"/>
      <c r="E130" s="75"/>
      <c r="L130" s="28"/>
      <c r="M130" s="28"/>
      <c r="N130" s="28"/>
      <c r="O130" s="28"/>
      <c r="R130" s="28"/>
      <c r="U130" s="28"/>
    </row>
    <row r="131" spans="1:21" s="26" customFormat="1" ht="24.95" customHeight="1" x14ac:dyDescent="0.2">
      <c r="A131" s="37"/>
      <c r="B131" s="28"/>
      <c r="C131" s="24"/>
      <c r="L131" s="28"/>
      <c r="M131" s="28"/>
      <c r="N131" s="28"/>
      <c r="O131" s="28"/>
      <c r="R131" s="28"/>
      <c r="U131" s="28"/>
    </row>
    <row r="132" spans="1:21" s="26" customFormat="1" ht="24.95" customHeight="1" x14ac:dyDescent="0.2">
      <c r="A132" s="37"/>
      <c r="B132" s="28"/>
      <c r="C132" s="24"/>
      <c r="K132" s="75"/>
      <c r="L132" s="28"/>
      <c r="M132" s="28"/>
      <c r="N132" s="28"/>
      <c r="O132" s="28"/>
      <c r="R132" s="28"/>
      <c r="U132" s="28"/>
    </row>
    <row r="133" spans="1:21" s="26" customFormat="1" ht="24.95" customHeight="1" x14ac:dyDescent="0.2">
      <c r="A133" s="37"/>
      <c r="B133" s="28"/>
      <c r="C133" s="24"/>
      <c r="E133" s="73"/>
      <c r="K133" s="75"/>
      <c r="L133" s="28"/>
      <c r="M133" s="28"/>
      <c r="N133" s="28"/>
      <c r="O133" s="28"/>
      <c r="R133" s="28"/>
      <c r="U133" s="28"/>
    </row>
    <row r="134" spans="1:21" s="26" customFormat="1" ht="24.95" customHeight="1" x14ac:dyDescent="0.2">
      <c r="A134" s="37"/>
      <c r="B134" s="28"/>
      <c r="C134" s="24"/>
      <c r="D134" s="73"/>
      <c r="L134" s="28"/>
      <c r="M134" s="28"/>
      <c r="N134" s="28"/>
      <c r="O134" s="28"/>
      <c r="R134" s="28"/>
      <c r="U134" s="28"/>
    </row>
    <row r="135" spans="1:21" s="26" customFormat="1" ht="24.95" customHeight="1" x14ac:dyDescent="0.2">
      <c r="A135" s="37"/>
      <c r="B135" s="28"/>
      <c r="C135" s="24"/>
      <c r="L135" s="28"/>
      <c r="M135" s="28"/>
      <c r="N135" s="28"/>
      <c r="O135" s="28"/>
      <c r="R135" s="28"/>
      <c r="U135" s="28"/>
    </row>
    <row r="136" spans="1:21" s="26" customFormat="1" ht="24.95" customHeight="1" x14ac:dyDescent="0.2">
      <c r="A136" s="37"/>
      <c r="B136" s="28"/>
      <c r="C136" s="24"/>
      <c r="L136" s="28"/>
      <c r="M136" s="28"/>
      <c r="N136" s="28"/>
      <c r="O136" s="28"/>
      <c r="P136" s="75"/>
      <c r="R136" s="28"/>
      <c r="U136" s="28"/>
    </row>
    <row r="137" spans="1:21" s="26" customFormat="1" ht="24.95" customHeight="1" x14ac:dyDescent="0.2">
      <c r="A137" s="37"/>
      <c r="B137" s="28"/>
      <c r="C137" s="24"/>
      <c r="L137" s="28"/>
      <c r="M137" s="28"/>
      <c r="N137" s="28"/>
      <c r="O137" s="28"/>
      <c r="R137" s="28"/>
      <c r="U137" s="28"/>
    </row>
    <row r="138" spans="1:21" s="26" customFormat="1" ht="24.95" customHeight="1" x14ac:dyDescent="0.2">
      <c r="A138" s="37"/>
      <c r="B138" s="28"/>
      <c r="C138" s="24"/>
      <c r="L138" s="28"/>
      <c r="M138" s="28"/>
      <c r="N138" s="28"/>
      <c r="O138" s="28"/>
      <c r="R138" s="28"/>
      <c r="U138" s="28"/>
    </row>
    <row r="139" spans="1:21" s="26" customFormat="1" ht="24.95" customHeight="1" x14ac:dyDescent="0.2">
      <c r="A139" s="37"/>
      <c r="B139" s="28"/>
      <c r="C139" s="24"/>
      <c r="L139" s="28"/>
      <c r="M139" s="28"/>
      <c r="N139" s="28"/>
      <c r="O139" s="28"/>
      <c r="R139" s="28"/>
      <c r="U139" s="28"/>
    </row>
    <row r="140" spans="1:21" s="26" customFormat="1" ht="24.95" customHeight="1" x14ac:dyDescent="0.2">
      <c r="A140" s="37"/>
      <c r="B140" s="28"/>
      <c r="C140" s="24"/>
      <c r="K140" s="75"/>
      <c r="L140" s="28"/>
      <c r="M140" s="28"/>
      <c r="N140" s="28"/>
      <c r="O140" s="28"/>
      <c r="R140" s="28"/>
      <c r="U140" s="28"/>
    </row>
    <row r="141" spans="1:21" s="26" customFormat="1" ht="24.95" customHeight="1" x14ac:dyDescent="0.2">
      <c r="A141" s="37"/>
      <c r="B141" s="28"/>
      <c r="C141" s="24"/>
      <c r="E141" s="75"/>
      <c r="L141" s="28"/>
      <c r="M141" s="28"/>
      <c r="N141" s="28"/>
      <c r="O141" s="28"/>
      <c r="R141" s="28"/>
      <c r="U141" s="28"/>
    </row>
    <row r="142" spans="1:21" s="26" customFormat="1" ht="24.95" customHeight="1" x14ac:dyDescent="0.2">
      <c r="A142" s="37"/>
      <c r="B142" s="28"/>
      <c r="C142" s="24"/>
      <c r="K142" s="75"/>
      <c r="L142" s="28"/>
      <c r="M142" s="28"/>
      <c r="N142" s="28"/>
      <c r="O142" s="28"/>
      <c r="R142" s="28"/>
      <c r="U142" s="28"/>
    </row>
    <row r="143" spans="1:21" s="26" customFormat="1" ht="24.95" customHeight="1" x14ac:dyDescent="0.2">
      <c r="A143" s="37"/>
      <c r="B143" s="28"/>
      <c r="C143" s="24"/>
      <c r="L143" s="28"/>
      <c r="M143" s="28"/>
      <c r="N143" s="28"/>
      <c r="O143" s="28"/>
      <c r="R143" s="28"/>
      <c r="U143" s="28"/>
    </row>
    <row r="144" spans="1:21" s="26" customFormat="1" ht="24.95" customHeight="1" x14ac:dyDescent="0.2">
      <c r="A144" s="37"/>
      <c r="B144" s="28"/>
      <c r="C144" s="24"/>
      <c r="E144" s="75"/>
      <c r="L144" s="28"/>
      <c r="M144" s="28"/>
      <c r="N144" s="28"/>
      <c r="O144" s="28"/>
      <c r="R144" s="28"/>
      <c r="U144" s="28"/>
    </row>
    <row r="145" spans="1:21" s="26" customFormat="1" ht="24.95" customHeight="1" x14ac:dyDescent="0.2">
      <c r="A145" s="37"/>
      <c r="B145" s="28"/>
      <c r="C145" s="24"/>
      <c r="E145" s="75"/>
      <c r="L145" s="28"/>
      <c r="M145" s="28"/>
      <c r="N145" s="28"/>
      <c r="O145" s="28"/>
      <c r="R145" s="28"/>
      <c r="U145" s="28"/>
    </row>
    <row r="146" spans="1:21" s="26" customFormat="1" ht="24.95" customHeight="1" x14ac:dyDescent="0.2">
      <c r="A146" s="37"/>
      <c r="B146" s="28"/>
      <c r="C146" s="24"/>
      <c r="L146" s="28"/>
      <c r="M146" s="28"/>
      <c r="N146" s="28"/>
      <c r="O146" s="28"/>
      <c r="R146" s="28"/>
      <c r="U146" s="28"/>
    </row>
    <row r="147" spans="1:21" s="26" customFormat="1" ht="24.95" customHeight="1" x14ac:dyDescent="0.2">
      <c r="A147" s="37"/>
      <c r="B147" s="28"/>
      <c r="C147" s="24"/>
      <c r="E147" s="75"/>
      <c r="L147" s="28"/>
      <c r="M147" s="28"/>
      <c r="N147" s="28"/>
      <c r="O147" s="28"/>
      <c r="R147" s="28"/>
      <c r="U147" s="28"/>
    </row>
    <row r="148" spans="1:21" s="26" customFormat="1" ht="24.95" customHeight="1" x14ac:dyDescent="0.2">
      <c r="A148" s="37"/>
      <c r="B148" s="28"/>
      <c r="C148" s="24"/>
      <c r="E148" s="73"/>
      <c r="L148" s="28"/>
      <c r="M148" s="28"/>
      <c r="N148" s="28"/>
      <c r="O148" s="28"/>
      <c r="R148" s="28"/>
      <c r="U148" s="28"/>
    </row>
    <row r="149" spans="1:21" s="26" customFormat="1" ht="24.95" customHeight="1" x14ac:dyDescent="0.2">
      <c r="A149" s="37"/>
      <c r="B149" s="28"/>
      <c r="C149" s="24"/>
      <c r="E149" s="73"/>
      <c r="L149" s="28"/>
      <c r="M149" s="28"/>
      <c r="N149" s="28"/>
      <c r="O149" s="28"/>
      <c r="R149" s="28"/>
      <c r="U149" s="28"/>
    </row>
    <row r="150" spans="1:21" s="26" customFormat="1" ht="24.95" customHeight="1" x14ac:dyDescent="0.2">
      <c r="A150" s="37"/>
      <c r="B150" s="28"/>
      <c r="C150" s="24"/>
      <c r="K150" s="75"/>
      <c r="L150" s="28"/>
      <c r="M150" s="28"/>
      <c r="N150" s="28"/>
      <c r="O150" s="28"/>
      <c r="R150" s="28"/>
      <c r="U150" s="28"/>
    </row>
    <row r="151" spans="1:21" s="26" customFormat="1" ht="24.95" customHeight="1" x14ac:dyDescent="0.2">
      <c r="A151" s="37"/>
      <c r="B151" s="28"/>
      <c r="C151" s="24"/>
      <c r="L151" s="28"/>
      <c r="M151" s="28"/>
      <c r="N151" s="28"/>
      <c r="O151" s="28"/>
      <c r="R151" s="28"/>
      <c r="U151" s="28"/>
    </row>
    <row r="152" spans="1:21" s="26" customFormat="1" ht="24.95" customHeight="1" x14ac:dyDescent="0.2">
      <c r="A152" s="37"/>
      <c r="B152" s="28"/>
      <c r="C152" s="24"/>
      <c r="E152" s="75"/>
      <c r="L152" s="28"/>
      <c r="M152" s="28"/>
      <c r="N152" s="28"/>
      <c r="O152" s="28"/>
      <c r="R152" s="28"/>
      <c r="U152" s="28"/>
    </row>
    <row r="153" spans="1:21" s="26" customFormat="1" ht="24.95" customHeight="1" x14ac:dyDescent="0.2">
      <c r="A153" s="37"/>
      <c r="B153" s="28"/>
      <c r="C153" s="24"/>
      <c r="L153" s="28"/>
      <c r="M153" s="28"/>
      <c r="N153" s="28"/>
      <c r="O153" s="28"/>
      <c r="R153" s="28"/>
      <c r="U153" s="28"/>
    </row>
    <row r="154" spans="1:21" s="26" customFormat="1" ht="24.95" customHeight="1" x14ac:dyDescent="0.2">
      <c r="A154" s="37"/>
      <c r="B154" s="28"/>
      <c r="C154" s="24"/>
      <c r="E154" s="75"/>
      <c r="L154" s="28"/>
      <c r="M154" s="28"/>
      <c r="N154" s="28"/>
      <c r="O154" s="28"/>
      <c r="R154" s="28"/>
      <c r="U154" s="28"/>
    </row>
    <row r="155" spans="1:21" s="26" customFormat="1" ht="24.95" customHeight="1" x14ac:dyDescent="0.2">
      <c r="A155" s="37"/>
      <c r="B155" s="28"/>
      <c r="C155" s="24"/>
      <c r="E155" s="75"/>
      <c r="K155" s="24"/>
      <c r="L155" s="28"/>
      <c r="M155" s="28"/>
      <c r="N155" s="28"/>
      <c r="O155" s="28"/>
      <c r="P155" s="75"/>
      <c r="R155" s="28"/>
      <c r="U155" s="28"/>
    </row>
    <row r="156" spans="1:21" s="26" customFormat="1" ht="24.95" customHeight="1" x14ac:dyDescent="0.2">
      <c r="A156" s="37"/>
      <c r="B156" s="28"/>
      <c r="C156" s="24"/>
      <c r="E156" s="75"/>
      <c r="L156" s="28"/>
      <c r="M156" s="28"/>
      <c r="N156" s="28"/>
      <c r="O156" s="28"/>
      <c r="R156" s="28"/>
      <c r="U156" s="28"/>
    </row>
    <row r="157" spans="1:21" s="26" customFormat="1" ht="24.95" customHeight="1" x14ac:dyDescent="0.2">
      <c r="A157" s="37"/>
      <c r="B157" s="28"/>
      <c r="C157" s="24"/>
      <c r="E157" s="75"/>
      <c r="L157" s="28"/>
      <c r="M157" s="28"/>
      <c r="N157" s="28"/>
      <c r="O157" s="28"/>
      <c r="P157" s="75"/>
      <c r="R157" s="28"/>
      <c r="U157" s="28"/>
    </row>
    <row r="158" spans="1:21" s="26" customFormat="1" ht="24.95" customHeight="1" x14ac:dyDescent="0.2">
      <c r="A158" s="37"/>
      <c r="B158" s="28"/>
      <c r="C158" s="24"/>
      <c r="E158" s="75"/>
      <c r="L158" s="28"/>
      <c r="M158" s="28"/>
      <c r="N158" s="28"/>
      <c r="O158" s="28"/>
      <c r="R158" s="28"/>
      <c r="U158" s="28"/>
    </row>
    <row r="159" spans="1:21" s="26" customFormat="1" ht="24.95" customHeight="1" x14ac:dyDescent="0.2">
      <c r="A159" s="37"/>
      <c r="B159" s="28"/>
      <c r="C159" s="24"/>
      <c r="E159" s="75"/>
      <c r="L159" s="28"/>
      <c r="M159" s="28"/>
      <c r="N159" s="28"/>
      <c r="O159" s="28"/>
      <c r="P159" s="75"/>
      <c r="R159" s="28"/>
      <c r="U159" s="28"/>
    </row>
    <row r="160" spans="1:21" s="26" customFormat="1" ht="24.95" customHeight="1" x14ac:dyDescent="0.2">
      <c r="A160" s="37"/>
      <c r="B160" s="28"/>
      <c r="C160" s="24"/>
      <c r="E160" s="75"/>
      <c r="L160" s="28"/>
      <c r="M160" s="28"/>
      <c r="N160" s="28"/>
      <c r="O160" s="28"/>
      <c r="R160" s="28"/>
      <c r="U160" s="28"/>
    </row>
    <row r="161" spans="1:21" s="26" customFormat="1" ht="24.95" customHeight="1" x14ac:dyDescent="0.2">
      <c r="A161" s="37"/>
      <c r="B161" s="28"/>
      <c r="C161" s="24"/>
      <c r="E161" s="75"/>
      <c r="L161" s="28"/>
      <c r="M161" s="28"/>
      <c r="N161" s="28"/>
      <c r="O161" s="28"/>
      <c r="R161" s="28"/>
      <c r="U161" s="28"/>
    </row>
    <row r="162" spans="1:21" s="26" customFormat="1" ht="24.95" customHeight="1" x14ac:dyDescent="0.2">
      <c r="A162" s="37"/>
      <c r="B162" s="28"/>
      <c r="C162" s="24"/>
      <c r="E162" s="75"/>
      <c r="L162" s="28"/>
      <c r="M162" s="28"/>
      <c r="N162" s="28"/>
      <c r="O162" s="28"/>
      <c r="R162" s="28"/>
      <c r="U162" s="28"/>
    </row>
    <row r="163" spans="1:21" s="26" customFormat="1" ht="24.95" customHeight="1" x14ac:dyDescent="0.2">
      <c r="A163" s="37"/>
      <c r="B163" s="28"/>
      <c r="C163" s="24"/>
      <c r="E163" s="73"/>
      <c r="L163" s="28"/>
      <c r="M163" s="28"/>
      <c r="N163" s="28"/>
      <c r="O163" s="28"/>
      <c r="R163" s="28"/>
      <c r="U163" s="28"/>
    </row>
    <row r="164" spans="1:21" s="26" customFormat="1" ht="24.95" customHeight="1" x14ac:dyDescent="0.2">
      <c r="A164" s="37"/>
      <c r="B164" s="28"/>
      <c r="C164" s="24"/>
      <c r="L164" s="28"/>
      <c r="M164" s="28"/>
      <c r="N164" s="28"/>
      <c r="O164" s="28"/>
      <c r="R164" s="28"/>
      <c r="U164" s="28"/>
    </row>
    <row r="165" spans="1:21" s="26" customFormat="1" ht="24.95" customHeight="1" x14ac:dyDescent="0.2">
      <c r="A165" s="37"/>
      <c r="B165" s="28"/>
      <c r="C165" s="24"/>
      <c r="E165" s="75"/>
      <c r="G165" s="37"/>
      <c r="H165" s="37"/>
      <c r="I165" s="37"/>
      <c r="J165" s="37"/>
      <c r="L165" s="28"/>
      <c r="M165" s="28"/>
      <c r="N165" s="28"/>
      <c r="O165" s="28"/>
      <c r="R165" s="28"/>
      <c r="U165" s="28"/>
    </row>
    <row r="166" spans="1:21" s="26" customFormat="1" ht="24.95" customHeight="1" x14ac:dyDescent="0.2">
      <c r="A166" s="37"/>
      <c r="B166" s="28"/>
      <c r="C166" s="24"/>
      <c r="L166" s="28"/>
      <c r="M166" s="28"/>
      <c r="N166" s="28"/>
      <c r="O166" s="28"/>
      <c r="R166" s="28"/>
      <c r="U166" s="28"/>
    </row>
    <row r="167" spans="1:21" s="26" customFormat="1" ht="24.95" customHeight="1" x14ac:dyDescent="0.2">
      <c r="A167" s="37"/>
      <c r="B167" s="28"/>
      <c r="C167" s="24"/>
      <c r="E167" s="75"/>
      <c r="L167" s="28"/>
      <c r="M167" s="28"/>
      <c r="N167" s="28"/>
      <c r="O167" s="28"/>
      <c r="R167" s="28"/>
      <c r="U167" s="28"/>
    </row>
    <row r="168" spans="1:21" s="26" customFormat="1" ht="24.95" customHeight="1" x14ac:dyDescent="0.2">
      <c r="A168" s="37"/>
      <c r="B168" s="28"/>
      <c r="C168" s="24"/>
      <c r="E168" s="75"/>
      <c r="L168" s="28"/>
      <c r="M168" s="28"/>
      <c r="N168" s="28"/>
      <c r="O168" s="28"/>
      <c r="R168" s="28"/>
      <c r="U168" s="28"/>
    </row>
    <row r="169" spans="1:21" s="26" customFormat="1" ht="24.95" customHeight="1" x14ac:dyDescent="0.2">
      <c r="A169" s="37"/>
      <c r="B169" s="28"/>
      <c r="C169" s="24"/>
      <c r="L169" s="28"/>
      <c r="M169" s="28"/>
      <c r="N169" s="28"/>
      <c r="O169" s="28"/>
      <c r="R169" s="28"/>
      <c r="U169" s="28"/>
    </row>
    <row r="170" spans="1:21" s="26" customFormat="1" ht="24.95" customHeight="1" x14ac:dyDescent="0.2">
      <c r="A170" s="37"/>
      <c r="B170" s="28"/>
      <c r="C170" s="24"/>
      <c r="E170" s="75"/>
      <c r="K170" s="75"/>
      <c r="L170" s="28"/>
      <c r="M170" s="28"/>
      <c r="N170" s="28"/>
      <c r="O170" s="28"/>
      <c r="R170" s="28"/>
      <c r="U170" s="28"/>
    </row>
    <row r="171" spans="1:21" s="26" customFormat="1" ht="24.95" customHeight="1" x14ac:dyDescent="0.2">
      <c r="A171" s="37"/>
      <c r="B171" s="28"/>
      <c r="C171" s="24"/>
      <c r="E171" s="73"/>
      <c r="L171" s="28"/>
      <c r="M171" s="28"/>
      <c r="N171" s="28"/>
      <c r="O171" s="28"/>
      <c r="R171" s="28"/>
      <c r="U171" s="28"/>
    </row>
    <row r="172" spans="1:21" s="26" customFormat="1" ht="24.95" customHeight="1" x14ac:dyDescent="0.2">
      <c r="A172" s="37"/>
      <c r="B172" s="28"/>
      <c r="C172" s="24"/>
      <c r="L172" s="28"/>
      <c r="M172" s="28"/>
      <c r="N172" s="28"/>
      <c r="O172" s="28"/>
      <c r="P172" s="75"/>
      <c r="R172" s="28"/>
      <c r="U172" s="28"/>
    </row>
    <row r="173" spans="1:21" s="26" customFormat="1" ht="24.95" customHeight="1" x14ac:dyDescent="0.2">
      <c r="A173" s="37"/>
      <c r="B173" s="28"/>
      <c r="C173" s="24"/>
      <c r="E173" s="75"/>
      <c r="L173" s="28"/>
      <c r="M173" s="28"/>
      <c r="N173" s="28"/>
      <c r="O173" s="28"/>
      <c r="R173" s="28"/>
      <c r="U173" s="28"/>
    </row>
    <row r="174" spans="1:21" s="26" customFormat="1" ht="24.95" customHeight="1" x14ac:dyDescent="0.2">
      <c r="A174" s="37"/>
      <c r="B174" s="28"/>
      <c r="C174" s="24"/>
      <c r="E174" s="75"/>
      <c r="L174" s="28"/>
      <c r="M174" s="28"/>
      <c r="N174" s="28"/>
      <c r="O174" s="28"/>
      <c r="R174" s="28"/>
      <c r="U174" s="28"/>
    </row>
    <row r="175" spans="1:21" s="26" customFormat="1" ht="24.95" customHeight="1" x14ac:dyDescent="0.2">
      <c r="A175" s="37"/>
      <c r="B175" s="28"/>
      <c r="C175" s="24"/>
      <c r="E175" s="75"/>
      <c r="L175" s="28"/>
      <c r="M175" s="28"/>
      <c r="N175" s="28"/>
      <c r="O175" s="28"/>
      <c r="R175" s="28"/>
      <c r="U175" s="28"/>
    </row>
    <row r="176" spans="1:21" s="26" customFormat="1" ht="24.95" customHeight="1" x14ac:dyDescent="0.2">
      <c r="A176" s="37"/>
      <c r="B176" s="28"/>
      <c r="C176" s="24"/>
      <c r="E176" s="75"/>
      <c r="L176" s="28"/>
      <c r="M176" s="28"/>
      <c r="N176" s="28"/>
      <c r="O176" s="28"/>
      <c r="R176" s="28"/>
      <c r="U176" s="28"/>
    </row>
    <row r="177" spans="1:21" s="26" customFormat="1" ht="24.95" customHeight="1" x14ac:dyDescent="0.2">
      <c r="A177" s="37"/>
      <c r="B177" s="28"/>
      <c r="C177" s="24"/>
      <c r="L177" s="28"/>
      <c r="M177" s="28"/>
      <c r="N177" s="28"/>
      <c r="O177" s="28"/>
      <c r="R177" s="28"/>
      <c r="U177" s="28"/>
    </row>
    <row r="178" spans="1:21" s="26" customFormat="1" ht="24.95" customHeight="1" x14ac:dyDescent="0.2">
      <c r="A178" s="37"/>
      <c r="B178" s="28"/>
      <c r="C178" s="24"/>
      <c r="L178" s="28"/>
      <c r="M178" s="28"/>
      <c r="N178" s="28"/>
      <c r="O178" s="28"/>
      <c r="R178" s="28"/>
      <c r="U178" s="28"/>
    </row>
    <row r="179" spans="1:21" s="26" customFormat="1" ht="24.95" customHeight="1" x14ac:dyDescent="0.2">
      <c r="A179" s="37"/>
      <c r="B179" s="28"/>
      <c r="C179" s="24"/>
      <c r="E179" s="75"/>
      <c r="K179" s="75"/>
      <c r="L179" s="28"/>
      <c r="M179" s="28"/>
      <c r="N179" s="28"/>
      <c r="O179" s="28"/>
      <c r="R179" s="28"/>
      <c r="U179" s="28"/>
    </row>
    <row r="180" spans="1:21" s="26" customFormat="1" ht="24.95" customHeight="1" x14ac:dyDescent="0.2">
      <c r="A180" s="37"/>
      <c r="B180" s="28"/>
      <c r="C180" s="24"/>
      <c r="L180" s="28"/>
      <c r="M180" s="28"/>
      <c r="N180" s="28"/>
      <c r="O180" s="28"/>
      <c r="R180" s="28"/>
      <c r="U180" s="28"/>
    </row>
    <row r="181" spans="1:21" s="26" customFormat="1" ht="24.95" customHeight="1" x14ac:dyDescent="0.2">
      <c r="A181" s="37"/>
      <c r="B181" s="28"/>
      <c r="C181" s="24"/>
      <c r="E181" s="75"/>
      <c r="L181" s="28"/>
      <c r="M181" s="28"/>
      <c r="N181" s="28"/>
      <c r="O181" s="28"/>
      <c r="R181" s="28"/>
      <c r="U181" s="28"/>
    </row>
    <row r="182" spans="1:21" s="26" customFormat="1" ht="24.95" customHeight="1" x14ac:dyDescent="0.2">
      <c r="A182" s="37"/>
      <c r="B182" s="28"/>
      <c r="C182" s="24"/>
      <c r="L182" s="28"/>
      <c r="M182" s="28"/>
      <c r="N182" s="28"/>
      <c r="O182" s="28"/>
      <c r="R182" s="28"/>
      <c r="U182" s="28"/>
    </row>
    <row r="183" spans="1:21" s="26" customFormat="1" ht="24.95" customHeight="1" x14ac:dyDescent="0.2">
      <c r="A183" s="37"/>
      <c r="B183" s="28"/>
      <c r="C183" s="24"/>
      <c r="E183" s="75"/>
      <c r="L183" s="28"/>
      <c r="M183" s="28"/>
      <c r="N183" s="28"/>
      <c r="O183" s="28"/>
      <c r="R183" s="28"/>
      <c r="U183" s="28"/>
    </row>
    <row r="184" spans="1:21" s="26" customFormat="1" ht="24.95" customHeight="1" x14ac:dyDescent="0.2">
      <c r="A184" s="37"/>
      <c r="B184" s="28"/>
      <c r="C184" s="24"/>
      <c r="E184" s="75"/>
      <c r="L184" s="28"/>
      <c r="M184" s="28"/>
      <c r="N184" s="28"/>
      <c r="O184" s="28"/>
      <c r="R184" s="28"/>
      <c r="U184" s="28"/>
    </row>
    <row r="185" spans="1:21" s="26" customFormat="1" ht="24.95" customHeight="1" x14ac:dyDescent="0.2">
      <c r="A185" s="37"/>
      <c r="B185" s="28"/>
      <c r="C185" s="24"/>
      <c r="L185" s="28"/>
      <c r="M185" s="28"/>
      <c r="N185" s="28"/>
      <c r="O185" s="28"/>
      <c r="R185" s="28"/>
      <c r="U185" s="28"/>
    </row>
    <row r="186" spans="1:21" s="26" customFormat="1" ht="24.95" customHeight="1" x14ac:dyDescent="0.2">
      <c r="A186" s="37"/>
      <c r="B186" s="28"/>
      <c r="C186" s="24"/>
      <c r="E186" s="75"/>
      <c r="L186" s="28"/>
      <c r="M186" s="28"/>
      <c r="N186" s="28"/>
      <c r="O186" s="28"/>
      <c r="R186" s="28"/>
      <c r="U186" s="28"/>
    </row>
    <row r="187" spans="1:21" s="26" customFormat="1" ht="24.95" customHeight="1" x14ac:dyDescent="0.2">
      <c r="A187" s="37"/>
      <c r="B187" s="28"/>
      <c r="C187" s="24"/>
      <c r="E187" s="75"/>
      <c r="L187" s="28"/>
      <c r="M187" s="28"/>
      <c r="N187" s="28"/>
      <c r="O187" s="28"/>
      <c r="R187" s="28"/>
      <c r="U187" s="28"/>
    </row>
    <row r="188" spans="1:21" s="26" customFormat="1" ht="24.95" customHeight="1" x14ac:dyDescent="0.2">
      <c r="A188" s="37"/>
      <c r="B188" s="28"/>
      <c r="C188" s="24"/>
      <c r="E188" s="75"/>
      <c r="L188" s="28"/>
      <c r="M188" s="28"/>
      <c r="N188" s="28"/>
      <c r="O188" s="28"/>
      <c r="R188" s="28"/>
      <c r="U188" s="28"/>
    </row>
    <row r="189" spans="1:21" s="26" customFormat="1" ht="24.95" customHeight="1" x14ac:dyDescent="0.2">
      <c r="A189" s="37"/>
      <c r="B189" s="28"/>
      <c r="C189" s="24"/>
      <c r="K189" s="75"/>
      <c r="L189" s="28"/>
      <c r="M189" s="28"/>
      <c r="N189" s="28"/>
      <c r="O189" s="28"/>
      <c r="R189" s="28"/>
      <c r="U189" s="28"/>
    </row>
    <row r="190" spans="1:21" s="26" customFormat="1" ht="24.95" customHeight="1" x14ac:dyDescent="0.2">
      <c r="A190" s="37"/>
      <c r="B190" s="28"/>
      <c r="C190" s="24"/>
      <c r="E190" s="73"/>
      <c r="K190" s="75"/>
      <c r="L190" s="28"/>
      <c r="M190" s="28"/>
      <c r="N190" s="28"/>
      <c r="O190" s="28"/>
      <c r="R190" s="28"/>
      <c r="U190" s="28"/>
    </row>
    <row r="191" spans="1:21" s="26" customFormat="1" ht="24.95" customHeight="1" x14ac:dyDescent="0.2">
      <c r="A191" s="37"/>
      <c r="B191" s="28"/>
      <c r="C191" s="24"/>
      <c r="E191" s="75"/>
      <c r="K191" s="75"/>
      <c r="L191" s="28"/>
      <c r="M191" s="28"/>
      <c r="N191" s="28"/>
      <c r="O191" s="28"/>
      <c r="R191" s="28"/>
      <c r="U191" s="28"/>
    </row>
    <row r="192" spans="1:21" s="26" customFormat="1" ht="24.95" customHeight="1" x14ac:dyDescent="0.2">
      <c r="A192" s="37"/>
      <c r="B192" s="28"/>
      <c r="C192" s="24"/>
      <c r="E192" s="75"/>
      <c r="L192" s="28"/>
      <c r="M192" s="28"/>
      <c r="N192" s="28"/>
      <c r="O192" s="28"/>
      <c r="R192" s="28"/>
      <c r="U192" s="28"/>
    </row>
    <row r="193" spans="1:21" s="26" customFormat="1" ht="24.95" customHeight="1" x14ac:dyDescent="0.2">
      <c r="A193" s="37"/>
      <c r="B193" s="28"/>
      <c r="C193" s="24"/>
      <c r="E193" s="75"/>
      <c r="L193" s="28"/>
      <c r="M193" s="28"/>
      <c r="N193" s="28"/>
      <c r="O193" s="28"/>
      <c r="R193" s="28"/>
      <c r="U193" s="28"/>
    </row>
    <row r="194" spans="1:21" s="26" customFormat="1" ht="24.95" customHeight="1" x14ac:dyDescent="0.2">
      <c r="A194" s="37"/>
      <c r="B194" s="28"/>
      <c r="C194" s="24"/>
      <c r="L194" s="28"/>
      <c r="M194" s="28"/>
      <c r="N194" s="28"/>
      <c r="O194" s="28"/>
      <c r="R194" s="28"/>
      <c r="U194" s="28"/>
    </row>
    <row r="195" spans="1:21" s="26" customFormat="1" ht="24.95" customHeight="1" x14ac:dyDescent="0.2">
      <c r="A195" s="37"/>
      <c r="B195" s="28"/>
      <c r="C195" s="24"/>
      <c r="L195" s="28"/>
      <c r="M195" s="28"/>
      <c r="N195" s="28"/>
      <c r="O195" s="28"/>
      <c r="R195" s="28"/>
      <c r="U195" s="28"/>
    </row>
    <row r="196" spans="1:21" s="26" customFormat="1" ht="24.95" customHeight="1" x14ac:dyDescent="0.2">
      <c r="A196" s="37"/>
      <c r="B196" s="28"/>
      <c r="C196" s="24"/>
      <c r="E196" s="75"/>
      <c r="L196" s="28"/>
      <c r="M196" s="28"/>
      <c r="N196" s="28"/>
      <c r="O196" s="28"/>
      <c r="R196" s="28"/>
      <c r="U196" s="28"/>
    </row>
    <row r="197" spans="1:21" s="26" customFormat="1" ht="24.95" customHeight="1" x14ac:dyDescent="0.2">
      <c r="A197" s="37"/>
      <c r="B197" s="28"/>
      <c r="C197" s="24"/>
      <c r="E197" s="75"/>
      <c r="L197" s="28"/>
      <c r="M197" s="28"/>
      <c r="N197" s="28"/>
      <c r="O197" s="28"/>
      <c r="R197" s="28"/>
      <c r="U197" s="28"/>
    </row>
    <row r="198" spans="1:21" s="26" customFormat="1" ht="24.95" customHeight="1" x14ac:dyDescent="0.2">
      <c r="A198" s="37"/>
      <c r="B198" s="28"/>
      <c r="C198" s="24"/>
      <c r="L198" s="28"/>
      <c r="M198" s="28"/>
      <c r="N198" s="28"/>
      <c r="O198" s="28"/>
      <c r="R198" s="28"/>
      <c r="U198" s="28"/>
    </row>
    <row r="199" spans="1:21" s="26" customFormat="1" ht="24.95" customHeight="1" x14ac:dyDescent="0.2">
      <c r="A199" s="37"/>
      <c r="B199" s="28"/>
      <c r="C199" s="24"/>
      <c r="E199" s="75"/>
      <c r="L199" s="28"/>
      <c r="M199" s="28"/>
      <c r="N199" s="28"/>
      <c r="O199" s="28"/>
      <c r="R199" s="28"/>
      <c r="U199" s="28"/>
    </row>
    <row r="200" spans="1:21" s="26" customFormat="1" ht="24.95" customHeight="1" x14ac:dyDescent="0.2">
      <c r="A200" s="37"/>
      <c r="B200" s="28"/>
      <c r="C200" s="24"/>
      <c r="L200" s="28"/>
      <c r="M200" s="28"/>
      <c r="N200" s="28"/>
      <c r="O200" s="28"/>
      <c r="R200" s="28"/>
      <c r="U200" s="28"/>
    </row>
    <row r="201" spans="1:21" s="26" customFormat="1" ht="24.95" customHeight="1" x14ac:dyDescent="0.2">
      <c r="A201" s="37"/>
      <c r="B201" s="28"/>
      <c r="C201" s="24"/>
      <c r="E201" s="75"/>
      <c r="L201" s="28"/>
      <c r="M201" s="28"/>
      <c r="N201" s="28"/>
      <c r="O201" s="28"/>
      <c r="R201" s="28"/>
      <c r="U201" s="28"/>
    </row>
    <row r="202" spans="1:21" s="26" customFormat="1" ht="24.95" customHeight="1" x14ac:dyDescent="0.2">
      <c r="A202" s="37"/>
      <c r="B202" s="28"/>
      <c r="C202" s="24"/>
      <c r="K202" s="75"/>
      <c r="L202" s="28"/>
      <c r="M202" s="28"/>
      <c r="N202" s="28"/>
      <c r="O202" s="28"/>
      <c r="R202" s="28"/>
      <c r="U202" s="28"/>
    </row>
    <row r="203" spans="1:21" s="26" customFormat="1" ht="24.95" customHeight="1" x14ac:dyDescent="0.2">
      <c r="A203" s="37"/>
      <c r="B203" s="28"/>
      <c r="C203" s="24"/>
      <c r="L203" s="28"/>
      <c r="M203" s="28"/>
      <c r="N203" s="28"/>
      <c r="O203" s="28"/>
      <c r="R203" s="28"/>
      <c r="U203" s="28"/>
    </row>
    <row r="204" spans="1:21" s="26" customFormat="1" ht="24.95" customHeight="1" x14ac:dyDescent="0.2">
      <c r="A204" s="37"/>
      <c r="B204" s="28"/>
      <c r="C204" s="24"/>
      <c r="E204" s="75"/>
      <c r="L204" s="28"/>
      <c r="M204" s="28"/>
      <c r="N204" s="28"/>
      <c r="O204" s="28"/>
      <c r="R204" s="28"/>
      <c r="U204" s="28"/>
    </row>
    <row r="205" spans="1:21" s="26" customFormat="1" ht="24.95" customHeight="1" x14ac:dyDescent="0.2">
      <c r="A205" s="37"/>
      <c r="B205" s="28"/>
      <c r="C205" s="24"/>
      <c r="K205" s="75"/>
      <c r="L205" s="28"/>
      <c r="M205" s="28"/>
      <c r="N205" s="28"/>
      <c r="O205" s="28"/>
      <c r="R205" s="28"/>
      <c r="U205" s="28"/>
    </row>
    <row r="206" spans="1:21" s="26" customFormat="1" ht="24.95" customHeight="1" x14ac:dyDescent="0.2">
      <c r="A206" s="37"/>
      <c r="B206" s="28"/>
      <c r="C206" s="24"/>
      <c r="E206" s="73"/>
      <c r="L206" s="28"/>
      <c r="M206" s="28"/>
      <c r="N206" s="28"/>
      <c r="O206" s="28"/>
      <c r="R206" s="28"/>
      <c r="U206" s="28"/>
    </row>
    <row r="207" spans="1:21" s="26" customFormat="1" ht="24.95" customHeight="1" x14ac:dyDescent="0.2">
      <c r="A207" s="37"/>
      <c r="B207" s="28"/>
      <c r="C207" s="24"/>
      <c r="E207" s="73"/>
      <c r="K207" s="75"/>
      <c r="L207" s="28"/>
      <c r="M207" s="28"/>
      <c r="N207" s="28"/>
      <c r="O207" s="28"/>
      <c r="R207" s="28"/>
      <c r="U207" s="28"/>
    </row>
    <row r="208" spans="1:21" s="26" customFormat="1" ht="24.95" customHeight="1" x14ac:dyDescent="0.2">
      <c r="A208" s="37"/>
      <c r="B208" s="28"/>
      <c r="C208" s="24"/>
      <c r="K208" s="75"/>
      <c r="L208" s="28"/>
      <c r="M208" s="28"/>
      <c r="N208" s="28"/>
      <c r="O208" s="28"/>
      <c r="R208" s="28"/>
      <c r="U208" s="28"/>
    </row>
    <row r="209" spans="1:21" s="26" customFormat="1" ht="24.95" customHeight="1" x14ac:dyDescent="0.2">
      <c r="A209" s="37"/>
      <c r="B209" s="28"/>
      <c r="C209" s="24"/>
      <c r="K209" s="75"/>
      <c r="L209" s="28"/>
      <c r="M209" s="28"/>
      <c r="N209" s="28"/>
      <c r="O209" s="28"/>
      <c r="R209" s="28"/>
      <c r="U209" s="28"/>
    </row>
    <row r="210" spans="1:21" s="26" customFormat="1" ht="24.95" customHeight="1" x14ac:dyDescent="0.2">
      <c r="A210" s="37"/>
      <c r="B210" s="28"/>
      <c r="C210" s="24"/>
      <c r="E210" s="73"/>
      <c r="L210" s="28"/>
      <c r="M210" s="28"/>
      <c r="N210" s="28"/>
      <c r="O210" s="28"/>
      <c r="R210" s="28"/>
      <c r="U210" s="28"/>
    </row>
    <row r="211" spans="1:21" s="26" customFormat="1" ht="24.95" customHeight="1" x14ac:dyDescent="0.2">
      <c r="A211" s="37"/>
      <c r="B211" s="28"/>
      <c r="C211" s="24"/>
      <c r="E211" s="75"/>
      <c r="L211" s="28"/>
      <c r="M211" s="28"/>
      <c r="N211" s="28"/>
      <c r="O211" s="28"/>
      <c r="R211" s="28"/>
      <c r="U211" s="28"/>
    </row>
    <row r="212" spans="1:21" s="26" customFormat="1" ht="24.95" customHeight="1" x14ac:dyDescent="0.2">
      <c r="A212" s="37"/>
      <c r="B212" s="28"/>
      <c r="C212" s="24"/>
      <c r="E212" s="75"/>
      <c r="K212" s="75"/>
      <c r="L212" s="28"/>
      <c r="M212" s="28"/>
      <c r="N212" s="28"/>
      <c r="O212" s="28"/>
      <c r="R212" s="28"/>
      <c r="U212" s="28"/>
    </row>
    <row r="213" spans="1:21" s="26" customFormat="1" ht="24.95" customHeight="1" x14ac:dyDescent="0.2">
      <c r="A213" s="37"/>
      <c r="B213" s="28"/>
      <c r="C213" s="24"/>
      <c r="L213" s="28"/>
      <c r="M213" s="28"/>
      <c r="N213" s="28"/>
      <c r="O213" s="28"/>
      <c r="R213" s="28"/>
      <c r="U213" s="28"/>
    </row>
    <row r="214" spans="1:21" s="26" customFormat="1" ht="24.95" customHeight="1" x14ac:dyDescent="0.2">
      <c r="A214" s="37"/>
      <c r="B214" s="28"/>
      <c r="C214" s="24"/>
      <c r="E214" s="73"/>
      <c r="L214" s="28"/>
      <c r="M214" s="28"/>
      <c r="N214" s="28"/>
      <c r="O214" s="28"/>
      <c r="R214" s="28"/>
      <c r="U214" s="28"/>
    </row>
    <row r="215" spans="1:21" s="26" customFormat="1" ht="24.95" customHeight="1" x14ac:dyDescent="0.2">
      <c r="A215" s="37"/>
      <c r="B215" s="28"/>
      <c r="C215" s="24"/>
      <c r="E215" s="73"/>
      <c r="L215" s="28"/>
      <c r="M215" s="28"/>
      <c r="N215" s="28"/>
      <c r="O215" s="28"/>
      <c r="R215" s="28"/>
      <c r="U215" s="28"/>
    </row>
    <row r="216" spans="1:21" s="26" customFormat="1" ht="24.95" customHeight="1" x14ac:dyDescent="0.2">
      <c r="A216" s="37"/>
      <c r="B216" s="28"/>
      <c r="C216" s="24"/>
      <c r="E216" s="73"/>
      <c r="L216" s="28"/>
      <c r="M216" s="28"/>
      <c r="N216" s="28"/>
      <c r="O216" s="28"/>
      <c r="R216" s="28"/>
      <c r="U216" s="28"/>
    </row>
    <row r="217" spans="1:21" s="26" customFormat="1" ht="24.95" customHeight="1" x14ac:dyDescent="0.2">
      <c r="A217" s="37"/>
      <c r="B217" s="28"/>
      <c r="C217" s="24"/>
      <c r="E217" s="75"/>
      <c r="K217" s="75"/>
      <c r="L217" s="28"/>
      <c r="M217" s="28"/>
      <c r="N217" s="28"/>
      <c r="O217" s="28"/>
      <c r="R217" s="28"/>
      <c r="U217" s="28"/>
    </row>
    <row r="218" spans="1:21" s="26" customFormat="1" ht="24.95" customHeight="1" x14ac:dyDescent="0.2">
      <c r="A218" s="37"/>
      <c r="B218" s="28"/>
      <c r="C218" s="24"/>
      <c r="E218" s="75"/>
      <c r="L218" s="28"/>
      <c r="M218" s="28"/>
      <c r="N218" s="28"/>
      <c r="O218" s="28"/>
      <c r="R218" s="28"/>
      <c r="U218" s="28"/>
    </row>
    <row r="219" spans="1:21" s="26" customFormat="1" ht="24.95" customHeight="1" x14ac:dyDescent="0.2">
      <c r="A219" s="37"/>
      <c r="B219" s="28"/>
      <c r="C219" s="24"/>
      <c r="E219" s="73"/>
      <c r="K219" s="75"/>
      <c r="L219" s="28"/>
      <c r="M219" s="28"/>
      <c r="N219" s="28"/>
      <c r="O219" s="28"/>
      <c r="R219" s="28"/>
      <c r="U219" s="28"/>
    </row>
    <row r="220" spans="1:21" s="26" customFormat="1" ht="24.95" customHeight="1" x14ac:dyDescent="0.2">
      <c r="A220" s="37"/>
      <c r="B220" s="28"/>
      <c r="C220" s="24"/>
      <c r="E220" s="75"/>
      <c r="L220" s="28"/>
      <c r="M220" s="28"/>
      <c r="N220" s="28"/>
      <c r="O220" s="28"/>
      <c r="R220" s="28"/>
      <c r="U220" s="28"/>
    </row>
    <row r="221" spans="1:21" s="26" customFormat="1" ht="24.95" customHeight="1" x14ac:dyDescent="0.2">
      <c r="A221" s="37"/>
      <c r="B221" s="28"/>
      <c r="C221" s="24"/>
      <c r="E221" s="75"/>
      <c r="L221" s="28"/>
      <c r="M221" s="28"/>
      <c r="N221" s="28"/>
      <c r="O221" s="28"/>
      <c r="R221" s="28"/>
      <c r="U221" s="28"/>
    </row>
    <row r="222" spans="1:21" s="26" customFormat="1" ht="24.95" customHeight="1" x14ac:dyDescent="0.2">
      <c r="A222" s="37"/>
      <c r="B222" s="28"/>
      <c r="C222" s="24"/>
      <c r="D222" s="73"/>
      <c r="L222" s="28"/>
      <c r="M222" s="28"/>
      <c r="N222" s="28"/>
      <c r="O222" s="28"/>
      <c r="R222" s="28"/>
      <c r="S222" s="29"/>
      <c r="U222" s="28"/>
    </row>
    <row r="223" spans="1:21" s="26" customFormat="1" ht="24.95" customHeight="1" x14ac:dyDescent="0.2">
      <c r="A223" s="37"/>
      <c r="B223" s="28"/>
      <c r="C223" s="24"/>
      <c r="D223" s="73"/>
      <c r="K223" s="75"/>
      <c r="L223" s="28"/>
      <c r="M223" s="28"/>
      <c r="N223" s="28"/>
      <c r="O223" s="28"/>
      <c r="R223" s="28"/>
      <c r="U223" s="28"/>
    </row>
    <row r="224" spans="1:21" s="26" customFormat="1" ht="24.95" customHeight="1" x14ac:dyDescent="0.2">
      <c r="A224" s="37"/>
      <c r="B224" s="28"/>
      <c r="C224" s="24"/>
      <c r="L224" s="28"/>
      <c r="M224" s="28"/>
      <c r="N224" s="28"/>
      <c r="O224" s="28"/>
      <c r="R224" s="28"/>
      <c r="U224" s="28"/>
    </row>
    <row r="225" spans="1:21" s="26" customFormat="1" ht="24.95" customHeight="1" x14ac:dyDescent="0.2">
      <c r="A225" s="37"/>
      <c r="B225" s="28"/>
      <c r="C225" s="24"/>
      <c r="E225" s="75"/>
      <c r="L225" s="28"/>
      <c r="M225" s="28"/>
      <c r="N225" s="28"/>
      <c r="O225" s="28"/>
      <c r="R225" s="28"/>
      <c r="U225" s="28"/>
    </row>
    <row r="226" spans="1:21" s="26" customFormat="1" ht="24.95" customHeight="1" x14ac:dyDescent="0.2">
      <c r="A226" s="37"/>
      <c r="B226" s="28"/>
      <c r="C226" s="24"/>
      <c r="E226" s="75"/>
      <c r="L226" s="28"/>
      <c r="M226" s="28"/>
      <c r="N226" s="28"/>
      <c r="O226" s="28"/>
      <c r="R226" s="28"/>
      <c r="U226" s="28"/>
    </row>
    <row r="227" spans="1:21" s="26" customFormat="1" ht="24.95" customHeight="1" x14ac:dyDescent="0.2">
      <c r="A227" s="37"/>
      <c r="B227" s="28"/>
      <c r="C227" s="24"/>
      <c r="E227" s="75"/>
      <c r="L227" s="28"/>
      <c r="M227" s="28"/>
      <c r="N227" s="28"/>
      <c r="O227" s="28"/>
      <c r="R227" s="28"/>
      <c r="U227" s="28"/>
    </row>
    <row r="228" spans="1:21" s="26" customFormat="1" ht="24.95" customHeight="1" x14ac:dyDescent="0.2">
      <c r="A228" s="37"/>
      <c r="B228" s="28"/>
      <c r="C228" s="24"/>
      <c r="L228" s="28"/>
      <c r="M228" s="28"/>
      <c r="N228" s="28"/>
      <c r="O228" s="28"/>
      <c r="R228" s="28"/>
      <c r="U228" s="28"/>
    </row>
    <row r="229" spans="1:21" s="26" customFormat="1" ht="24.95" customHeight="1" x14ac:dyDescent="0.2">
      <c r="A229" s="37"/>
      <c r="B229" s="28"/>
      <c r="C229" s="24"/>
      <c r="E229" s="75"/>
      <c r="L229" s="28"/>
      <c r="M229" s="28"/>
      <c r="N229" s="28"/>
      <c r="O229" s="28"/>
      <c r="R229" s="28"/>
      <c r="U229" s="28"/>
    </row>
    <row r="230" spans="1:21" s="26" customFormat="1" ht="24.95" customHeight="1" x14ac:dyDescent="0.2">
      <c r="A230" s="37"/>
      <c r="B230" s="28"/>
      <c r="C230" s="24"/>
      <c r="E230" s="75"/>
      <c r="L230" s="28"/>
      <c r="M230" s="28"/>
      <c r="N230" s="28"/>
      <c r="O230" s="28"/>
      <c r="R230" s="28"/>
      <c r="U230" s="28"/>
    </row>
    <row r="231" spans="1:21" s="26" customFormat="1" ht="24.95" customHeight="1" x14ac:dyDescent="0.2">
      <c r="A231" s="37"/>
      <c r="B231" s="28"/>
      <c r="C231" s="24"/>
      <c r="K231" s="75"/>
      <c r="L231" s="28"/>
      <c r="M231" s="28"/>
      <c r="N231" s="28"/>
      <c r="O231" s="28"/>
      <c r="R231" s="28"/>
      <c r="U231" s="28"/>
    </row>
    <row r="232" spans="1:21" s="26" customFormat="1" ht="24.95" customHeight="1" x14ac:dyDescent="0.2">
      <c r="A232" s="37"/>
      <c r="B232" s="28"/>
      <c r="C232" s="24"/>
      <c r="E232" s="73"/>
      <c r="L232" s="28"/>
      <c r="M232" s="28"/>
      <c r="N232" s="28"/>
      <c r="O232" s="28"/>
      <c r="R232" s="28"/>
      <c r="U232" s="28"/>
    </row>
    <row r="233" spans="1:21" s="26" customFormat="1" ht="24.95" customHeight="1" x14ac:dyDescent="0.2">
      <c r="A233" s="37"/>
      <c r="B233" s="28"/>
      <c r="C233" s="24"/>
      <c r="E233" s="75"/>
      <c r="L233" s="28"/>
      <c r="M233" s="28"/>
      <c r="N233" s="28"/>
      <c r="O233" s="28"/>
      <c r="R233" s="28"/>
      <c r="U233" s="28"/>
    </row>
    <row r="234" spans="1:21" s="26" customFormat="1" ht="24.95" customHeight="1" x14ac:dyDescent="0.2">
      <c r="A234" s="37"/>
      <c r="B234" s="28"/>
      <c r="C234" s="24"/>
      <c r="E234" s="73"/>
      <c r="K234" s="75"/>
      <c r="L234" s="28"/>
      <c r="M234" s="28"/>
      <c r="N234" s="28"/>
      <c r="O234" s="28"/>
      <c r="R234" s="28"/>
      <c r="U234" s="28"/>
    </row>
    <row r="235" spans="1:21" s="26" customFormat="1" ht="24.95" customHeight="1" x14ac:dyDescent="0.2">
      <c r="A235" s="37"/>
      <c r="B235" s="28"/>
      <c r="L235" s="28"/>
      <c r="M235" s="28"/>
      <c r="N235" s="28"/>
      <c r="O235" s="28"/>
      <c r="R235" s="28"/>
      <c r="U235" s="28"/>
    </row>
    <row r="236" spans="1:21" s="26" customFormat="1" ht="24.95" customHeight="1" x14ac:dyDescent="0.2">
      <c r="A236" s="37"/>
      <c r="B236" s="28"/>
      <c r="L236" s="28"/>
      <c r="M236" s="28"/>
      <c r="N236" s="28"/>
      <c r="O236" s="28"/>
      <c r="R236" s="28"/>
      <c r="U236" s="28"/>
    </row>
    <row r="237" spans="1:21" s="26" customFormat="1" ht="24.95" customHeight="1" x14ac:dyDescent="0.2">
      <c r="A237" s="37"/>
      <c r="B237" s="28"/>
      <c r="C237" s="24"/>
      <c r="L237" s="28"/>
      <c r="M237" s="28"/>
      <c r="N237" s="28"/>
      <c r="O237" s="28"/>
      <c r="R237" s="28"/>
      <c r="U237" s="28"/>
    </row>
    <row r="238" spans="1:21" s="26" customFormat="1" ht="24.95" customHeight="1" x14ac:dyDescent="0.2">
      <c r="A238" s="37"/>
      <c r="B238" s="28"/>
      <c r="C238" s="24"/>
      <c r="E238" s="75"/>
      <c r="L238" s="28"/>
      <c r="M238" s="28"/>
      <c r="N238" s="28"/>
      <c r="O238" s="28"/>
      <c r="R238" s="28"/>
      <c r="U238" s="28"/>
    </row>
    <row r="239" spans="1:21" s="26" customFormat="1" ht="24.95" customHeight="1" x14ac:dyDescent="0.2">
      <c r="A239" s="37"/>
      <c r="B239" s="28"/>
      <c r="C239" s="24"/>
      <c r="L239" s="28"/>
      <c r="M239" s="28"/>
      <c r="N239" s="28"/>
      <c r="O239" s="28"/>
      <c r="R239" s="28"/>
      <c r="U239" s="28"/>
    </row>
    <row r="240" spans="1:21" s="26" customFormat="1" ht="24.95" customHeight="1" x14ac:dyDescent="0.2">
      <c r="A240" s="37"/>
      <c r="B240" s="28"/>
      <c r="C240" s="24"/>
      <c r="D240" s="73"/>
      <c r="L240" s="28"/>
      <c r="M240" s="28"/>
      <c r="N240" s="28"/>
      <c r="O240" s="28"/>
      <c r="R240" s="28"/>
      <c r="U240" s="28"/>
    </row>
    <row r="241" spans="1:21" s="26" customFormat="1" ht="24.95" customHeight="1" x14ac:dyDescent="0.2">
      <c r="A241" s="37"/>
      <c r="B241" s="28"/>
      <c r="C241" s="24"/>
      <c r="L241" s="28"/>
      <c r="M241" s="28"/>
      <c r="N241" s="28"/>
      <c r="O241" s="28"/>
      <c r="R241" s="28"/>
      <c r="U241" s="28"/>
    </row>
    <row r="242" spans="1:21" s="26" customFormat="1" ht="24.95" customHeight="1" x14ac:dyDescent="0.2">
      <c r="A242" s="37"/>
      <c r="B242" s="28"/>
      <c r="C242" s="24"/>
      <c r="E242" s="73"/>
      <c r="L242" s="28"/>
      <c r="M242" s="28"/>
      <c r="N242" s="28"/>
      <c r="O242" s="28"/>
      <c r="R242" s="28"/>
      <c r="U242" s="28"/>
    </row>
    <row r="243" spans="1:21" s="26" customFormat="1" ht="24.95" customHeight="1" x14ac:dyDescent="0.2">
      <c r="A243" s="37"/>
      <c r="B243" s="28"/>
      <c r="C243" s="24"/>
      <c r="K243" s="75"/>
      <c r="L243" s="28"/>
      <c r="M243" s="28"/>
      <c r="N243" s="28"/>
      <c r="O243" s="28"/>
      <c r="R243" s="28"/>
      <c r="U243" s="28"/>
    </row>
    <row r="244" spans="1:21" s="26" customFormat="1" ht="24.95" customHeight="1" x14ac:dyDescent="0.2">
      <c r="A244" s="37"/>
      <c r="B244" s="28"/>
      <c r="C244" s="24"/>
      <c r="K244" s="75"/>
      <c r="L244" s="28"/>
      <c r="M244" s="28"/>
      <c r="N244" s="28"/>
      <c r="O244" s="28"/>
      <c r="R244" s="28"/>
      <c r="U244" s="28"/>
    </row>
    <row r="245" spans="1:21" s="26" customFormat="1" ht="24.95" customHeight="1" x14ac:dyDescent="0.2">
      <c r="A245" s="37"/>
      <c r="B245" s="28"/>
      <c r="C245" s="24"/>
      <c r="E245" s="75"/>
      <c r="L245" s="28"/>
      <c r="M245" s="28"/>
      <c r="N245" s="28"/>
      <c r="O245" s="28"/>
      <c r="R245" s="28"/>
      <c r="U245" s="28"/>
    </row>
    <row r="246" spans="1:21" s="26" customFormat="1" ht="24.95" customHeight="1" x14ac:dyDescent="0.2">
      <c r="A246" s="37"/>
      <c r="B246" s="28"/>
      <c r="C246" s="24"/>
      <c r="L246" s="28"/>
      <c r="M246" s="28"/>
      <c r="N246" s="28"/>
      <c r="O246" s="28"/>
      <c r="R246" s="28"/>
      <c r="U246" s="28"/>
    </row>
    <row r="247" spans="1:21" s="26" customFormat="1" ht="24.95" customHeight="1" x14ac:dyDescent="0.2">
      <c r="A247" s="37"/>
      <c r="B247" s="28"/>
      <c r="C247" s="24"/>
      <c r="E247" s="75"/>
      <c r="L247" s="28"/>
      <c r="M247" s="28"/>
      <c r="N247" s="28"/>
      <c r="O247" s="28"/>
      <c r="R247" s="28"/>
      <c r="U247" s="28"/>
    </row>
    <row r="248" spans="1:21" s="26" customFormat="1" ht="24.95" customHeight="1" x14ac:dyDescent="0.2">
      <c r="A248" s="37"/>
      <c r="B248" s="28"/>
      <c r="C248" s="24"/>
      <c r="L248" s="28"/>
      <c r="M248" s="28"/>
      <c r="N248" s="28"/>
      <c r="O248" s="28"/>
      <c r="R248" s="28"/>
      <c r="U248" s="28"/>
    </row>
    <row r="249" spans="1:21" s="26" customFormat="1" ht="24.95" customHeight="1" x14ac:dyDescent="0.2">
      <c r="A249" s="37"/>
      <c r="B249" s="28"/>
      <c r="C249" s="24"/>
      <c r="L249" s="28"/>
      <c r="M249" s="28"/>
      <c r="N249" s="28"/>
      <c r="O249" s="28"/>
      <c r="R249" s="28"/>
      <c r="U249" s="28"/>
    </row>
    <row r="250" spans="1:21" s="26" customFormat="1" ht="24.95" customHeight="1" x14ac:dyDescent="0.2">
      <c r="A250" s="37"/>
      <c r="B250" s="28"/>
      <c r="C250" s="24"/>
      <c r="E250" s="75"/>
      <c r="L250" s="28"/>
      <c r="M250" s="28"/>
      <c r="N250" s="28"/>
      <c r="O250" s="28"/>
      <c r="R250" s="28"/>
      <c r="U250" s="28"/>
    </row>
    <row r="251" spans="1:21" s="26" customFormat="1" ht="24.95" customHeight="1" x14ac:dyDescent="0.2">
      <c r="A251" s="37"/>
      <c r="B251" s="28"/>
      <c r="C251" s="24"/>
      <c r="E251" s="75"/>
      <c r="L251" s="28"/>
      <c r="M251" s="28"/>
      <c r="N251" s="28"/>
      <c r="O251" s="28"/>
      <c r="P251" s="75"/>
      <c r="R251" s="28"/>
      <c r="U251" s="28"/>
    </row>
    <row r="252" spans="1:21" s="26" customFormat="1" ht="24.95" customHeight="1" x14ac:dyDescent="0.2">
      <c r="A252" s="37"/>
      <c r="B252" s="28"/>
      <c r="C252" s="24"/>
      <c r="K252" s="75"/>
      <c r="L252" s="28"/>
      <c r="M252" s="28"/>
      <c r="N252" s="28"/>
      <c r="O252" s="28"/>
      <c r="R252" s="28"/>
      <c r="U252" s="28"/>
    </row>
    <row r="253" spans="1:21" s="26" customFormat="1" ht="24.95" customHeight="1" x14ac:dyDescent="0.2">
      <c r="A253" s="37"/>
      <c r="B253" s="28"/>
      <c r="E253" s="75"/>
      <c r="L253" s="28"/>
      <c r="M253" s="28"/>
      <c r="N253" s="28"/>
      <c r="O253" s="28"/>
      <c r="R253" s="28"/>
      <c r="U253" s="28"/>
    </row>
    <row r="254" spans="1:21" s="26" customFormat="1" ht="24.95" customHeight="1" x14ac:dyDescent="0.2">
      <c r="A254" s="37"/>
      <c r="B254" s="28"/>
      <c r="C254" s="24"/>
      <c r="E254" s="75"/>
      <c r="L254" s="28"/>
      <c r="M254" s="28"/>
      <c r="N254" s="28"/>
      <c r="O254" s="28"/>
      <c r="R254" s="28"/>
      <c r="U254" s="28"/>
    </row>
    <row r="255" spans="1:21" s="26" customFormat="1" ht="24.95" customHeight="1" x14ac:dyDescent="0.2">
      <c r="A255" s="37"/>
      <c r="B255" s="28"/>
      <c r="C255" s="24"/>
      <c r="E255" s="75"/>
      <c r="L255" s="28"/>
      <c r="M255" s="28"/>
      <c r="N255" s="28"/>
      <c r="O255" s="28"/>
      <c r="R255" s="28"/>
      <c r="U255" s="28"/>
    </row>
    <row r="256" spans="1:21" s="26" customFormat="1" ht="24.95" customHeight="1" x14ac:dyDescent="0.2">
      <c r="A256" s="37"/>
      <c r="B256" s="28"/>
      <c r="C256" s="24"/>
      <c r="E256" s="75"/>
      <c r="L256" s="28"/>
      <c r="M256" s="28"/>
      <c r="N256" s="28"/>
      <c r="O256" s="28"/>
      <c r="R256" s="28"/>
      <c r="U256" s="28"/>
    </row>
    <row r="257" spans="1:21" s="26" customFormat="1" ht="24.95" customHeight="1" x14ac:dyDescent="0.2">
      <c r="A257" s="37"/>
      <c r="B257" s="28"/>
      <c r="C257" s="24"/>
      <c r="E257" s="75"/>
      <c r="L257" s="28"/>
      <c r="M257" s="28"/>
      <c r="N257" s="28"/>
      <c r="O257" s="28"/>
      <c r="R257" s="28"/>
      <c r="U257" s="28"/>
    </row>
    <row r="258" spans="1:21" s="26" customFormat="1" ht="24.95" customHeight="1" x14ac:dyDescent="0.2">
      <c r="A258" s="37"/>
      <c r="B258" s="28"/>
      <c r="C258" s="24"/>
      <c r="K258" s="75"/>
      <c r="L258" s="28"/>
      <c r="M258" s="28"/>
      <c r="N258" s="28"/>
      <c r="O258" s="28"/>
      <c r="R258" s="28"/>
      <c r="U258" s="28"/>
    </row>
    <row r="259" spans="1:21" s="26" customFormat="1" ht="24.95" customHeight="1" x14ac:dyDescent="0.2">
      <c r="A259" s="37"/>
      <c r="B259" s="28"/>
      <c r="C259" s="24"/>
      <c r="K259" s="75"/>
      <c r="L259" s="28"/>
      <c r="M259" s="28"/>
      <c r="N259" s="28"/>
      <c r="O259" s="28"/>
      <c r="R259" s="28"/>
      <c r="U259" s="28"/>
    </row>
    <row r="260" spans="1:21" s="26" customFormat="1" ht="24.95" customHeight="1" x14ac:dyDescent="0.2">
      <c r="A260" s="37"/>
      <c r="B260" s="28"/>
      <c r="C260" s="24"/>
      <c r="E260" s="75"/>
      <c r="L260" s="28"/>
      <c r="M260" s="28"/>
      <c r="N260" s="28"/>
      <c r="O260" s="28"/>
      <c r="R260" s="28"/>
      <c r="U260" s="28"/>
    </row>
    <row r="261" spans="1:21" s="26" customFormat="1" ht="24.95" customHeight="1" x14ac:dyDescent="0.2">
      <c r="A261" s="37"/>
      <c r="B261" s="28"/>
      <c r="C261" s="24"/>
      <c r="K261" s="75"/>
      <c r="L261" s="28"/>
      <c r="M261" s="28"/>
      <c r="N261" s="28"/>
      <c r="O261" s="28"/>
      <c r="R261" s="28"/>
      <c r="U261" s="28"/>
    </row>
    <row r="262" spans="1:21" s="26" customFormat="1" ht="24.95" customHeight="1" x14ac:dyDescent="0.2">
      <c r="A262" s="37"/>
      <c r="B262" s="28"/>
      <c r="C262" s="24"/>
      <c r="E262" s="75"/>
      <c r="L262" s="28"/>
      <c r="M262" s="28"/>
      <c r="N262" s="28"/>
      <c r="O262" s="28"/>
      <c r="R262" s="28"/>
      <c r="U262" s="28"/>
    </row>
    <row r="263" spans="1:21" s="26" customFormat="1" ht="24.95" customHeight="1" x14ac:dyDescent="0.2">
      <c r="A263" s="83"/>
      <c r="B263" s="28"/>
      <c r="C263" s="24"/>
      <c r="L263" s="28"/>
      <c r="M263" s="28"/>
      <c r="N263" s="28"/>
      <c r="O263" s="28"/>
      <c r="R263" s="28"/>
      <c r="U263" s="28"/>
    </row>
    <row r="264" spans="1:21" s="26" customFormat="1" ht="24.95" customHeight="1" x14ac:dyDescent="0.2">
      <c r="A264" s="37"/>
      <c r="B264" s="28"/>
      <c r="C264" s="24"/>
      <c r="K264" s="75"/>
      <c r="L264" s="28"/>
      <c r="M264" s="28"/>
      <c r="N264" s="28"/>
      <c r="O264" s="28"/>
      <c r="P264" s="75"/>
      <c r="R264" s="28"/>
      <c r="U264" s="28"/>
    </row>
    <row r="265" spans="1:21" s="26" customFormat="1" ht="24.95" customHeight="1" x14ac:dyDescent="0.2">
      <c r="A265" s="37"/>
      <c r="B265" s="28"/>
      <c r="C265" s="24"/>
      <c r="L265" s="28"/>
      <c r="M265" s="28"/>
      <c r="N265" s="28"/>
      <c r="O265" s="28"/>
      <c r="R265" s="28"/>
      <c r="U265" s="28"/>
    </row>
    <row r="266" spans="1:21" s="26" customFormat="1" ht="24.95" customHeight="1" x14ac:dyDescent="0.2">
      <c r="A266" s="37"/>
      <c r="B266" s="28"/>
      <c r="C266" s="24"/>
      <c r="E266" s="75"/>
      <c r="L266" s="28"/>
      <c r="M266" s="28"/>
      <c r="N266" s="28"/>
      <c r="O266" s="28"/>
      <c r="R266" s="28"/>
      <c r="U266" s="28"/>
    </row>
    <row r="267" spans="1:21" s="26" customFormat="1" ht="24.95" customHeight="1" x14ac:dyDescent="0.2">
      <c r="A267" s="37"/>
      <c r="B267" s="28"/>
      <c r="C267" s="24"/>
      <c r="E267" s="73"/>
      <c r="L267" s="28"/>
      <c r="M267" s="28"/>
      <c r="N267" s="28"/>
      <c r="O267" s="28"/>
      <c r="R267" s="28"/>
      <c r="U267" s="28"/>
    </row>
    <row r="268" spans="1:21" s="26" customFormat="1" ht="24.95" customHeight="1" x14ac:dyDescent="0.2">
      <c r="A268" s="37"/>
      <c r="B268" s="28"/>
      <c r="C268" s="24"/>
      <c r="E268" s="75"/>
      <c r="L268" s="28"/>
      <c r="M268" s="28"/>
      <c r="N268" s="28"/>
      <c r="O268" s="28"/>
      <c r="R268" s="28"/>
      <c r="U268" s="28"/>
    </row>
    <row r="269" spans="1:21" s="26" customFormat="1" ht="24.95" customHeight="1" x14ac:dyDescent="0.2">
      <c r="A269" s="37"/>
      <c r="B269" s="28"/>
      <c r="C269" s="24"/>
      <c r="D269" s="73"/>
      <c r="L269" s="28"/>
      <c r="M269" s="28"/>
      <c r="N269" s="28"/>
      <c r="O269" s="28"/>
      <c r="R269" s="28"/>
      <c r="U269" s="28"/>
    </row>
    <row r="270" spans="1:21" s="26" customFormat="1" ht="24.95" customHeight="1" x14ac:dyDescent="0.2">
      <c r="A270" s="37"/>
      <c r="B270" s="28"/>
      <c r="C270" s="24"/>
      <c r="K270" s="75"/>
      <c r="L270" s="28"/>
      <c r="M270" s="28"/>
      <c r="N270" s="28"/>
      <c r="O270" s="28"/>
      <c r="R270" s="28"/>
      <c r="U270" s="28"/>
    </row>
    <row r="271" spans="1:21" s="26" customFormat="1" ht="24.95" customHeight="1" x14ac:dyDescent="0.2">
      <c r="A271" s="37"/>
      <c r="B271" s="28"/>
      <c r="C271" s="24"/>
      <c r="L271" s="28"/>
      <c r="M271" s="28"/>
      <c r="N271" s="28"/>
      <c r="O271" s="28"/>
      <c r="R271" s="28"/>
      <c r="U271" s="28"/>
    </row>
    <row r="272" spans="1:21" s="26" customFormat="1" ht="24.95" customHeight="1" x14ac:dyDescent="0.2">
      <c r="A272" s="37"/>
      <c r="B272" s="28"/>
      <c r="C272" s="24"/>
      <c r="L272" s="28"/>
      <c r="M272" s="28"/>
      <c r="N272" s="28"/>
      <c r="O272" s="28"/>
      <c r="R272" s="28"/>
      <c r="U272" s="28"/>
    </row>
    <row r="273" spans="1:22" s="26" customFormat="1" ht="24.95" customHeight="1" x14ac:dyDescent="0.2">
      <c r="A273" s="37"/>
      <c r="B273" s="28"/>
      <c r="C273" s="24"/>
      <c r="E273" s="75"/>
      <c r="L273" s="28"/>
      <c r="M273" s="28"/>
      <c r="N273" s="28"/>
      <c r="O273" s="28"/>
      <c r="R273" s="28"/>
      <c r="U273" s="28"/>
    </row>
    <row r="274" spans="1:22" s="26" customFormat="1" ht="24.95" customHeight="1" x14ac:dyDescent="0.2">
      <c r="A274" s="37"/>
      <c r="B274" s="28"/>
      <c r="C274" s="24"/>
      <c r="E274" s="75"/>
      <c r="L274" s="28"/>
      <c r="M274" s="28"/>
      <c r="N274" s="28"/>
      <c r="O274" s="28"/>
      <c r="R274" s="28"/>
      <c r="U274" s="28"/>
    </row>
    <row r="275" spans="1:22" s="26" customFormat="1" ht="24.95" customHeight="1" x14ac:dyDescent="0.2">
      <c r="A275" s="37"/>
      <c r="B275" s="28"/>
      <c r="C275" s="24"/>
      <c r="E275" s="75"/>
      <c r="L275" s="28"/>
      <c r="M275" s="28"/>
      <c r="N275" s="28"/>
      <c r="O275" s="28"/>
      <c r="R275" s="28"/>
      <c r="U275" s="28"/>
    </row>
    <row r="276" spans="1:22" s="26" customFormat="1" ht="24.95" customHeight="1" x14ac:dyDescent="0.2">
      <c r="A276" s="37"/>
      <c r="B276" s="28"/>
      <c r="C276" s="24"/>
      <c r="E276" s="75"/>
      <c r="L276" s="28"/>
      <c r="M276" s="28"/>
      <c r="N276" s="28"/>
      <c r="O276" s="28"/>
      <c r="R276" s="28"/>
      <c r="U276" s="28"/>
    </row>
    <row r="277" spans="1:22" s="26" customFormat="1" ht="24.95" customHeight="1" x14ac:dyDescent="0.2">
      <c r="A277" s="37"/>
      <c r="B277" s="28"/>
      <c r="C277" s="24"/>
      <c r="L277" s="28"/>
      <c r="M277" s="28"/>
      <c r="N277" s="28"/>
      <c r="O277" s="28"/>
      <c r="R277" s="28"/>
      <c r="U277" s="28"/>
    </row>
    <row r="278" spans="1:22" s="26" customFormat="1" ht="24.95" customHeight="1" x14ac:dyDescent="0.2">
      <c r="A278" s="37"/>
      <c r="B278" s="28"/>
      <c r="E278" s="75"/>
      <c r="L278" s="28"/>
      <c r="M278" s="28"/>
      <c r="N278" s="28"/>
      <c r="O278" s="28"/>
      <c r="R278" s="28"/>
      <c r="U278" s="28"/>
    </row>
    <row r="279" spans="1:22" s="26" customFormat="1" ht="24.95" customHeight="1" x14ac:dyDescent="0.2">
      <c r="A279" s="37"/>
      <c r="B279" s="28"/>
      <c r="E279" s="73"/>
      <c r="K279" s="75"/>
      <c r="L279" s="28"/>
      <c r="M279" s="28"/>
      <c r="N279" s="28"/>
      <c r="O279" s="28"/>
      <c r="R279" s="28"/>
      <c r="U279" s="28"/>
    </row>
    <row r="280" spans="1:22" s="26" customFormat="1" ht="24.95" customHeight="1" x14ac:dyDescent="0.2">
      <c r="A280" s="37"/>
      <c r="B280" s="28"/>
      <c r="K280" s="75"/>
      <c r="L280" s="28"/>
      <c r="M280" s="28"/>
      <c r="N280" s="28"/>
      <c r="O280" s="28"/>
      <c r="R280" s="28"/>
      <c r="U280" s="28"/>
      <c r="V280" s="26" t="s">
        <v>4638</v>
      </c>
    </row>
    <row r="281" spans="1:22" s="26" customFormat="1" ht="24.95" customHeight="1" x14ac:dyDescent="0.2">
      <c r="A281" s="37"/>
      <c r="B281" s="28"/>
      <c r="E281" s="75"/>
      <c r="L281" s="28"/>
      <c r="M281" s="28"/>
      <c r="N281" s="28"/>
      <c r="O281" s="28"/>
      <c r="R281" s="28"/>
      <c r="U281" s="28"/>
    </row>
    <row r="282" spans="1:22" s="26" customFormat="1" ht="24.95" customHeight="1" x14ac:dyDescent="0.2">
      <c r="A282" s="37"/>
      <c r="B282" s="28"/>
      <c r="E282" s="75"/>
      <c r="L282" s="28"/>
      <c r="M282" s="28"/>
      <c r="N282" s="28"/>
      <c r="O282" s="28"/>
      <c r="R282" s="28"/>
      <c r="U282" s="28"/>
      <c r="V282" s="26" t="s">
        <v>4639</v>
      </c>
    </row>
    <row r="283" spans="1:22" s="26" customFormat="1" ht="24.95" customHeight="1" x14ac:dyDescent="0.2">
      <c r="A283" s="37"/>
      <c r="B283" s="28"/>
      <c r="L283" s="28"/>
      <c r="M283" s="28"/>
      <c r="N283" s="28"/>
      <c r="O283" s="28"/>
      <c r="R283" s="28"/>
      <c r="U283" s="28"/>
      <c r="V283" s="26" t="s">
        <v>4640</v>
      </c>
    </row>
    <row r="284" spans="1:22" s="26" customFormat="1" ht="24.95" customHeight="1" x14ac:dyDescent="0.2">
      <c r="A284" s="37"/>
      <c r="B284" s="28"/>
      <c r="E284" s="75"/>
      <c r="L284" s="28"/>
      <c r="M284" s="28"/>
      <c r="N284" s="28"/>
      <c r="O284" s="28"/>
      <c r="R284" s="28"/>
      <c r="U284" s="28"/>
      <c r="V284" s="26" t="s">
        <v>4641</v>
      </c>
    </row>
    <row r="285" spans="1:22" s="26" customFormat="1" ht="24.95" customHeight="1" x14ac:dyDescent="0.2">
      <c r="A285" s="37"/>
      <c r="B285" s="28"/>
      <c r="E285" s="75"/>
      <c r="L285" s="28"/>
      <c r="M285" s="28"/>
      <c r="N285" s="28"/>
      <c r="O285" s="28"/>
      <c r="R285" s="28"/>
      <c r="U285" s="28"/>
    </row>
    <row r="286" spans="1:22" s="26" customFormat="1" ht="24.95" customHeight="1" x14ac:dyDescent="0.2">
      <c r="A286" s="37"/>
      <c r="B286" s="28"/>
      <c r="L286" s="28"/>
      <c r="M286" s="28"/>
      <c r="N286" s="28"/>
      <c r="O286" s="28"/>
      <c r="R286" s="28"/>
      <c r="U286" s="28"/>
      <c r="V286" s="26" t="s">
        <v>4642</v>
      </c>
    </row>
    <row r="287" spans="1:22" s="26" customFormat="1" ht="24.95" customHeight="1" x14ac:dyDescent="0.2">
      <c r="A287" s="37"/>
      <c r="B287" s="28"/>
      <c r="E287" s="75"/>
      <c r="L287" s="28"/>
      <c r="M287" s="28"/>
      <c r="N287" s="28"/>
      <c r="O287" s="28"/>
      <c r="R287" s="28"/>
      <c r="U287" s="28"/>
      <c r="V287" s="26" t="s">
        <v>4643</v>
      </c>
    </row>
    <row r="288" spans="1:22" s="26" customFormat="1" ht="24.95" customHeight="1" x14ac:dyDescent="0.2">
      <c r="A288" s="37"/>
      <c r="B288" s="28"/>
      <c r="E288" s="75"/>
      <c r="L288" s="28"/>
      <c r="M288" s="28"/>
      <c r="N288" s="28"/>
      <c r="O288" s="28"/>
      <c r="R288" s="28"/>
      <c r="U288" s="28"/>
      <c r="V288" s="26" t="s">
        <v>4644</v>
      </c>
    </row>
    <row r="289" spans="1:22" s="26" customFormat="1" ht="24.95" customHeight="1" x14ac:dyDescent="0.2">
      <c r="A289" s="37"/>
      <c r="B289" s="28"/>
      <c r="K289" s="75"/>
      <c r="L289" s="28"/>
      <c r="M289" s="28"/>
      <c r="N289" s="28"/>
      <c r="O289" s="28"/>
      <c r="R289" s="28"/>
      <c r="U289" s="28"/>
    </row>
    <row r="290" spans="1:22" s="26" customFormat="1" ht="24.95" customHeight="1" x14ac:dyDescent="0.2">
      <c r="A290" s="37"/>
      <c r="B290" s="28"/>
      <c r="E290" s="75"/>
      <c r="L290" s="28"/>
      <c r="M290" s="28"/>
      <c r="N290" s="28"/>
      <c r="O290" s="28"/>
      <c r="R290" s="28"/>
      <c r="U290" s="28"/>
    </row>
    <row r="291" spans="1:22" s="26" customFormat="1" ht="24.95" customHeight="1" x14ac:dyDescent="0.2">
      <c r="A291" s="37"/>
      <c r="B291" s="28"/>
      <c r="L291" s="28"/>
      <c r="M291" s="28"/>
      <c r="N291" s="28"/>
      <c r="O291" s="28"/>
      <c r="R291" s="28"/>
      <c r="U291" s="28"/>
    </row>
    <row r="292" spans="1:22" s="26" customFormat="1" ht="24.95" customHeight="1" x14ac:dyDescent="0.2">
      <c r="A292" s="37"/>
      <c r="B292" s="28"/>
      <c r="L292" s="28"/>
      <c r="M292" s="28"/>
      <c r="N292" s="28"/>
      <c r="O292" s="28"/>
      <c r="P292" s="75"/>
      <c r="R292" s="28"/>
      <c r="U292" s="28"/>
      <c r="V292" s="26" t="s">
        <v>4645</v>
      </c>
    </row>
    <row r="293" spans="1:22" s="26" customFormat="1" ht="24.95" customHeight="1" x14ac:dyDescent="0.2">
      <c r="A293" s="37"/>
      <c r="B293" s="28"/>
      <c r="E293" s="75"/>
      <c r="L293" s="28"/>
      <c r="M293" s="28"/>
      <c r="N293" s="28"/>
      <c r="O293" s="28"/>
      <c r="R293" s="28"/>
      <c r="U293" s="28"/>
    </row>
    <row r="294" spans="1:22" s="26" customFormat="1" ht="24.95" customHeight="1" x14ac:dyDescent="0.2">
      <c r="A294" s="37"/>
      <c r="B294" s="28"/>
      <c r="E294" s="75"/>
      <c r="L294" s="28"/>
      <c r="M294" s="28"/>
      <c r="N294" s="28"/>
      <c r="O294" s="28"/>
      <c r="R294" s="28"/>
      <c r="U294" s="28"/>
      <c r="V294" s="26" t="s">
        <v>4646</v>
      </c>
    </row>
    <row r="295" spans="1:22" s="26" customFormat="1" ht="24.95" customHeight="1" x14ac:dyDescent="0.2">
      <c r="A295" s="37"/>
      <c r="B295" s="28"/>
      <c r="E295" s="75"/>
      <c r="L295" s="28"/>
      <c r="M295" s="28"/>
      <c r="N295" s="28"/>
      <c r="O295" s="28"/>
      <c r="P295" s="75"/>
      <c r="R295" s="28"/>
      <c r="U295" s="28"/>
      <c r="V295" s="26" t="s">
        <v>4647</v>
      </c>
    </row>
    <row r="296" spans="1:22" s="26" customFormat="1" ht="24.95" customHeight="1" x14ac:dyDescent="0.2">
      <c r="A296" s="37"/>
      <c r="B296" s="28"/>
      <c r="L296" s="28"/>
      <c r="M296" s="28"/>
      <c r="N296" s="28"/>
      <c r="O296" s="28"/>
      <c r="R296" s="28"/>
      <c r="U296" s="28"/>
      <c r="V296" s="26" t="s">
        <v>4648</v>
      </c>
    </row>
    <row r="297" spans="1:22" s="26" customFormat="1" ht="24.95" customHeight="1" x14ac:dyDescent="0.2">
      <c r="A297" s="37"/>
      <c r="B297" s="28"/>
      <c r="L297" s="28"/>
      <c r="M297" s="28"/>
      <c r="N297" s="28"/>
      <c r="O297" s="28"/>
      <c r="P297" s="75"/>
      <c r="R297" s="28"/>
      <c r="U297" s="28"/>
    </row>
    <row r="298" spans="1:22" s="26" customFormat="1" ht="24.95" customHeight="1" x14ac:dyDescent="0.2">
      <c r="A298" s="37"/>
      <c r="B298" s="28"/>
      <c r="K298" s="75"/>
      <c r="L298" s="28"/>
      <c r="M298" s="28"/>
      <c r="N298" s="28"/>
      <c r="O298" s="28"/>
      <c r="R298" s="28"/>
      <c r="U298" s="28"/>
    </row>
    <row r="299" spans="1:22" s="26" customFormat="1" ht="24.95" customHeight="1" x14ac:dyDescent="0.2">
      <c r="A299" s="37"/>
      <c r="B299" s="28"/>
      <c r="L299" s="28"/>
      <c r="M299" s="28"/>
      <c r="N299" s="28"/>
      <c r="O299" s="28"/>
      <c r="R299" s="28"/>
      <c r="T299" s="26" t="s">
        <v>123</v>
      </c>
      <c r="U299" s="28">
        <v>44127</v>
      </c>
    </row>
    <row r="300" spans="1:22" s="26" customFormat="1" ht="24.95" customHeight="1" x14ac:dyDescent="0.2">
      <c r="A300" s="37"/>
      <c r="B300" s="28"/>
      <c r="E300" s="75"/>
      <c r="L300" s="28"/>
      <c r="M300" s="28"/>
      <c r="N300" s="28"/>
      <c r="O300" s="28"/>
      <c r="R300" s="28"/>
      <c r="T300" s="26" t="s">
        <v>123</v>
      </c>
      <c r="U300" s="28">
        <v>44428</v>
      </c>
      <c r="V300" s="26" t="s">
        <v>4649</v>
      </c>
    </row>
    <row r="301" spans="1:22" s="26" customFormat="1" ht="24.95" customHeight="1" x14ac:dyDescent="0.2">
      <c r="A301" s="37"/>
      <c r="B301" s="28"/>
      <c r="E301" s="75"/>
      <c r="L301" s="28"/>
      <c r="M301" s="28"/>
      <c r="N301" s="28"/>
      <c r="O301" s="28"/>
      <c r="P301" s="75"/>
      <c r="R301" s="28"/>
      <c r="U301" s="28"/>
    </row>
    <row r="302" spans="1:22" s="26" customFormat="1" ht="24.95" customHeight="1" x14ac:dyDescent="0.2">
      <c r="A302" s="37"/>
      <c r="B302" s="28"/>
      <c r="E302" s="75"/>
      <c r="L302" s="28"/>
      <c r="M302" s="28"/>
      <c r="N302" s="28"/>
      <c r="O302" s="28"/>
      <c r="R302" s="28"/>
      <c r="U302" s="28"/>
      <c r="V302" s="26" t="s">
        <v>4650</v>
      </c>
    </row>
    <row r="303" spans="1:22" s="26" customFormat="1" ht="24.95" customHeight="1" x14ac:dyDescent="0.2">
      <c r="A303" s="37"/>
      <c r="B303" s="28"/>
      <c r="K303" s="75"/>
      <c r="L303" s="28"/>
      <c r="M303" s="28"/>
      <c r="N303" s="28"/>
      <c r="O303" s="28"/>
      <c r="R303" s="28"/>
      <c r="U303" s="28"/>
    </row>
    <row r="304" spans="1:22" s="26" customFormat="1" ht="24.95" customHeight="1" x14ac:dyDescent="0.2">
      <c r="A304" s="37"/>
      <c r="B304" s="28"/>
      <c r="E304" s="75"/>
      <c r="L304" s="28"/>
      <c r="M304" s="28"/>
      <c r="N304" s="28"/>
      <c r="O304" s="28"/>
      <c r="R304" s="28"/>
      <c r="U304" s="28"/>
    </row>
    <row r="305" spans="1:22" s="26" customFormat="1" ht="24.95" customHeight="1" x14ac:dyDescent="0.2">
      <c r="A305" s="37"/>
      <c r="B305" s="28"/>
      <c r="L305" s="28"/>
      <c r="M305" s="28"/>
      <c r="N305" s="28"/>
      <c r="O305" s="28"/>
      <c r="R305" s="28"/>
      <c r="U305" s="28"/>
    </row>
    <row r="306" spans="1:22" s="26" customFormat="1" ht="24.95" customHeight="1" x14ac:dyDescent="0.2">
      <c r="A306" s="37"/>
      <c r="B306" s="28"/>
      <c r="E306" s="75"/>
      <c r="L306" s="28"/>
      <c r="M306" s="28"/>
      <c r="N306" s="28"/>
      <c r="O306" s="28"/>
      <c r="R306" s="28"/>
      <c r="T306" s="26" t="s">
        <v>123</v>
      </c>
      <c r="U306" s="28">
        <v>44132</v>
      </c>
    </row>
    <row r="307" spans="1:22" s="26" customFormat="1" ht="24.95" customHeight="1" x14ac:dyDescent="0.2">
      <c r="A307" s="37"/>
      <c r="B307" s="28"/>
      <c r="K307" s="75"/>
      <c r="L307" s="28"/>
      <c r="M307" s="28"/>
      <c r="N307" s="28"/>
      <c r="O307" s="28"/>
      <c r="R307" s="28"/>
      <c r="U307" s="28"/>
    </row>
    <row r="308" spans="1:22" s="26" customFormat="1" ht="24.95" customHeight="1" x14ac:dyDescent="0.2">
      <c r="A308" s="37"/>
      <c r="B308" s="28"/>
      <c r="E308" s="75"/>
      <c r="L308" s="28"/>
      <c r="M308" s="28"/>
      <c r="N308" s="28"/>
      <c r="O308" s="28"/>
      <c r="R308" s="28"/>
      <c r="U308" s="28"/>
      <c r="V308" s="26" t="s">
        <v>4651</v>
      </c>
    </row>
    <row r="309" spans="1:22" s="26" customFormat="1" ht="24.95" customHeight="1" x14ac:dyDescent="0.2">
      <c r="A309" s="37"/>
      <c r="B309" s="28"/>
      <c r="E309" s="75"/>
      <c r="L309" s="28"/>
      <c r="M309" s="28"/>
      <c r="N309" s="28"/>
      <c r="O309" s="28"/>
      <c r="R309" s="28"/>
      <c r="U309" s="28"/>
      <c r="V309" s="26" t="s">
        <v>4652</v>
      </c>
    </row>
    <row r="310" spans="1:22" s="26" customFormat="1" ht="24.95" customHeight="1" x14ac:dyDescent="0.2">
      <c r="A310" s="37"/>
      <c r="B310" s="28"/>
      <c r="L310" s="28"/>
      <c r="M310" s="28"/>
      <c r="N310" s="28"/>
      <c r="O310" s="28"/>
      <c r="R310" s="28"/>
      <c r="U310" s="28"/>
    </row>
    <row r="311" spans="1:22" s="26" customFormat="1" ht="24.95" customHeight="1" x14ac:dyDescent="0.2">
      <c r="A311" s="37"/>
      <c r="B311" s="28"/>
      <c r="L311" s="28"/>
      <c r="M311" s="28"/>
      <c r="N311" s="28"/>
      <c r="O311" s="28"/>
      <c r="R311" s="28"/>
      <c r="U311" s="28"/>
      <c r="V311" s="26" t="s">
        <v>4653</v>
      </c>
    </row>
    <row r="312" spans="1:22" s="26" customFormat="1" ht="24.95" customHeight="1" x14ac:dyDescent="0.2">
      <c r="A312" s="37"/>
      <c r="B312" s="28"/>
      <c r="E312" s="75"/>
      <c r="K312" s="75"/>
      <c r="L312" s="28"/>
      <c r="M312" s="28"/>
      <c r="N312" s="28"/>
      <c r="O312" s="28"/>
      <c r="R312" s="28"/>
      <c r="U312" s="28"/>
    </row>
    <row r="313" spans="1:22" s="26" customFormat="1" ht="24.95" customHeight="1" x14ac:dyDescent="0.2">
      <c r="A313" s="37"/>
      <c r="B313" s="28"/>
      <c r="L313" s="28"/>
      <c r="M313" s="28"/>
      <c r="N313" s="28"/>
      <c r="O313" s="28"/>
      <c r="R313" s="28"/>
      <c r="U313" s="28"/>
    </row>
    <row r="314" spans="1:22" s="26" customFormat="1" ht="24.95" customHeight="1" x14ac:dyDescent="0.2">
      <c r="A314" s="37"/>
      <c r="B314" s="28"/>
      <c r="K314" s="75"/>
      <c r="L314" s="28"/>
      <c r="M314" s="28"/>
      <c r="N314" s="28"/>
      <c r="O314" s="28"/>
      <c r="R314" s="28"/>
      <c r="U314" s="28"/>
    </row>
    <row r="315" spans="1:22" s="26" customFormat="1" ht="24.95" customHeight="1" x14ac:dyDescent="0.2">
      <c r="A315" s="37"/>
      <c r="B315" s="28"/>
      <c r="E315" s="75"/>
      <c r="L315" s="28"/>
      <c r="M315" s="28"/>
      <c r="N315" s="28"/>
      <c r="O315" s="28"/>
      <c r="R315" s="28"/>
      <c r="U315" s="28"/>
      <c r="V315" s="26" t="s">
        <v>4654</v>
      </c>
    </row>
    <row r="316" spans="1:22" s="26" customFormat="1" ht="24.95" customHeight="1" x14ac:dyDescent="0.2">
      <c r="A316" s="37"/>
      <c r="B316" s="28"/>
      <c r="K316" s="75"/>
      <c r="L316" s="28"/>
      <c r="M316" s="28"/>
      <c r="N316" s="28"/>
      <c r="O316" s="28"/>
      <c r="R316" s="28"/>
      <c r="U316" s="28"/>
    </row>
    <row r="317" spans="1:22" s="26" customFormat="1" ht="24.95" customHeight="1" x14ac:dyDescent="0.2">
      <c r="A317" s="37"/>
      <c r="B317" s="28"/>
      <c r="E317" s="73"/>
      <c r="K317" s="75"/>
      <c r="L317" s="28"/>
      <c r="M317" s="28"/>
      <c r="N317" s="28"/>
      <c r="O317" s="28"/>
      <c r="R317" s="28"/>
      <c r="U317" s="28"/>
      <c r="V317" s="26" t="s">
        <v>4655</v>
      </c>
    </row>
    <row r="318" spans="1:22" s="26" customFormat="1" ht="24.95" customHeight="1" x14ac:dyDescent="0.2">
      <c r="A318" s="37"/>
      <c r="B318" s="28"/>
      <c r="E318" s="75"/>
      <c r="L318" s="28"/>
      <c r="M318" s="28"/>
      <c r="N318" s="28"/>
      <c r="O318" s="28"/>
      <c r="P318" s="75"/>
      <c r="R318" s="28"/>
      <c r="U318" s="28"/>
      <c r="V318" s="26" t="s">
        <v>4656</v>
      </c>
    </row>
    <row r="319" spans="1:22" s="26" customFormat="1" ht="24.95" customHeight="1" x14ac:dyDescent="0.2">
      <c r="A319" s="37"/>
      <c r="B319" s="28"/>
      <c r="L319" s="28"/>
      <c r="M319" s="28"/>
      <c r="N319" s="28"/>
      <c r="O319" s="28"/>
      <c r="R319" s="28"/>
      <c r="U319" s="28"/>
      <c r="V319" s="26" t="s">
        <v>4657</v>
      </c>
    </row>
    <row r="320" spans="1:22" s="26" customFormat="1" ht="24.95" customHeight="1" x14ac:dyDescent="0.2">
      <c r="A320" s="37"/>
      <c r="B320" s="28"/>
      <c r="E320" s="73"/>
      <c r="L320" s="28"/>
      <c r="M320" s="28"/>
      <c r="N320" s="28"/>
      <c r="O320" s="28"/>
      <c r="P320" s="75"/>
      <c r="R320" s="28"/>
      <c r="U320" s="28"/>
      <c r="V320" s="26" t="s">
        <v>4658</v>
      </c>
    </row>
    <row r="321" spans="1:22" s="26" customFormat="1" ht="24.95" customHeight="1" x14ac:dyDescent="0.2">
      <c r="A321" s="37"/>
      <c r="B321" s="28"/>
      <c r="E321" s="75"/>
      <c r="K321" s="75"/>
      <c r="L321" s="28"/>
      <c r="M321" s="28"/>
      <c r="N321" s="28"/>
      <c r="O321" s="28"/>
      <c r="R321" s="28"/>
      <c r="U321" s="28"/>
      <c r="V321" s="26" t="s">
        <v>4659</v>
      </c>
    </row>
    <row r="322" spans="1:22" s="26" customFormat="1" ht="24.95" customHeight="1" x14ac:dyDescent="0.2">
      <c r="A322" s="37"/>
      <c r="B322" s="28"/>
      <c r="E322" s="75"/>
      <c r="L322" s="28"/>
      <c r="M322" s="28"/>
      <c r="N322" s="28"/>
      <c r="O322" s="28"/>
      <c r="R322" s="28"/>
      <c r="U322" s="28"/>
    </row>
    <row r="323" spans="1:22" s="26" customFormat="1" ht="24.95" customHeight="1" x14ac:dyDescent="0.2">
      <c r="A323" s="37"/>
      <c r="B323" s="28"/>
      <c r="E323" s="73"/>
      <c r="L323" s="28"/>
      <c r="M323" s="28"/>
      <c r="N323" s="28"/>
      <c r="O323" s="28"/>
      <c r="R323" s="28"/>
      <c r="T323" s="26" t="s">
        <v>123</v>
      </c>
      <c r="U323" s="28">
        <v>43990</v>
      </c>
      <c r="V323" s="26" t="s">
        <v>4660</v>
      </c>
    </row>
    <row r="324" spans="1:22" s="26" customFormat="1" ht="24.95" customHeight="1" x14ac:dyDescent="0.2">
      <c r="A324" s="37"/>
      <c r="B324" s="28"/>
      <c r="L324" s="28"/>
      <c r="M324" s="28"/>
      <c r="N324" s="28"/>
      <c r="O324" s="28"/>
      <c r="P324" s="75"/>
      <c r="R324" s="28"/>
      <c r="U324" s="28"/>
      <c r="V324" s="26" t="s">
        <v>4661</v>
      </c>
    </row>
    <row r="325" spans="1:22" s="26" customFormat="1" ht="24.95" customHeight="1" x14ac:dyDescent="0.2">
      <c r="A325" s="37"/>
      <c r="B325" s="28"/>
      <c r="E325" s="75"/>
      <c r="L325" s="28"/>
      <c r="M325" s="28"/>
      <c r="N325" s="28"/>
      <c r="O325" s="28"/>
      <c r="R325" s="28"/>
      <c r="T325" s="26" t="s">
        <v>123</v>
      </c>
      <c r="U325" s="28">
        <v>44025</v>
      </c>
      <c r="V325" s="26" t="s">
        <v>4662</v>
      </c>
    </row>
    <row r="326" spans="1:22" s="26" customFormat="1" ht="24.95" customHeight="1" x14ac:dyDescent="0.2">
      <c r="A326" s="37"/>
      <c r="B326" s="28"/>
      <c r="L326" s="28"/>
      <c r="M326" s="28"/>
      <c r="N326" s="28"/>
      <c r="O326" s="28"/>
      <c r="R326" s="28"/>
      <c r="U326" s="28"/>
      <c r="V326" s="26" t="s">
        <v>4663</v>
      </c>
    </row>
    <row r="327" spans="1:22" s="26" customFormat="1" ht="24.95" customHeight="1" x14ac:dyDescent="0.2">
      <c r="A327" s="37"/>
      <c r="B327" s="28"/>
      <c r="E327" s="75"/>
      <c r="L327" s="28"/>
      <c r="M327" s="28"/>
      <c r="N327" s="28"/>
      <c r="O327" s="28"/>
      <c r="R327" s="28"/>
      <c r="U327" s="28"/>
      <c r="V327" s="26" t="s">
        <v>4664</v>
      </c>
    </row>
    <row r="328" spans="1:22" s="26" customFormat="1" ht="24.95" customHeight="1" x14ac:dyDescent="0.2">
      <c r="A328" s="37"/>
      <c r="B328" s="28"/>
      <c r="K328" s="75"/>
      <c r="L328" s="28"/>
      <c r="M328" s="28"/>
      <c r="N328" s="28"/>
      <c r="O328" s="28"/>
      <c r="R328" s="28"/>
      <c r="U328" s="28"/>
    </row>
    <row r="329" spans="1:22" s="26" customFormat="1" ht="24.95" customHeight="1" x14ac:dyDescent="0.2">
      <c r="A329" s="37"/>
      <c r="B329" s="28"/>
      <c r="L329" s="28"/>
      <c r="M329" s="28"/>
      <c r="N329" s="28"/>
      <c r="O329" s="28"/>
      <c r="R329" s="28"/>
      <c r="U329" s="28"/>
    </row>
    <row r="330" spans="1:22" s="26" customFormat="1" ht="24.95" customHeight="1" x14ac:dyDescent="0.2">
      <c r="A330" s="37"/>
      <c r="B330" s="28"/>
      <c r="E330" s="75"/>
      <c r="L330" s="28"/>
      <c r="M330" s="28"/>
      <c r="N330" s="28"/>
      <c r="O330" s="28"/>
      <c r="R330" s="28"/>
      <c r="U330" s="28"/>
      <c r="V330" s="26" t="s">
        <v>4665</v>
      </c>
    </row>
    <row r="331" spans="1:22" s="26" customFormat="1" ht="24.95" customHeight="1" x14ac:dyDescent="0.2">
      <c r="A331" s="37"/>
      <c r="B331" s="28"/>
      <c r="E331" s="73"/>
      <c r="L331" s="28"/>
      <c r="M331" s="28"/>
      <c r="N331" s="28"/>
      <c r="O331" s="28"/>
      <c r="R331" s="28"/>
      <c r="U331" s="28"/>
      <c r="V331" s="26" t="s">
        <v>4666</v>
      </c>
    </row>
    <row r="332" spans="1:22" s="26" customFormat="1" ht="24.95" customHeight="1" x14ac:dyDescent="0.2">
      <c r="A332" s="37"/>
      <c r="B332" s="28"/>
      <c r="L332" s="28"/>
      <c r="M332" s="28"/>
      <c r="N332" s="28"/>
      <c r="O332" s="28"/>
      <c r="R332" s="28"/>
      <c r="U332" s="28"/>
    </row>
    <row r="333" spans="1:22" s="26" customFormat="1" ht="24.95" customHeight="1" x14ac:dyDescent="0.2">
      <c r="A333" s="37"/>
      <c r="B333" s="28"/>
      <c r="K333" s="75"/>
      <c r="L333" s="28"/>
      <c r="M333" s="28"/>
      <c r="N333" s="28"/>
      <c r="O333" s="28"/>
      <c r="R333" s="28"/>
      <c r="U333" s="28"/>
    </row>
    <row r="334" spans="1:22" s="26" customFormat="1" ht="24.95" customHeight="1" x14ac:dyDescent="0.2">
      <c r="A334" s="37"/>
      <c r="B334" s="28"/>
      <c r="E334" s="75"/>
      <c r="L334" s="28"/>
      <c r="M334" s="28"/>
      <c r="N334" s="28"/>
      <c r="O334" s="28"/>
      <c r="R334" s="28"/>
      <c r="U334" s="28"/>
      <c r="V334" s="26" t="s">
        <v>4667</v>
      </c>
    </row>
    <row r="335" spans="1:22" s="26" customFormat="1" ht="24.95" customHeight="1" x14ac:dyDescent="0.2">
      <c r="A335" s="37"/>
      <c r="B335" s="28"/>
      <c r="E335" s="73"/>
      <c r="L335" s="28"/>
      <c r="M335" s="28"/>
      <c r="N335" s="28"/>
      <c r="O335" s="28"/>
      <c r="R335" s="28"/>
      <c r="U335" s="28"/>
      <c r="V335" s="26" t="s">
        <v>4668</v>
      </c>
    </row>
    <row r="336" spans="1:22" s="26" customFormat="1" ht="24.95" customHeight="1" x14ac:dyDescent="0.2">
      <c r="A336" s="37"/>
      <c r="B336" s="28"/>
      <c r="E336" s="75"/>
      <c r="L336" s="28"/>
      <c r="M336" s="28"/>
      <c r="N336" s="28"/>
      <c r="O336" s="28"/>
      <c r="R336" s="28"/>
      <c r="U336" s="28"/>
      <c r="V336" s="26" t="s">
        <v>4669</v>
      </c>
    </row>
    <row r="337" spans="1:22" s="26" customFormat="1" ht="24.95" customHeight="1" x14ac:dyDescent="0.2">
      <c r="A337" s="37"/>
      <c r="B337" s="28"/>
      <c r="E337" s="75"/>
      <c r="L337" s="28"/>
      <c r="M337" s="28"/>
      <c r="N337" s="28"/>
      <c r="O337" s="28"/>
      <c r="R337" s="28"/>
      <c r="T337" s="26" t="s">
        <v>123</v>
      </c>
      <c r="U337" s="28">
        <v>44231</v>
      </c>
      <c r="V337" s="26" t="s">
        <v>4670</v>
      </c>
    </row>
    <row r="338" spans="1:22" s="26" customFormat="1" ht="24.95" customHeight="1" x14ac:dyDescent="0.2">
      <c r="A338" s="37"/>
      <c r="B338" s="28"/>
      <c r="E338" s="75"/>
      <c r="L338" s="28"/>
      <c r="M338" s="28"/>
      <c r="N338" s="28"/>
      <c r="O338" s="28"/>
      <c r="R338" s="28"/>
      <c r="U338" s="28"/>
      <c r="V338" s="26" t="s">
        <v>4671</v>
      </c>
    </row>
    <row r="339" spans="1:22" s="26" customFormat="1" ht="24.95" customHeight="1" x14ac:dyDescent="0.2">
      <c r="A339" s="37"/>
      <c r="B339" s="28"/>
      <c r="L339" s="28"/>
      <c r="M339" s="28"/>
      <c r="N339" s="28"/>
      <c r="O339" s="28"/>
      <c r="R339" s="28"/>
      <c r="U339" s="28"/>
      <c r="V339" s="26" t="s">
        <v>4672</v>
      </c>
    </row>
    <row r="340" spans="1:22" s="26" customFormat="1" ht="24.95" customHeight="1" x14ac:dyDescent="0.2">
      <c r="A340" s="37"/>
      <c r="B340" s="28"/>
      <c r="E340" s="75"/>
      <c r="L340" s="28"/>
      <c r="M340" s="28"/>
      <c r="N340" s="28"/>
      <c r="O340" s="28"/>
      <c r="P340" s="75"/>
      <c r="R340" s="28"/>
      <c r="U340" s="28"/>
      <c r="V340" s="26" t="s">
        <v>4673</v>
      </c>
    </row>
    <row r="341" spans="1:22" s="26" customFormat="1" ht="24.95" customHeight="1" x14ac:dyDescent="0.2">
      <c r="A341" s="37"/>
      <c r="B341" s="28"/>
      <c r="E341" s="73"/>
      <c r="L341" s="28"/>
      <c r="M341" s="28"/>
      <c r="N341" s="28"/>
      <c r="O341" s="28"/>
      <c r="P341" s="75"/>
      <c r="R341" s="28"/>
      <c r="U341" s="28"/>
      <c r="V341" s="26" t="s">
        <v>4674</v>
      </c>
    </row>
    <row r="342" spans="1:22" s="26" customFormat="1" ht="24.95" customHeight="1" x14ac:dyDescent="0.2">
      <c r="A342" s="37"/>
      <c r="B342" s="28"/>
      <c r="E342" s="75"/>
      <c r="L342" s="28"/>
      <c r="M342" s="28"/>
      <c r="N342" s="28"/>
      <c r="O342" s="28"/>
      <c r="R342" s="28"/>
      <c r="U342" s="28"/>
      <c r="V342" s="26" t="s">
        <v>4675</v>
      </c>
    </row>
    <row r="343" spans="1:22" s="26" customFormat="1" ht="24.95" customHeight="1" x14ac:dyDescent="0.2">
      <c r="A343" s="37"/>
      <c r="B343" s="28"/>
      <c r="E343" s="75"/>
      <c r="L343" s="28"/>
      <c r="M343" s="28"/>
      <c r="N343" s="28"/>
      <c r="O343" s="28"/>
      <c r="R343" s="28"/>
      <c r="U343" s="28"/>
      <c r="V343" s="26" t="s">
        <v>4676</v>
      </c>
    </row>
    <row r="344" spans="1:22" s="26" customFormat="1" ht="24.95" customHeight="1" x14ac:dyDescent="0.2">
      <c r="A344" s="37"/>
      <c r="B344" s="28"/>
      <c r="K344" s="75"/>
      <c r="L344" s="28"/>
      <c r="M344" s="28"/>
      <c r="N344" s="28"/>
      <c r="O344" s="28"/>
      <c r="R344" s="28"/>
      <c r="U344" s="28"/>
    </row>
    <row r="345" spans="1:22" s="26" customFormat="1" ht="24.95" customHeight="1" x14ac:dyDescent="0.2">
      <c r="A345" s="37"/>
      <c r="B345" s="28"/>
      <c r="K345" s="75"/>
      <c r="L345" s="28"/>
      <c r="M345" s="28"/>
      <c r="N345" s="28"/>
      <c r="O345" s="28"/>
      <c r="R345" s="28"/>
      <c r="U345" s="28"/>
    </row>
    <row r="346" spans="1:22" s="26" customFormat="1" ht="24.95" customHeight="1" x14ac:dyDescent="0.2">
      <c r="A346" s="37"/>
      <c r="B346" s="28"/>
      <c r="E346" s="75"/>
      <c r="L346" s="28"/>
      <c r="M346" s="28"/>
      <c r="N346" s="28"/>
      <c r="O346" s="28"/>
      <c r="R346" s="28"/>
      <c r="U346" s="28"/>
      <c r="V346" s="26" t="s">
        <v>4677</v>
      </c>
    </row>
    <row r="347" spans="1:22" s="26" customFormat="1" ht="24.95" customHeight="1" x14ac:dyDescent="0.2">
      <c r="A347" s="37"/>
      <c r="B347" s="28"/>
      <c r="E347" s="75"/>
      <c r="L347" s="28"/>
      <c r="M347" s="28"/>
      <c r="N347" s="28"/>
      <c r="O347" s="28"/>
      <c r="R347" s="28"/>
      <c r="U347" s="28"/>
      <c r="V347" s="26" t="s">
        <v>4678</v>
      </c>
    </row>
    <row r="348" spans="1:22" s="26" customFormat="1" ht="24.95" customHeight="1" x14ac:dyDescent="0.2">
      <c r="A348" s="37"/>
      <c r="B348" s="28"/>
      <c r="K348" s="75"/>
      <c r="L348" s="28"/>
      <c r="M348" s="28"/>
      <c r="N348" s="28"/>
      <c r="O348" s="28"/>
      <c r="R348" s="28"/>
      <c r="U348" s="28"/>
    </row>
    <row r="349" spans="1:22" s="26" customFormat="1" ht="24.95" customHeight="1" x14ac:dyDescent="0.2">
      <c r="A349" s="37"/>
      <c r="B349" s="28"/>
      <c r="L349" s="28"/>
      <c r="M349" s="28"/>
      <c r="N349" s="28"/>
      <c r="O349" s="28"/>
      <c r="R349" s="28"/>
      <c r="U349" s="28"/>
    </row>
    <row r="350" spans="1:22" s="26" customFormat="1" ht="24.95" customHeight="1" x14ac:dyDescent="0.2">
      <c r="A350" s="37"/>
      <c r="B350" s="28"/>
      <c r="E350" s="75"/>
      <c r="L350" s="28"/>
      <c r="M350" s="28"/>
      <c r="N350" s="28"/>
      <c r="O350" s="28"/>
      <c r="P350" s="75"/>
      <c r="R350" s="28"/>
      <c r="U350" s="28"/>
      <c r="V350" s="26" t="s">
        <v>4679</v>
      </c>
    </row>
    <row r="351" spans="1:22" s="26" customFormat="1" ht="24.95" customHeight="1" x14ac:dyDescent="0.2">
      <c r="A351" s="37"/>
      <c r="B351" s="28"/>
      <c r="E351" s="75"/>
      <c r="L351" s="28"/>
      <c r="M351" s="28"/>
      <c r="N351" s="28"/>
      <c r="O351" s="28"/>
      <c r="R351" s="28"/>
      <c r="U351" s="28"/>
      <c r="V351" s="26" t="s">
        <v>4680</v>
      </c>
    </row>
    <row r="352" spans="1:22" s="26" customFormat="1" ht="24.95" customHeight="1" x14ac:dyDescent="0.2">
      <c r="A352" s="37"/>
      <c r="B352" s="28"/>
      <c r="L352" s="28"/>
      <c r="M352" s="28"/>
      <c r="N352" s="28"/>
      <c r="O352" s="28"/>
      <c r="P352" s="75"/>
      <c r="R352" s="28"/>
      <c r="U352" s="28"/>
      <c r="V352" s="26" t="s">
        <v>4681</v>
      </c>
    </row>
    <row r="353" spans="1:22" s="26" customFormat="1" ht="24.95" customHeight="1" x14ac:dyDescent="0.2">
      <c r="A353" s="37"/>
      <c r="B353" s="28"/>
      <c r="L353" s="28"/>
      <c r="M353" s="28"/>
      <c r="N353" s="28"/>
      <c r="O353" s="28"/>
      <c r="P353" s="75"/>
      <c r="R353" s="28"/>
      <c r="U353" s="28"/>
      <c r="V353" s="26" t="s">
        <v>4682</v>
      </c>
    </row>
    <row r="354" spans="1:22" s="26" customFormat="1" ht="24.95" customHeight="1" x14ac:dyDescent="0.2">
      <c r="A354" s="37"/>
      <c r="B354" s="28"/>
      <c r="E354" s="73"/>
      <c r="L354" s="28"/>
      <c r="M354" s="28"/>
      <c r="N354" s="28"/>
      <c r="O354" s="28"/>
      <c r="R354" s="28"/>
      <c r="U354" s="28"/>
      <c r="V354" s="26" t="s">
        <v>4680</v>
      </c>
    </row>
    <row r="355" spans="1:22" s="26" customFormat="1" ht="24.95" customHeight="1" x14ac:dyDescent="0.2">
      <c r="A355" s="37"/>
      <c r="B355" s="28"/>
      <c r="L355" s="28"/>
      <c r="M355" s="28"/>
      <c r="N355" s="28"/>
      <c r="O355" s="28"/>
      <c r="R355" s="28"/>
      <c r="U355" s="28"/>
      <c r="V355" s="26" t="s">
        <v>4683</v>
      </c>
    </row>
    <row r="356" spans="1:22" s="26" customFormat="1" ht="24.95" customHeight="1" x14ac:dyDescent="0.2">
      <c r="A356" s="37"/>
      <c r="B356" s="28"/>
      <c r="E356" s="75"/>
      <c r="L356" s="28"/>
      <c r="M356" s="28"/>
      <c r="N356" s="28"/>
      <c r="O356" s="28"/>
      <c r="R356" s="28"/>
      <c r="U356" s="28"/>
      <c r="V356" s="26" t="s">
        <v>4684</v>
      </c>
    </row>
    <row r="357" spans="1:22" s="26" customFormat="1" ht="24.95" customHeight="1" x14ac:dyDescent="0.2">
      <c r="A357" s="37"/>
      <c r="B357" s="28"/>
      <c r="L357" s="28"/>
      <c r="M357" s="28"/>
      <c r="N357" s="28"/>
      <c r="O357" s="28"/>
      <c r="R357" s="28"/>
      <c r="U357" s="28"/>
      <c r="V357" s="26" t="s">
        <v>4685</v>
      </c>
    </row>
    <row r="358" spans="1:22" s="26" customFormat="1" ht="24.95" customHeight="1" x14ac:dyDescent="0.2">
      <c r="A358" s="37"/>
      <c r="B358" s="28"/>
      <c r="E358" s="75"/>
      <c r="L358" s="28"/>
      <c r="M358" s="28"/>
      <c r="N358" s="28"/>
      <c r="O358" s="28"/>
      <c r="R358" s="28"/>
      <c r="U358" s="28"/>
      <c r="V358" s="26" t="s">
        <v>4686</v>
      </c>
    </row>
    <row r="359" spans="1:22" s="26" customFormat="1" ht="24.95" customHeight="1" x14ac:dyDescent="0.2">
      <c r="A359" s="37"/>
      <c r="B359" s="28"/>
      <c r="L359" s="28"/>
      <c r="M359" s="28"/>
      <c r="N359" s="28"/>
      <c r="O359" s="28"/>
      <c r="R359" s="28"/>
      <c r="U359" s="28"/>
    </row>
    <row r="360" spans="1:22" s="26" customFormat="1" ht="24.95" customHeight="1" x14ac:dyDescent="0.2">
      <c r="A360" s="37"/>
      <c r="B360" s="28"/>
      <c r="E360" s="75"/>
      <c r="L360" s="28"/>
      <c r="M360" s="28"/>
      <c r="N360" s="28"/>
      <c r="O360" s="28"/>
      <c r="P360" s="75"/>
      <c r="R360" s="28"/>
      <c r="U360" s="28"/>
      <c r="V360" s="26" t="s">
        <v>4687</v>
      </c>
    </row>
    <row r="361" spans="1:22" s="26" customFormat="1" ht="24.95" customHeight="1" x14ac:dyDescent="0.2">
      <c r="A361" s="37"/>
      <c r="B361" s="28"/>
      <c r="K361" s="75"/>
      <c r="L361" s="28"/>
      <c r="M361" s="28"/>
      <c r="N361" s="28"/>
      <c r="O361" s="28"/>
      <c r="R361" s="28"/>
      <c r="U361" s="28"/>
    </row>
    <row r="362" spans="1:22" s="26" customFormat="1" ht="24.95" customHeight="1" x14ac:dyDescent="0.2">
      <c r="A362" s="37"/>
      <c r="B362" s="28"/>
      <c r="E362" s="75"/>
      <c r="L362" s="28"/>
      <c r="M362" s="28"/>
      <c r="N362" s="28"/>
      <c r="O362" s="28"/>
      <c r="R362" s="28"/>
      <c r="T362" s="26" t="s">
        <v>123</v>
      </c>
      <c r="U362" s="28">
        <v>44428</v>
      </c>
      <c r="V362" s="26" t="s">
        <v>4649</v>
      </c>
    </row>
    <row r="363" spans="1:22" s="26" customFormat="1" ht="24.95" customHeight="1" x14ac:dyDescent="0.2">
      <c r="A363" s="37"/>
      <c r="B363" s="28"/>
      <c r="E363" s="75"/>
      <c r="L363" s="28"/>
      <c r="M363" s="28"/>
      <c r="N363" s="28"/>
      <c r="O363" s="28"/>
      <c r="P363" s="75"/>
      <c r="R363" s="28"/>
      <c r="T363" s="26" t="s">
        <v>123</v>
      </c>
      <c r="U363" s="28">
        <v>44042</v>
      </c>
      <c r="V363" s="26" t="s">
        <v>4688</v>
      </c>
    </row>
    <row r="364" spans="1:22" s="26" customFormat="1" ht="24.95" customHeight="1" x14ac:dyDescent="0.2">
      <c r="A364" s="37"/>
      <c r="B364" s="28"/>
      <c r="E364" s="73"/>
      <c r="L364" s="28"/>
      <c r="M364" s="28"/>
      <c r="N364" s="28"/>
      <c r="O364" s="28"/>
      <c r="R364" s="28"/>
      <c r="T364" s="26" t="s">
        <v>123</v>
      </c>
      <c r="U364" s="28">
        <v>44183</v>
      </c>
      <c r="V364" s="26" t="s">
        <v>4689</v>
      </c>
    </row>
    <row r="365" spans="1:22" s="26" customFormat="1" ht="24.95" customHeight="1" x14ac:dyDescent="0.2">
      <c r="A365" s="37"/>
      <c r="B365" s="28"/>
      <c r="E365" s="73"/>
      <c r="L365" s="28"/>
      <c r="M365" s="28"/>
      <c r="N365" s="28"/>
      <c r="O365" s="28"/>
      <c r="R365" s="28"/>
      <c r="U365" s="28"/>
    </row>
    <row r="366" spans="1:22" s="26" customFormat="1" ht="24.95" customHeight="1" x14ac:dyDescent="0.2">
      <c r="A366" s="37"/>
      <c r="B366" s="28"/>
      <c r="L366" s="28"/>
      <c r="M366" s="28"/>
      <c r="N366" s="28"/>
      <c r="O366" s="28"/>
      <c r="R366" s="28"/>
      <c r="U366" s="28"/>
      <c r="V366" s="26" t="s">
        <v>4690</v>
      </c>
    </row>
    <row r="367" spans="1:22" s="26" customFormat="1" ht="24.95" customHeight="1" x14ac:dyDescent="0.2">
      <c r="A367" s="37"/>
      <c r="B367" s="28"/>
      <c r="L367" s="28"/>
      <c r="M367" s="28"/>
      <c r="N367" s="28"/>
      <c r="O367" s="28"/>
      <c r="R367" s="28"/>
      <c r="U367" s="28"/>
    </row>
    <row r="368" spans="1:22" s="26" customFormat="1" ht="24.95" customHeight="1" x14ac:dyDescent="0.2">
      <c r="A368" s="37"/>
      <c r="B368" s="28"/>
      <c r="K368" s="75"/>
      <c r="L368" s="28"/>
      <c r="M368" s="28"/>
      <c r="N368" s="28"/>
      <c r="O368" s="28"/>
      <c r="R368" s="28"/>
      <c r="U368" s="28"/>
      <c r="V368" s="26" t="s">
        <v>4691</v>
      </c>
    </row>
    <row r="369" spans="1:22" s="26" customFormat="1" ht="24.95" customHeight="1" x14ac:dyDescent="0.2">
      <c r="A369" s="37"/>
      <c r="B369" s="28"/>
      <c r="L369" s="28"/>
      <c r="M369" s="28"/>
      <c r="N369" s="28"/>
      <c r="O369" s="28"/>
      <c r="R369" s="28"/>
      <c r="U369" s="28"/>
      <c r="V369" s="26" t="s">
        <v>4692</v>
      </c>
    </row>
    <row r="370" spans="1:22" s="26" customFormat="1" ht="24.95" customHeight="1" x14ac:dyDescent="0.2">
      <c r="A370" s="37"/>
      <c r="B370" s="28"/>
      <c r="E370" s="73"/>
      <c r="L370" s="28"/>
      <c r="M370" s="28"/>
      <c r="N370" s="28"/>
      <c r="O370" s="28"/>
      <c r="R370" s="28"/>
      <c r="T370" s="26" t="s">
        <v>123</v>
      </c>
      <c r="U370" s="28">
        <v>43982</v>
      </c>
    </row>
    <row r="371" spans="1:22" s="26" customFormat="1" ht="24.95" customHeight="1" x14ac:dyDescent="0.2">
      <c r="A371" s="37"/>
      <c r="B371" s="28"/>
      <c r="E371" s="73"/>
      <c r="L371" s="28"/>
      <c r="M371" s="28"/>
      <c r="N371" s="28"/>
      <c r="O371" s="28"/>
      <c r="R371" s="28"/>
      <c r="U371" s="28"/>
      <c r="V371" s="26" t="s">
        <v>4693</v>
      </c>
    </row>
    <row r="372" spans="1:22" s="26" customFormat="1" ht="24.95" customHeight="1" x14ac:dyDescent="0.2">
      <c r="A372" s="37"/>
      <c r="B372" s="28"/>
      <c r="E372" s="75"/>
      <c r="L372" s="28"/>
      <c r="M372" s="28"/>
      <c r="N372" s="28"/>
      <c r="O372" s="28"/>
      <c r="R372" s="28"/>
      <c r="U372" s="28"/>
    </row>
    <row r="373" spans="1:22" s="26" customFormat="1" ht="24.95" customHeight="1" x14ac:dyDescent="0.2">
      <c r="A373" s="37"/>
      <c r="B373" s="28"/>
      <c r="L373" s="28"/>
      <c r="M373" s="28"/>
      <c r="N373" s="28"/>
      <c r="O373" s="28"/>
      <c r="R373" s="28"/>
      <c r="U373" s="28"/>
    </row>
    <row r="374" spans="1:22" s="26" customFormat="1" ht="24.95" customHeight="1" x14ac:dyDescent="0.2">
      <c r="A374" s="37"/>
      <c r="B374" s="28"/>
      <c r="E374" s="75"/>
      <c r="L374" s="28"/>
      <c r="M374" s="28"/>
      <c r="N374" s="28"/>
      <c r="O374" s="28"/>
      <c r="R374" s="28"/>
      <c r="U374" s="28"/>
      <c r="V374" s="26" t="s">
        <v>4674</v>
      </c>
    </row>
    <row r="375" spans="1:22" s="26" customFormat="1" ht="24.95" customHeight="1" x14ac:dyDescent="0.2">
      <c r="A375" s="37"/>
      <c r="B375" s="28"/>
      <c r="E375" s="75"/>
      <c r="L375" s="28"/>
      <c r="M375" s="28"/>
      <c r="N375" s="28"/>
      <c r="O375" s="28"/>
      <c r="R375" s="28"/>
      <c r="U375" s="28"/>
    </row>
    <row r="376" spans="1:22" s="26" customFormat="1" ht="24.95" customHeight="1" x14ac:dyDescent="0.2">
      <c r="A376" s="37"/>
      <c r="B376" s="28"/>
      <c r="L376" s="28"/>
      <c r="M376" s="28"/>
      <c r="N376" s="28"/>
      <c r="O376" s="28"/>
      <c r="R376" s="28"/>
      <c r="U376" s="28"/>
      <c r="V376" s="26" t="s">
        <v>4694</v>
      </c>
    </row>
    <row r="377" spans="1:22" s="26" customFormat="1" ht="24.95" customHeight="1" x14ac:dyDescent="0.2">
      <c r="A377" s="37"/>
      <c r="B377" s="28"/>
      <c r="E377" s="75"/>
      <c r="L377" s="28"/>
      <c r="M377" s="28"/>
      <c r="N377" s="28"/>
      <c r="O377" s="28"/>
      <c r="P377" s="75"/>
      <c r="R377" s="28"/>
      <c r="U377" s="28"/>
      <c r="V377" s="26" t="s">
        <v>4695</v>
      </c>
    </row>
    <row r="378" spans="1:22" s="26" customFormat="1" ht="24.95" customHeight="1" x14ac:dyDescent="0.2">
      <c r="A378" s="37"/>
      <c r="B378" s="28"/>
      <c r="L378" s="28"/>
      <c r="M378" s="28"/>
      <c r="N378" s="28"/>
      <c r="O378" s="28"/>
      <c r="R378" s="28"/>
      <c r="U378" s="28"/>
      <c r="V378" s="26" t="s">
        <v>4696</v>
      </c>
    </row>
    <row r="379" spans="1:22" s="26" customFormat="1" ht="24.95" customHeight="1" x14ac:dyDescent="0.2">
      <c r="A379" s="37"/>
      <c r="B379" s="28"/>
      <c r="K379" s="75"/>
      <c r="L379" s="28"/>
      <c r="M379" s="28"/>
      <c r="N379" s="28"/>
      <c r="O379" s="28"/>
      <c r="R379" s="28"/>
      <c r="U379" s="28"/>
    </row>
    <row r="380" spans="1:22" s="26" customFormat="1" ht="24.95" customHeight="1" x14ac:dyDescent="0.2">
      <c r="A380" s="37"/>
      <c r="B380" s="28"/>
      <c r="E380" s="73"/>
      <c r="L380" s="28"/>
      <c r="M380" s="28"/>
      <c r="N380" s="28"/>
      <c r="O380" s="28"/>
      <c r="R380" s="28"/>
      <c r="U380" s="28"/>
      <c r="V380" s="26" t="s">
        <v>4697</v>
      </c>
    </row>
    <row r="381" spans="1:22" s="26" customFormat="1" ht="24.95" customHeight="1" x14ac:dyDescent="0.2">
      <c r="A381" s="37"/>
      <c r="B381" s="28"/>
      <c r="E381" s="75"/>
      <c r="L381" s="28"/>
      <c r="M381" s="28"/>
      <c r="N381" s="28"/>
      <c r="O381" s="28"/>
      <c r="P381" s="75"/>
      <c r="R381" s="28"/>
      <c r="U381" s="28"/>
      <c r="V381" s="26" t="s">
        <v>4698</v>
      </c>
    </row>
    <row r="382" spans="1:22" s="26" customFormat="1" ht="24.95" customHeight="1" x14ac:dyDescent="0.2">
      <c r="A382" s="37"/>
      <c r="B382" s="28"/>
      <c r="K382" s="75"/>
      <c r="L382" s="28"/>
      <c r="M382" s="28"/>
      <c r="N382" s="28"/>
      <c r="O382" s="28"/>
      <c r="R382" s="28"/>
      <c r="U382" s="28"/>
    </row>
    <row r="383" spans="1:22" s="26" customFormat="1" ht="24.95" customHeight="1" x14ac:dyDescent="0.2">
      <c r="A383" s="37"/>
      <c r="B383" s="28"/>
      <c r="E383" s="75"/>
      <c r="L383" s="28"/>
      <c r="M383" s="28"/>
      <c r="N383" s="28"/>
      <c r="O383" s="28"/>
      <c r="R383" s="28"/>
      <c r="T383" s="26" t="s">
        <v>123</v>
      </c>
      <c r="U383" s="28"/>
      <c r="V383" s="26" t="s">
        <v>4699</v>
      </c>
    </row>
    <row r="384" spans="1:22" s="26" customFormat="1" ht="24.95" customHeight="1" x14ac:dyDescent="0.2">
      <c r="A384" s="37"/>
      <c r="B384" s="28"/>
      <c r="E384" s="75"/>
      <c r="L384" s="28"/>
      <c r="M384" s="28"/>
      <c r="N384" s="28"/>
      <c r="O384" s="28"/>
      <c r="R384" s="28"/>
      <c r="U384" s="28"/>
    </row>
    <row r="385" spans="1:22" s="26" customFormat="1" ht="24.95" customHeight="1" x14ac:dyDescent="0.2">
      <c r="A385" s="37"/>
      <c r="B385" s="28"/>
      <c r="L385" s="28"/>
      <c r="M385" s="28"/>
      <c r="N385" s="28"/>
      <c r="O385" s="28"/>
      <c r="R385" s="28"/>
      <c r="U385" s="28"/>
    </row>
    <row r="386" spans="1:22" s="26" customFormat="1" ht="24.95" customHeight="1" x14ac:dyDescent="0.2">
      <c r="A386" s="37"/>
      <c r="B386" s="28"/>
      <c r="L386" s="28"/>
      <c r="M386" s="28"/>
      <c r="N386" s="28"/>
      <c r="O386" s="28"/>
      <c r="R386" s="28"/>
      <c r="U386" s="28"/>
    </row>
    <row r="387" spans="1:22" s="26" customFormat="1" ht="24.95" customHeight="1" x14ac:dyDescent="0.2">
      <c r="A387" s="37"/>
      <c r="B387" s="28"/>
      <c r="L387" s="28"/>
      <c r="M387" s="28"/>
      <c r="N387" s="28"/>
      <c r="O387" s="28"/>
      <c r="R387" s="28"/>
      <c r="U387" s="28"/>
      <c r="V387" s="26" t="s">
        <v>4700</v>
      </c>
    </row>
    <row r="388" spans="1:22" s="26" customFormat="1" ht="24.95" customHeight="1" x14ac:dyDescent="0.2">
      <c r="A388" s="37"/>
      <c r="B388" s="28"/>
      <c r="L388" s="28"/>
      <c r="M388" s="28"/>
      <c r="N388" s="28"/>
      <c r="O388" s="28"/>
      <c r="R388" s="28"/>
      <c r="T388" s="26" t="s">
        <v>123</v>
      </c>
      <c r="U388" s="28">
        <v>43851</v>
      </c>
    </row>
    <row r="389" spans="1:22" s="26" customFormat="1" ht="24.95" customHeight="1" x14ac:dyDescent="0.2">
      <c r="A389" s="37"/>
      <c r="B389" s="28"/>
      <c r="E389" s="73"/>
      <c r="L389" s="28"/>
      <c r="M389" s="28"/>
      <c r="N389" s="28"/>
      <c r="O389" s="28"/>
      <c r="R389" s="28"/>
      <c r="T389" s="26" t="s">
        <v>123</v>
      </c>
      <c r="U389" s="28">
        <v>44183</v>
      </c>
      <c r="V389" s="26" t="s">
        <v>4701</v>
      </c>
    </row>
    <row r="390" spans="1:22" s="26" customFormat="1" ht="24.95" customHeight="1" x14ac:dyDescent="0.2">
      <c r="A390" s="37"/>
      <c r="B390" s="28"/>
      <c r="E390" s="75"/>
      <c r="L390" s="28"/>
      <c r="M390" s="28"/>
      <c r="N390" s="28"/>
      <c r="O390" s="28"/>
      <c r="R390" s="28"/>
      <c r="U390" s="28"/>
      <c r="V390" s="26" t="s">
        <v>4698</v>
      </c>
    </row>
    <row r="391" spans="1:22" s="26" customFormat="1" ht="24.95" customHeight="1" x14ac:dyDescent="0.2">
      <c r="A391" s="37"/>
      <c r="B391" s="28"/>
      <c r="E391" s="73"/>
      <c r="L391" s="28"/>
      <c r="M391" s="28"/>
      <c r="N391" s="28"/>
      <c r="O391" s="28"/>
      <c r="R391" s="28"/>
      <c r="T391" s="26" t="s">
        <v>123</v>
      </c>
      <c r="U391" s="28">
        <v>44168</v>
      </c>
      <c r="V391" s="26" t="s">
        <v>4702</v>
      </c>
    </row>
    <row r="392" spans="1:22" s="26" customFormat="1" ht="24.95" customHeight="1" x14ac:dyDescent="0.2">
      <c r="A392" s="37"/>
      <c r="B392" s="28"/>
      <c r="L392" s="28"/>
      <c r="M392" s="28"/>
      <c r="N392" s="28"/>
      <c r="O392" s="28"/>
      <c r="R392" s="28"/>
      <c r="U392" s="28"/>
    </row>
    <row r="393" spans="1:22" s="26" customFormat="1" ht="24.95" customHeight="1" x14ac:dyDescent="0.2">
      <c r="A393" s="37"/>
      <c r="B393" s="28"/>
      <c r="L393" s="28"/>
      <c r="M393" s="28"/>
      <c r="N393" s="28"/>
      <c r="O393" s="28"/>
      <c r="R393" s="28"/>
      <c r="U393" s="28"/>
      <c r="V393" s="26" t="s">
        <v>4703</v>
      </c>
    </row>
    <row r="394" spans="1:22" s="26" customFormat="1" ht="24.95" customHeight="1" x14ac:dyDescent="0.2">
      <c r="A394" s="37"/>
      <c r="B394" s="28"/>
      <c r="E394" s="75"/>
      <c r="L394" s="28"/>
      <c r="M394" s="28"/>
      <c r="N394" s="28"/>
      <c r="O394" s="28"/>
      <c r="R394" s="28"/>
      <c r="U394" s="28"/>
      <c r="V394" s="26" t="s">
        <v>4704</v>
      </c>
    </row>
    <row r="395" spans="1:22" s="26" customFormat="1" ht="24.95" customHeight="1" x14ac:dyDescent="0.2">
      <c r="A395" s="37"/>
      <c r="B395" s="28"/>
      <c r="E395" s="75"/>
      <c r="L395" s="28"/>
      <c r="M395" s="28"/>
      <c r="N395" s="28"/>
      <c r="O395" s="28"/>
      <c r="R395" s="28"/>
      <c r="U395" s="28"/>
      <c r="V395" s="26" t="s">
        <v>4705</v>
      </c>
    </row>
    <row r="396" spans="1:22" s="26" customFormat="1" ht="24.95" customHeight="1" x14ac:dyDescent="0.2">
      <c r="A396" s="37"/>
      <c r="B396" s="28"/>
      <c r="L396" s="28"/>
      <c r="M396" s="28"/>
      <c r="N396" s="28"/>
      <c r="O396" s="28"/>
      <c r="R396" s="28"/>
      <c r="U396" s="28"/>
    </row>
    <row r="397" spans="1:22" s="26" customFormat="1" ht="24.95" customHeight="1" x14ac:dyDescent="0.2">
      <c r="A397" s="37"/>
      <c r="B397" s="28"/>
      <c r="E397" s="75"/>
      <c r="K397" s="75"/>
      <c r="L397" s="28"/>
      <c r="M397" s="28"/>
      <c r="N397" s="28"/>
      <c r="O397" s="28"/>
      <c r="R397" s="28"/>
      <c r="U397" s="28"/>
    </row>
    <row r="398" spans="1:22" s="26" customFormat="1" ht="24.95" customHeight="1" x14ac:dyDescent="0.2">
      <c r="A398" s="37"/>
      <c r="B398" s="28"/>
      <c r="K398" s="75"/>
      <c r="L398" s="28"/>
      <c r="M398" s="28"/>
      <c r="N398" s="28"/>
      <c r="O398" s="28"/>
      <c r="R398" s="28"/>
      <c r="U398" s="28"/>
    </row>
    <row r="399" spans="1:22" s="26" customFormat="1" ht="24.95" customHeight="1" x14ac:dyDescent="0.2">
      <c r="A399" s="37"/>
      <c r="B399" s="28"/>
      <c r="L399" s="28"/>
      <c r="M399" s="28"/>
      <c r="N399" s="28"/>
      <c r="O399" s="28"/>
      <c r="R399" s="28"/>
      <c r="U399" s="28"/>
      <c r="V399" s="26" t="s">
        <v>4706</v>
      </c>
    </row>
    <row r="400" spans="1:22" s="26" customFormat="1" ht="24.95" customHeight="1" x14ac:dyDescent="0.2">
      <c r="A400" s="37"/>
      <c r="B400" s="28"/>
      <c r="L400" s="28"/>
      <c r="M400" s="28"/>
      <c r="N400" s="28"/>
      <c r="O400" s="28"/>
      <c r="R400" s="28"/>
      <c r="U400" s="28"/>
      <c r="V400" s="26" t="s">
        <v>4707</v>
      </c>
    </row>
    <row r="401" spans="1:22" s="26" customFormat="1" ht="24.95" customHeight="1" x14ac:dyDescent="0.2">
      <c r="A401" s="37"/>
      <c r="B401" s="28"/>
      <c r="E401" s="75"/>
      <c r="L401" s="28"/>
      <c r="M401" s="28"/>
      <c r="N401" s="28"/>
      <c r="O401" s="28"/>
      <c r="R401" s="28"/>
      <c r="U401" s="28"/>
      <c r="V401" s="26" t="s">
        <v>4708</v>
      </c>
    </row>
    <row r="402" spans="1:22" s="26" customFormat="1" ht="24.95" customHeight="1" x14ac:dyDescent="0.2">
      <c r="A402" s="37"/>
      <c r="B402" s="28"/>
      <c r="E402" s="73"/>
      <c r="L402" s="28"/>
      <c r="M402" s="28"/>
      <c r="N402" s="28"/>
      <c r="O402" s="28"/>
      <c r="R402" s="28"/>
      <c r="U402" s="28"/>
      <c r="V402" s="26" t="s">
        <v>4709</v>
      </c>
    </row>
    <row r="403" spans="1:22" s="26" customFormat="1" ht="24.95" customHeight="1" x14ac:dyDescent="0.2">
      <c r="A403" s="37"/>
      <c r="B403" s="28"/>
      <c r="E403" s="75"/>
      <c r="K403" s="75"/>
      <c r="L403" s="28"/>
      <c r="M403" s="28"/>
      <c r="N403" s="28"/>
      <c r="O403" s="28"/>
      <c r="R403" s="28"/>
      <c r="U403" s="28"/>
    </row>
    <row r="404" spans="1:22" s="26" customFormat="1" ht="24.95" customHeight="1" x14ac:dyDescent="0.2">
      <c r="A404" s="37"/>
      <c r="B404" s="28"/>
      <c r="E404" s="75"/>
      <c r="L404" s="28"/>
      <c r="M404" s="28"/>
      <c r="N404" s="28"/>
      <c r="O404" s="28"/>
      <c r="R404" s="28"/>
      <c r="U404" s="28"/>
      <c r="V404" s="26" t="s">
        <v>4710</v>
      </c>
    </row>
    <row r="405" spans="1:22" s="26" customFormat="1" ht="24.95" customHeight="1" x14ac:dyDescent="0.2">
      <c r="A405" s="37"/>
      <c r="B405" s="28"/>
      <c r="E405" s="75"/>
      <c r="L405" s="28"/>
      <c r="M405" s="28"/>
      <c r="N405" s="28"/>
      <c r="O405" s="28"/>
      <c r="R405" s="28"/>
      <c r="U405" s="28"/>
      <c r="V405" s="26" t="s">
        <v>4711</v>
      </c>
    </row>
    <row r="406" spans="1:22" s="26" customFormat="1" ht="24.95" customHeight="1" x14ac:dyDescent="0.2">
      <c r="A406" s="37"/>
      <c r="B406" s="28"/>
      <c r="E406" s="75"/>
      <c r="L406" s="28"/>
      <c r="M406" s="28"/>
      <c r="N406" s="28"/>
      <c r="O406" s="28"/>
      <c r="P406" s="75"/>
      <c r="R406" s="28"/>
      <c r="T406" s="26" t="s">
        <v>123</v>
      </c>
      <c r="U406" s="28">
        <v>44383</v>
      </c>
      <c r="V406" s="26" t="s">
        <v>4712</v>
      </c>
    </row>
    <row r="407" spans="1:22" s="26" customFormat="1" ht="24.95" customHeight="1" x14ac:dyDescent="0.2">
      <c r="A407" s="37"/>
      <c r="B407" s="28"/>
      <c r="E407" s="73"/>
      <c r="L407" s="28"/>
      <c r="M407" s="28"/>
      <c r="N407" s="28"/>
      <c r="O407" s="28"/>
      <c r="R407" s="28"/>
      <c r="T407" s="26" t="s">
        <v>123</v>
      </c>
      <c r="U407" s="28">
        <v>43874</v>
      </c>
    </row>
    <row r="408" spans="1:22" s="26" customFormat="1" ht="24.95" customHeight="1" x14ac:dyDescent="0.2">
      <c r="A408" s="37"/>
      <c r="B408" s="28"/>
      <c r="K408" s="75"/>
      <c r="L408" s="28"/>
      <c r="M408" s="28"/>
      <c r="N408" s="28"/>
      <c r="O408" s="28"/>
      <c r="R408" s="28"/>
      <c r="U408" s="28"/>
    </row>
    <row r="409" spans="1:22" s="26" customFormat="1" ht="24.95" customHeight="1" x14ac:dyDescent="0.2">
      <c r="A409" s="37"/>
      <c r="B409" s="28"/>
      <c r="E409" s="75"/>
      <c r="L409" s="28"/>
      <c r="M409" s="28"/>
      <c r="N409" s="28"/>
      <c r="O409" s="28"/>
      <c r="P409" s="75"/>
      <c r="R409" s="28"/>
      <c r="U409" s="28"/>
      <c r="V409" s="26" t="s">
        <v>4713</v>
      </c>
    </row>
    <row r="410" spans="1:22" s="26" customFormat="1" ht="24.95" customHeight="1" x14ac:dyDescent="0.2">
      <c r="A410" s="37"/>
      <c r="B410" s="28"/>
      <c r="L410" s="28"/>
      <c r="M410" s="28"/>
      <c r="N410" s="28"/>
      <c r="O410" s="28"/>
      <c r="R410" s="28"/>
      <c r="U410" s="28"/>
      <c r="V410" s="26" t="s">
        <v>4714</v>
      </c>
    </row>
    <row r="411" spans="1:22" s="26" customFormat="1" ht="24.95" customHeight="1" x14ac:dyDescent="0.2">
      <c r="A411" s="37"/>
      <c r="B411" s="28"/>
      <c r="L411" s="28"/>
      <c r="M411" s="28"/>
      <c r="N411" s="28"/>
      <c r="O411" s="28"/>
      <c r="R411" s="28"/>
      <c r="T411" s="26" t="s">
        <v>123</v>
      </c>
      <c r="U411" s="28">
        <v>44069</v>
      </c>
      <c r="V411" s="26" t="s">
        <v>4715</v>
      </c>
    </row>
    <row r="412" spans="1:22" s="26" customFormat="1" ht="24.95" customHeight="1" x14ac:dyDescent="0.2">
      <c r="A412" s="37"/>
      <c r="B412" s="28"/>
      <c r="K412" s="75"/>
      <c r="L412" s="28"/>
      <c r="M412" s="28"/>
      <c r="N412" s="28"/>
      <c r="O412" s="28"/>
      <c r="R412" s="28"/>
      <c r="U412" s="28"/>
    </row>
    <row r="413" spans="1:22" s="26" customFormat="1" ht="24.95" customHeight="1" x14ac:dyDescent="0.2">
      <c r="A413" s="37"/>
      <c r="B413" s="28"/>
      <c r="E413" s="75"/>
      <c r="L413" s="28"/>
      <c r="M413" s="28"/>
      <c r="N413" s="28"/>
      <c r="O413" s="28"/>
      <c r="P413" s="75"/>
      <c r="R413" s="28"/>
      <c r="U413" s="28"/>
      <c r="V413" s="26" t="s">
        <v>4716</v>
      </c>
    </row>
    <row r="414" spans="1:22" s="26" customFormat="1" ht="24.95" customHeight="1" x14ac:dyDescent="0.2">
      <c r="A414" s="37"/>
      <c r="B414" s="28"/>
      <c r="E414" s="75"/>
      <c r="L414" s="28"/>
      <c r="M414" s="28"/>
      <c r="N414" s="28"/>
      <c r="O414" s="28"/>
      <c r="R414" s="28"/>
      <c r="U414" s="28"/>
      <c r="V414" s="26" t="s">
        <v>4717</v>
      </c>
    </row>
    <row r="415" spans="1:22" s="26" customFormat="1" ht="24.95" customHeight="1" x14ac:dyDescent="0.2">
      <c r="A415" s="37"/>
      <c r="B415" s="28"/>
      <c r="L415" s="28"/>
      <c r="M415" s="28"/>
      <c r="N415" s="28"/>
      <c r="O415" s="28"/>
      <c r="R415" s="28"/>
      <c r="U415" s="28"/>
    </row>
    <row r="416" spans="1:22" s="26" customFormat="1" ht="24.95" customHeight="1" x14ac:dyDescent="0.2">
      <c r="A416" s="37"/>
      <c r="B416" s="28"/>
      <c r="L416" s="28"/>
      <c r="M416" s="28"/>
      <c r="N416" s="28"/>
      <c r="O416" s="28"/>
      <c r="R416" s="28"/>
      <c r="U416" s="28"/>
      <c r="V416" s="26" t="s">
        <v>4718</v>
      </c>
    </row>
    <row r="417" spans="1:22" s="26" customFormat="1" ht="24.95" customHeight="1" x14ac:dyDescent="0.2">
      <c r="A417" s="37"/>
      <c r="B417" s="28"/>
      <c r="L417" s="28"/>
      <c r="M417" s="28"/>
      <c r="N417" s="28"/>
      <c r="O417" s="28"/>
      <c r="R417" s="28"/>
      <c r="U417" s="28"/>
      <c r="V417" s="26" t="s">
        <v>4719</v>
      </c>
    </row>
    <row r="418" spans="1:22" s="26" customFormat="1" ht="24.95" customHeight="1" x14ac:dyDescent="0.2">
      <c r="A418" s="37"/>
      <c r="B418" s="28"/>
      <c r="E418" s="75"/>
      <c r="L418" s="28"/>
      <c r="M418" s="28"/>
      <c r="N418" s="28"/>
      <c r="O418" s="28"/>
      <c r="R418" s="28"/>
      <c r="T418" s="26" t="s">
        <v>123</v>
      </c>
      <c r="U418" s="28">
        <v>43948</v>
      </c>
    </row>
    <row r="419" spans="1:22" s="26" customFormat="1" ht="24.95" customHeight="1" x14ac:dyDescent="0.2">
      <c r="A419" s="37"/>
      <c r="B419" s="28"/>
      <c r="L419" s="28"/>
      <c r="M419" s="28"/>
      <c r="N419" s="28"/>
      <c r="O419" s="28"/>
      <c r="R419" s="28"/>
      <c r="U419" s="28"/>
      <c r="V419" s="26" t="s">
        <v>4720</v>
      </c>
    </row>
    <row r="420" spans="1:22" s="26" customFormat="1" ht="24.95" customHeight="1" x14ac:dyDescent="0.2">
      <c r="A420" s="37"/>
      <c r="B420" s="28"/>
      <c r="E420" s="73"/>
      <c r="L420" s="28"/>
      <c r="M420" s="28"/>
      <c r="N420" s="28"/>
      <c r="O420" s="28"/>
      <c r="R420" s="28"/>
      <c r="T420" s="26" t="s">
        <v>123</v>
      </c>
      <c r="U420" s="28">
        <v>43871</v>
      </c>
    </row>
    <row r="421" spans="1:22" s="26" customFormat="1" ht="24.95" customHeight="1" x14ac:dyDescent="0.2">
      <c r="A421" s="37"/>
      <c r="B421" s="28"/>
      <c r="E421" s="73"/>
      <c r="L421" s="28"/>
      <c r="M421" s="28"/>
      <c r="N421" s="28"/>
      <c r="O421" s="28"/>
      <c r="R421" s="28"/>
      <c r="U421" s="28"/>
    </row>
    <row r="422" spans="1:22" s="26" customFormat="1" ht="24.95" customHeight="1" x14ac:dyDescent="0.2">
      <c r="A422" s="37"/>
      <c r="B422" s="28"/>
      <c r="E422" s="73"/>
      <c r="L422" s="28"/>
      <c r="M422" s="28"/>
      <c r="N422" s="28"/>
      <c r="O422" s="28"/>
      <c r="R422" s="28"/>
      <c r="T422" s="26" t="s">
        <v>123</v>
      </c>
      <c r="U422" s="28">
        <v>44047</v>
      </c>
    </row>
    <row r="423" spans="1:22" s="26" customFormat="1" ht="24.95" customHeight="1" x14ac:dyDescent="0.2">
      <c r="A423" s="37"/>
      <c r="B423" s="28"/>
      <c r="E423" s="75"/>
      <c r="L423" s="28"/>
      <c r="M423" s="28"/>
      <c r="N423" s="28"/>
      <c r="O423" s="28"/>
      <c r="P423" s="75"/>
      <c r="R423" s="28"/>
      <c r="U423" s="28"/>
    </row>
    <row r="424" spans="1:22" s="26" customFormat="1" ht="24.95" customHeight="1" x14ac:dyDescent="0.2">
      <c r="A424" s="37"/>
      <c r="B424" s="28"/>
      <c r="K424" s="75"/>
      <c r="L424" s="28"/>
      <c r="M424" s="28"/>
      <c r="N424" s="28"/>
      <c r="O424" s="28"/>
      <c r="R424" s="28"/>
      <c r="U424" s="28"/>
    </row>
    <row r="425" spans="1:22" s="26" customFormat="1" ht="24.95" customHeight="1" x14ac:dyDescent="0.2">
      <c r="A425" s="37"/>
      <c r="B425" s="28"/>
      <c r="E425" s="75"/>
      <c r="L425" s="28"/>
      <c r="M425" s="28"/>
      <c r="N425" s="28"/>
      <c r="O425" s="28"/>
      <c r="P425" s="75"/>
      <c r="R425" s="28"/>
      <c r="T425" s="26" t="s">
        <v>123</v>
      </c>
      <c r="U425" s="28">
        <v>44383</v>
      </c>
    </row>
    <row r="426" spans="1:22" s="26" customFormat="1" ht="24.95" customHeight="1" x14ac:dyDescent="0.2">
      <c r="A426" s="37"/>
      <c r="B426" s="28"/>
      <c r="E426" s="75"/>
      <c r="L426" s="28"/>
      <c r="M426" s="28"/>
      <c r="N426" s="28"/>
      <c r="O426" s="28"/>
      <c r="P426" s="75"/>
      <c r="R426" s="28"/>
      <c r="T426" s="26" t="s">
        <v>123</v>
      </c>
      <c r="U426" s="28">
        <v>44127</v>
      </c>
    </row>
    <row r="427" spans="1:22" s="26" customFormat="1" ht="24.95" customHeight="1" x14ac:dyDescent="0.2">
      <c r="A427" s="37"/>
      <c r="B427" s="28"/>
      <c r="L427" s="28"/>
      <c r="M427" s="28"/>
      <c r="N427" s="28"/>
      <c r="O427" s="28"/>
      <c r="R427" s="28"/>
      <c r="T427" s="26" t="s">
        <v>123</v>
      </c>
      <c r="U427" s="28">
        <v>43860</v>
      </c>
    </row>
    <row r="428" spans="1:22" s="26" customFormat="1" ht="24.95" customHeight="1" x14ac:dyDescent="0.2">
      <c r="A428" s="37"/>
      <c r="B428" s="28"/>
      <c r="E428" s="75"/>
      <c r="L428" s="28"/>
      <c r="M428" s="28"/>
      <c r="N428" s="28"/>
      <c r="O428" s="28"/>
      <c r="P428" s="75"/>
      <c r="R428" s="28"/>
      <c r="U428" s="28"/>
    </row>
    <row r="429" spans="1:22" s="26" customFormat="1" ht="24.95" customHeight="1" x14ac:dyDescent="0.2">
      <c r="A429" s="37"/>
      <c r="B429" s="28"/>
      <c r="K429" s="75"/>
      <c r="L429" s="28"/>
      <c r="M429" s="28"/>
      <c r="N429" s="28"/>
      <c r="O429" s="28"/>
      <c r="R429" s="28"/>
      <c r="U429" s="28"/>
    </row>
    <row r="430" spans="1:22" s="26" customFormat="1" ht="24.95" customHeight="1" x14ac:dyDescent="0.2">
      <c r="A430" s="37"/>
      <c r="B430" s="28"/>
      <c r="E430" s="75"/>
      <c r="L430" s="28"/>
      <c r="M430" s="28"/>
      <c r="N430" s="28"/>
      <c r="O430" s="28"/>
      <c r="P430" s="75"/>
      <c r="R430" s="28"/>
      <c r="U430" s="28"/>
    </row>
    <row r="431" spans="1:22" s="26" customFormat="1" ht="24.95" customHeight="1" x14ac:dyDescent="0.2">
      <c r="A431" s="37"/>
      <c r="B431" s="28"/>
      <c r="E431" s="73"/>
      <c r="L431" s="28"/>
      <c r="M431" s="28"/>
      <c r="N431" s="28"/>
      <c r="O431" s="28"/>
      <c r="P431" s="75"/>
      <c r="R431" s="28"/>
      <c r="T431" s="26" t="s">
        <v>123</v>
      </c>
      <c r="U431" s="28">
        <v>43990</v>
      </c>
    </row>
    <row r="432" spans="1:22" s="26" customFormat="1" ht="24.95" customHeight="1" x14ac:dyDescent="0.2">
      <c r="A432" s="37"/>
      <c r="B432" s="28"/>
      <c r="E432" s="75"/>
      <c r="L432" s="28"/>
      <c r="M432" s="28"/>
      <c r="N432" s="28"/>
      <c r="O432" s="28"/>
      <c r="P432" s="75"/>
      <c r="R432" s="28"/>
      <c r="U432" s="28"/>
    </row>
    <row r="433" spans="1:22" s="26" customFormat="1" ht="24.95" customHeight="1" x14ac:dyDescent="0.2">
      <c r="A433" s="37"/>
      <c r="B433" s="28"/>
      <c r="E433" s="75"/>
      <c r="L433" s="28"/>
      <c r="M433" s="28"/>
      <c r="N433" s="28"/>
      <c r="O433" s="28"/>
      <c r="P433" s="75"/>
      <c r="R433" s="28"/>
      <c r="T433" s="26" t="s">
        <v>123</v>
      </c>
      <c r="U433" s="28">
        <v>43941</v>
      </c>
    </row>
    <row r="434" spans="1:22" s="26" customFormat="1" ht="24.95" customHeight="1" x14ac:dyDescent="0.2">
      <c r="A434" s="37"/>
      <c r="B434" s="28"/>
      <c r="E434" s="75"/>
      <c r="K434" s="75"/>
      <c r="L434" s="28"/>
      <c r="M434" s="28"/>
      <c r="N434" s="28"/>
      <c r="O434" s="28"/>
      <c r="R434" s="28"/>
      <c r="U434" s="28"/>
    </row>
    <row r="435" spans="1:22" s="26" customFormat="1" ht="24.95" customHeight="1" x14ac:dyDescent="0.2">
      <c r="A435" s="37"/>
      <c r="B435" s="28"/>
      <c r="L435" s="28"/>
      <c r="M435" s="28"/>
      <c r="N435" s="28"/>
      <c r="O435" s="28"/>
      <c r="R435" s="28"/>
      <c r="U435" s="28"/>
    </row>
    <row r="436" spans="1:22" s="26" customFormat="1" ht="24.95" customHeight="1" x14ac:dyDescent="0.2">
      <c r="A436" s="37"/>
      <c r="B436" s="28"/>
      <c r="E436" s="75"/>
      <c r="L436" s="28"/>
      <c r="M436" s="28"/>
      <c r="N436" s="28"/>
      <c r="O436" s="28"/>
      <c r="R436" s="28"/>
      <c r="T436" s="26" t="s">
        <v>123</v>
      </c>
      <c r="U436" s="28">
        <v>43957</v>
      </c>
    </row>
    <row r="437" spans="1:22" s="26" customFormat="1" ht="24.95" customHeight="1" x14ac:dyDescent="0.2">
      <c r="A437" s="37"/>
      <c r="B437" s="28"/>
      <c r="K437" s="75"/>
      <c r="L437" s="28"/>
      <c r="M437" s="28"/>
      <c r="N437" s="28"/>
      <c r="O437" s="28"/>
      <c r="R437" s="28"/>
      <c r="U437" s="28"/>
    </row>
    <row r="438" spans="1:22" s="26" customFormat="1" ht="24.95" customHeight="1" x14ac:dyDescent="0.2">
      <c r="A438" s="37"/>
      <c r="B438" s="28"/>
      <c r="E438" s="75"/>
      <c r="K438" s="75"/>
      <c r="L438" s="28"/>
      <c r="M438" s="28"/>
      <c r="N438" s="28"/>
      <c r="O438" s="28"/>
      <c r="R438" s="28"/>
      <c r="U438" s="28"/>
    </row>
    <row r="439" spans="1:22" s="26" customFormat="1" ht="24.95" customHeight="1" x14ac:dyDescent="0.2">
      <c r="A439" s="37"/>
      <c r="B439" s="28"/>
      <c r="L439" s="28"/>
      <c r="M439" s="28"/>
      <c r="N439" s="28"/>
      <c r="O439" s="28"/>
      <c r="R439" s="28"/>
      <c r="U439" s="28"/>
    </row>
    <row r="440" spans="1:22" s="26" customFormat="1" ht="24.95" customHeight="1" x14ac:dyDescent="0.2">
      <c r="A440" s="37"/>
      <c r="B440" s="28"/>
      <c r="E440" s="75"/>
      <c r="L440" s="28"/>
      <c r="M440" s="28"/>
      <c r="N440" s="28"/>
      <c r="O440" s="28"/>
      <c r="R440" s="28"/>
      <c r="T440" s="26" t="s">
        <v>123</v>
      </c>
      <c r="U440" s="28">
        <v>44042</v>
      </c>
      <c r="V440" s="26" t="s">
        <v>4721</v>
      </c>
    </row>
    <row r="441" spans="1:22" s="26" customFormat="1" ht="24.95" customHeight="1" x14ac:dyDescent="0.2">
      <c r="A441" s="37"/>
      <c r="B441" s="28"/>
      <c r="E441" s="75"/>
      <c r="L441" s="28"/>
      <c r="M441" s="28"/>
      <c r="N441" s="28"/>
      <c r="O441" s="28"/>
      <c r="R441" s="28"/>
      <c r="U441" s="28"/>
      <c r="V441" s="26" t="s">
        <v>4722</v>
      </c>
    </row>
    <row r="442" spans="1:22" s="26" customFormat="1" ht="24.95" customHeight="1" x14ac:dyDescent="0.2">
      <c r="A442" s="37"/>
      <c r="B442" s="28"/>
      <c r="L442" s="28"/>
      <c r="M442" s="28"/>
      <c r="N442" s="28"/>
      <c r="O442" s="28"/>
      <c r="R442" s="28"/>
      <c r="T442" s="26" t="s">
        <v>123</v>
      </c>
      <c r="U442" s="28">
        <v>43887</v>
      </c>
    </row>
    <row r="443" spans="1:22" s="26" customFormat="1" ht="24.95" customHeight="1" x14ac:dyDescent="0.2">
      <c r="A443" s="37"/>
      <c r="B443" s="28"/>
      <c r="E443" s="75"/>
      <c r="L443" s="28"/>
      <c r="M443" s="28"/>
      <c r="N443" s="28"/>
      <c r="O443" s="28"/>
      <c r="R443" s="28"/>
      <c r="U443" s="28"/>
      <c r="V443" s="26" t="s">
        <v>4723</v>
      </c>
    </row>
    <row r="444" spans="1:22" s="26" customFormat="1" ht="24.95" customHeight="1" x14ac:dyDescent="0.2">
      <c r="A444" s="37"/>
      <c r="B444" s="28"/>
      <c r="E444" s="73"/>
      <c r="L444" s="28"/>
      <c r="M444" s="28"/>
      <c r="N444" s="28"/>
      <c r="O444" s="28"/>
      <c r="R444" s="28"/>
      <c r="U444" s="28"/>
    </row>
    <row r="445" spans="1:22" s="26" customFormat="1" ht="24.95" customHeight="1" x14ac:dyDescent="0.2">
      <c r="A445" s="37"/>
      <c r="B445" s="28"/>
      <c r="E445" s="73"/>
      <c r="L445" s="28"/>
      <c r="M445" s="28"/>
      <c r="N445" s="28"/>
      <c r="O445" s="28"/>
      <c r="R445" s="28"/>
      <c r="U445" s="28"/>
    </row>
    <row r="446" spans="1:22" s="26" customFormat="1" ht="24.95" customHeight="1" x14ac:dyDescent="0.2">
      <c r="A446" s="37"/>
      <c r="B446" s="28"/>
      <c r="E446" s="75"/>
      <c r="L446" s="28"/>
      <c r="M446" s="28"/>
      <c r="N446" s="28"/>
      <c r="O446" s="28"/>
      <c r="R446" s="28"/>
      <c r="T446" s="26" t="s">
        <v>123</v>
      </c>
      <c r="U446" s="28">
        <v>43937</v>
      </c>
      <c r="V446" s="26" t="s">
        <v>4722</v>
      </c>
    </row>
    <row r="447" spans="1:22" s="26" customFormat="1" ht="24.95" customHeight="1" x14ac:dyDescent="0.2">
      <c r="A447" s="37"/>
      <c r="B447" s="28"/>
      <c r="E447" s="75"/>
      <c r="L447" s="28"/>
      <c r="M447" s="28"/>
      <c r="N447" s="28"/>
      <c r="O447" s="28"/>
      <c r="R447" s="28"/>
      <c r="U447" s="28"/>
      <c r="V447" s="26" t="s">
        <v>4724</v>
      </c>
    </row>
    <row r="448" spans="1:22" s="26" customFormat="1" ht="24.95" customHeight="1" x14ac:dyDescent="0.2">
      <c r="A448" s="37"/>
      <c r="B448" s="28"/>
      <c r="L448" s="28"/>
      <c r="M448" s="28"/>
      <c r="N448" s="28"/>
      <c r="O448" s="28"/>
      <c r="R448" s="28"/>
      <c r="U448" s="28"/>
    </row>
    <row r="449" spans="1:22" s="26" customFormat="1" ht="24.95" customHeight="1" x14ac:dyDescent="0.2">
      <c r="A449" s="37"/>
      <c r="B449" s="28"/>
      <c r="L449" s="28"/>
      <c r="M449" s="28"/>
      <c r="N449" s="28"/>
      <c r="O449" s="28"/>
      <c r="R449" s="28"/>
      <c r="U449" s="28"/>
      <c r="V449" s="26" t="s">
        <v>4722</v>
      </c>
    </row>
    <row r="450" spans="1:22" s="26" customFormat="1" ht="24.95" customHeight="1" x14ac:dyDescent="0.2">
      <c r="A450" s="37"/>
      <c r="B450" s="28"/>
      <c r="E450" s="73"/>
      <c r="L450" s="28"/>
      <c r="M450" s="28"/>
      <c r="N450" s="28"/>
      <c r="O450" s="28"/>
      <c r="R450" s="28"/>
      <c r="T450" s="26" t="s">
        <v>123</v>
      </c>
      <c r="U450" s="28">
        <v>44127</v>
      </c>
      <c r="V450" s="26" t="s">
        <v>4722</v>
      </c>
    </row>
    <row r="451" spans="1:22" s="26" customFormat="1" ht="24.95" customHeight="1" x14ac:dyDescent="0.2">
      <c r="A451" s="37"/>
      <c r="B451" s="28"/>
      <c r="L451" s="28"/>
      <c r="M451" s="28"/>
      <c r="N451" s="28"/>
      <c r="O451" s="28"/>
      <c r="R451" s="28"/>
      <c r="T451" s="26" t="s">
        <v>123</v>
      </c>
      <c r="U451" s="28">
        <v>44081</v>
      </c>
      <c r="V451" s="26" t="s">
        <v>4722</v>
      </c>
    </row>
    <row r="452" spans="1:22" s="26" customFormat="1" ht="24.95" customHeight="1" x14ac:dyDescent="0.2">
      <c r="A452" s="37"/>
      <c r="B452" s="28"/>
      <c r="L452" s="28"/>
      <c r="M452" s="28"/>
      <c r="N452" s="28"/>
      <c r="O452" s="28"/>
      <c r="R452" s="28"/>
      <c r="T452" s="26" t="s">
        <v>123</v>
      </c>
      <c r="U452" s="28">
        <v>44224</v>
      </c>
      <c r="V452" s="26" t="s">
        <v>4722</v>
      </c>
    </row>
    <row r="453" spans="1:22" s="26" customFormat="1" ht="24.95" customHeight="1" x14ac:dyDescent="0.2">
      <c r="A453" s="37"/>
      <c r="B453" s="28"/>
      <c r="L453" s="28"/>
      <c r="M453" s="28"/>
      <c r="N453" s="28"/>
      <c r="O453" s="28"/>
      <c r="R453" s="28"/>
      <c r="U453" s="28"/>
    </row>
    <row r="454" spans="1:22" s="26" customFormat="1" ht="24.95" customHeight="1" x14ac:dyDescent="0.2">
      <c r="A454" s="37"/>
      <c r="B454" s="28"/>
      <c r="L454" s="28"/>
      <c r="M454" s="28"/>
      <c r="N454" s="28"/>
      <c r="O454" s="28"/>
      <c r="P454" s="24"/>
      <c r="R454" s="28"/>
      <c r="T454" s="26" t="s">
        <v>123</v>
      </c>
      <c r="U454" s="28">
        <v>43972</v>
      </c>
      <c r="V454" s="26" t="s">
        <v>4722</v>
      </c>
    </row>
    <row r="455" spans="1:22" s="26" customFormat="1" ht="24.95" customHeight="1" x14ac:dyDescent="0.2">
      <c r="A455" s="37"/>
      <c r="B455" s="28"/>
      <c r="D455" s="73"/>
      <c r="E455" s="73"/>
      <c r="L455" s="28"/>
      <c r="M455" s="28"/>
      <c r="N455" s="28"/>
      <c r="O455" s="28"/>
      <c r="R455" s="28"/>
      <c r="U455" s="28"/>
    </row>
    <row r="456" spans="1:22" s="26" customFormat="1" ht="24.95" customHeight="1" x14ac:dyDescent="0.2">
      <c r="A456" s="37"/>
      <c r="B456" s="28"/>
      <c r="D456" s="73"/>
      <c r="E456" s="73"/>
      <c r="L456" s="28"/>
      <c r="M456" s="28"/>
      <c r="N456" s="28"/>
      <c r="O456" s="28"/>
      <c r="R456" s="28"/>
      <c r="U456" s="28"/>
    </row>
    <row r="457" spans="1:22" s="26" customFormat="1" ht="24.95" customHeight="1" x14ac:dyDescent="0.2">
      <c r="A457" s="37"/>
      <c r="B457" s="28"/>
      <c r="L457" s="28"/>
      <c r="M457" s="28"/>
      <c r="N457" s="28"/>
      <c r="O457" s="28"/>
      <c r="R457" s="28"/>
      <c r="T457" s="26" t="s">
        <v>123</v>
      </c>
      <c r="U457" s="28">
        <v>43938</v>
      </c>
    </row>
    <row r="458" spans="1:22" s="26" customFormat="1" ht="24.95" customHeight="1" x14ac:dyDescent="0.2">
      <c r="A458" s="37"/>
      <c r="B458" s="28"/>
      <c r="D458" s="73"/>
      <c r="L458" s="28"/>
      <c r="M458" s="28"/>
      <c r="N458" s="28"/>
      <c r="O458" s="28"/>
      <c r="R458" s="28"/>
      <c r="T458" s="26" t="s">
        <v>123</v>
      </c>
      <c r="U458" s="28">
        <v>43938</v>
      </c>
    </row>
    <row r="459" spans="1:22" s="26" customFormat="1" ht="24.95" customHeight="1" x14ac:dyDescent="0.2">
      <c r="A459" s="37"/>
      <c r="B459" s="28"/>
      <c r="E459" s="75"/>
      <c r="L459" s="28"/>
      <c r="M459" s="28"/>
      <c r="N459" s="28"/>
      <c r="O459" s="28"/>
      <c r="R459" s="28"/>
      <c r="T459" s="26" t="s">
        <v>123</v>
      </c>
      <c r="U459" s="28">
        <v>43984</v>
      </c>
    </row>
    <row r="460" spans="1:22" s="26" customFormat="1" ht="24.95" customHeight="1" x14ac:dyDescent="0.2">
      <c r="A460" s="37"/>
      <c r="B460" s="28"/>
      <c r="E460" s="75"/>
      <c r="L460" s="28"/>
      <c r="M460" s="28"/>
      <c r="N460" s="28"/>
      <c r="O460" s="28"/>
      <c r="R460" s="28"/>
      <c r="U460" s="28"/>
      <c r="V460" s="26" t="s">
        <v>4725</v>
      </c>
    </row>
    <row r="461" spans="1:22" s="26" customFormat="1" ht="24.95" customHeight="1" x14ac:dyDescent="0.2">
      <c r="A461" s="37"/>
      <c r="B461" s="28"/>
      <c r="L461" s="28"/>
      <c r="M461" s="28"/>
      <c r="N461" s="28"/>
      <c r="O461" s="28"/>
      <c r="R461" s="28"/>
      <c r="T461" s="26" t="s">
        <v>123</v>
      </c>
      <c r="U461" s="28">
        <v>44131</v>
      </c>
    </row>
    <row r="462" spans="1:22" s="26" customFormat="1" ht="24.95" customHeight="1" x14ac:dyDescent="0.2">
      <c r="A462" s="37"/>
      <c r="B462" s="28"/>
      <c r="E462" s="75"/>
      <c r="L462" s="28"/>
      <c r="M462" s="28"/>
      <c r="N462" s="28"/>
      <c r="O462" s="28"/>
      <c r="R462" s="28"/>
      <c r="T462" s="26" t="s">
        <v>123</v>
      </c>
      <c r="U462" s="28">
        <v>43984</v>
      </c>
    </row>
    <row r="463" spans="1:22" s="26" customFormat="1" ht="24.95" customHeight="1" x14ac:dyDescent="0.2">
      <c r="A463" s="37"/>
      <c r="B463" s="28"/>
      <c r="D463" s="73"/>
      <c r="E463" s="73"/>
      <c r="L463" s="28"/>
      <c r="M463" s="28"/>
      <c r="N463" s="28"/>
      <c r="O463" s="28"/>
      <c r="R463" s="28"/>
      <c r="U463" s="28"/>
    </row>
    <row r="464" spans="1:22" s="26" customFormat="1" ht="24.95" customHeight="1" x14ac:dyDescent="0.2">
      <c r="A464" s="37"/>
      <c r="B464" s="28"/>
      <c r="D464" s="73"/>
      <c r="E464" s="73"/>
      <c r="L464" s="28"/>
      <c r="M464" s="28"/>
      <c r="N464" s="28"/>
      <c r="O464" s="28"/>
      <c r="R464" s="28"/>
      <c r="U464" s="28"/>
    </row>
    <row r="465" spans="1:21" s="26" customFormat="1" ht="24.95" customHeight="1" x14ac:dyDescent="0.2">
      <c r="A465" s="37"/>
      <c r="B465" s="28"/>
      <c r="L465" s="28"/>
      <c r="M465" s="28"/>
      <c r="N465" s="28"/>
      <c r="O465" s="28"/>
      <c r="R465" s="28"/>
      <c r="U465" s="28"/>
    </row>
    <row r="466" spans="1:21" s="26" customFormat="1" ht="24.95" customHeight="1" x14ac:dyDescent="0.2">
      <c r="A466" s="37"/>
      <c r="B466" s="28"/>
      <c r="L466" s="28"/>
      <c r="M466" s="28"/>
      <c r="N466" s="28"/>
      <c r="O466" s="28"/>
      <c r="R466" s="28"/>
      <c r="U466" s="28"/>
    </row>
    <row r="467" spans="1:21" s="26" customFormat="1" ht="24.95" customHeight="1" x14ac:dyDescent="0.2">
      <c r="A467" s="37"/>
      <c r="B467" s="28"/>
      <c r="L467" s="28"/>
      <c r="M467" s="28"/>
      <c r="N467" s="28"/>
      <c r="O467" s="28"/>
      <c r="R467" s="28"/>
      <c r="T467" s="26" t="s">
        <v>123</v>
      </c>
      <c r="U467" s="28">
        <v>44106</v>
      </c>
    </row>
    <row r="468" spans="1:21" s="26" customFormat="1" ht="24.95" customHeight="1" x14ac:dyDescent="0.2">
      <c r="A468" s="37"/>
      <c r="B468" s="28"/>
      <c r="D468" s="73"/>
      <c r="E468" s="73"/>
      <c r="L468" s="28"/>
      <c r="M468" s="28"/>
      <c r="N468" s="28"/>
      <c r="O468" s="28"/>
      <c r="R468" s="28"/>
      <c r="T468" s="26" t="s">
        <v>123</v>
      </c>
      <c r="U468" s="28">
        <v>44013</v>
      </c>
    </row>
    <row r="469" spans="1:21" s="26" customFormat="1" ht="24.95" customHeight="1" x14ac:dyDescent="0.2">
      <c r="A469" s="37"/>
      <c r="B469" s="28"/>
      <c r="L469" s="28"/>
      <c r="M469" s="28"/>
      <c r="N469" s="28"/>
      <c r="O469" s="28"/>
      <c r="R469" s="28"/>
      <c r="T469" s="26" t="s">
        <v>123</v>
      </c>
      <c r="U469" s="28">
        <v>44026</v>
      </c>
    </row>
    <row r="470" spans="1:21" s="26" customFormat="1" ht="24.95" customHeight="1" x14ac:dyDescent="0.2">
      <c r="A470" s="37"/>
      <c r="B470" s="28"/>
      <c r="D470" s="73"/>
      <c r="E470" s="73"/>
      <c r="L470" s="28"/>
      <c r="M470" s="28"/>
      <c r="N470" s="28"/>
      <c r="O470" s="28"/>
      <c r="R470" s="28"/>
      <c r="T470" s="26" t="s">
        <v>123</v>
      </c>
      <c r="U470" s="28">
        <v>44047</v>
      </c>
    </row>
    <row r="471" spans="1:21" s="26" customFormat="1" ht="24.95" customHeight="1" x14ac:dyDescent="0.2">
      <c r="A471" s="37"/>
      <c r="B471" s="28"/>
      <c r="D471" s="73"/>
      <c r="E471" s="73"/>
      <c r="L471" s="28"/>
      <c r="M471" s="28"/>
      <c r="N471" s="28"/>
      <c r="O471" s="28"/>
      <c r="R471" s="28"/>
      <c r="T471" s="26" t="s">
        <v>123</v>
      </c>
      <c r="U471" s="28">
        <v>44057</v>
      </c>
    </row>
    <row r="472" spans="1:21" s="26" customFormat="1" ht="24.95" customHeight="1" x14ac:dyDescent="0.2">
      <c r="A472" s="37"/>
      <c r="B472" s="28"/>
      <c r="L472" s="28"/>
      <c r="M472" s="28"/>
      <c r="N472" s="28"/>
      <c r="O472" s="28"/>
      <c r="R472" s="28"/>
      <c r="U472" s="28"/>
    </row>
    <row r="473" spans="1:21" s="26" customFormat="1" ht="24.95" customHeight="1" x14ac:dyDescent="0.2">
      <c r="A473" s="37"/>
      <c r="B473" s="28"/>
      <c r="D473" s="73"/>
      <c r="E473" s="73"/>
      <c r="L473" s="28"/>
      <c r="M473" s="28"/>
      <c r="N473" s="28"/>
      <c r="O473" s="28"/>
      <c r="R473" s="28"/>
      <c r="U473" s="28"/>
    </row>
    <row r="474" spans="1:21" s="26" customFormat="1" ht="24.95" customHeight="1" x14ac:dyDescent="0.2">
      <c r="A474" s="37"/>
      <c r="B474" s="28"/>
      <c r="D474" s="73"/>
      <c r="E474" s="73"/>
      <c r="L474" s="28"/>
      <c r="M474" s="28"/>
      <c r="N474" s="28"/>
      <c r="O474" s="28"/>
      <c r="R474" s="28"/>
      <c r="T474" s="26" t="s">
        <v>123</v>
      </c>
      <c r="U474" s="28">
        <v>44161</v>
      </c>
    </row>
    <row r="475" spans="1:21" s="26" customFormat="1" ht="24.95" customHeight="1" x14ac:dyDescent="0.2">
      <c r="A475" s="77"/>
      <c r="B475" s="28"/>
      <c r="C475" s="77"/>
      <c r="D475" s="73"/>
      <c r="E475" s="73"/>
      <c r="L475" s="28"/>
      <c r="M475" s="28"/>
      <c r="N475" s="28"/>
      <c r="O475" s="28"/>
      <c r="R475" s="28"/>
      <c r="T475" s="26" t="s">
        <v>123</v>
      </c>
      <c r="U475" s="28">
        <v>44105</v>
      </c>
    </row>
    <row r="476" spans="1:21" s="26" customFormat="1" ht="24.95" customHeight="1" x14ac:dyDescent="0.2">
      <c r="A476" s="37"/>
      <c r="B476" s="28"/>
      <c r="L476" s="28"/>
      <c r="M476" s="28"/>
      <c r="N476" s="28"/>
      <c r="O476" s="28"/>
      <c r="R476" s="28"/>
      <c r="T476" s="26" t="s">
        <v>123</v>
      </c>
      <c r="U476" s="28">
        <v>44131</v>
      </c>
    </row>
    <row r="477" spans="1:21" s="26" customFormat="1" ht="24.95" customHeight="1" x14ac:dyDescent="0.2">
      <c r="A477" s="37"/>
      <c r="B477" s="28"/>
      <c r="D477" s="73"/>
      <c r="E477" s="73"/>
      <c r="L477" s="28"/>
      <c r="M477" s="28"/>
      <c r="N477" s="28"/>
      <c r="O477" s="28"/>
      <c r="R477" s="28"/>
      <c r="U477" s="28"/>
    </row>
    <row r="478" spans="1:21" s="26" customFormat="1" ht="24.95" customHeight="1" x14ac:dyDescent="0.2">
      <c r="A478" s="37"/>
      <c r="B478" s="28"/>
      <c r="L478" s="28"/>
      <c r="M478" s="28"/>
      <c r="N478" s="28"/>
      <c r="O478" s="28"/>
      <c r="R478" s="28"/>
      <c r="U478" s="28"/>
    </row>
    <row r="479" spans="1:21" s="26" customFormat="1" ht="24.95" customHeight="1" x14ac:dyDescent="0.2">
      <c r="A479" s="37"/>
      <c r="B479" s="28"/>
      <c r="E479" s="73"/>
      <c r="L479" s="28"/>
      <c r="M479" s="28"/>
      <c r="N479" s="28"/>
      <c r="O479" s="28"/>
      <c r="R479" s="28"/>
      <c r="T479" s="26" t="s">
        <v>123</v>
      </c>
      <c r="U479" s="28">
        <v>44168</v>
      </c>
    </row>
    <row r="480" spans="1:21" s="26" customFormat="1" ht="24.95" customHeight="1" x14ac:dyDescent="0.2">
      <c r="A480" s="37"/>
      <c r="B480" s="28"/>
      <c r="D480" s="73"/>
      <c r="E480" s="73"/>
      <c r="L480" s="28"/>
      <c r="M480" s="28"/>
      <c r="N480" s="28"/>
      <c r="O480" s="28"/>
      <c r="R480" s="28"/>
      <c r="T480" s="26" t="s">
        <v>123</v>
      </c>
      <c r="U480" s="28">
        <v>44103</v>
      </c>
    </row>
    <row r="481" spans="1:21" s="26" customFormat="1" ht="24.95" customHeight="1" x14ac:dyDescent="0.2">
      <c r="A481" s="37"/>
      <c r="B481" s="28"/>
      <c r="D481" s="73"/>
      <c r="E481" s="73"/>
      <c r="L481" s="28"/>
      <c r="M481" s="28"/>
      <c r="N481" s="28"/>
      <c r="O481" s="28"/>
      <c r="R481" s="28"/>
      <c r="U481" s="28"/>
    </row>
    <row r="482" spans="1:21" s="26" customFormat="1" ht="24.95" customHeight="1" x14ac:dyDescent="0.2">
      <c r="A482" s="37"/>
      <c r="B482" s="28"/>
      <c r="D482" s="73"/>
      <c r="E482" s="73"/>
      <c r="L482" s="28"/>
      <c r="M482" s="28"/>
      <c r="N482" s="28"/>
      <c r="O482" s="28"/>
      <c r="P482" s="24"/>
      <c r="R482" s="28"/>
      <c r="T482" s="26" t="s">
        <v>123</v>
      </c>
      <c r="U482" s="28">
        <v>44130</v>
      </c>
    </row>
    <row r="483" spans="1:21" s="26" customFormat="1" ht="24.95" customHeight="1" x14ac:dyDescent="0.2">
      <c r="A483" s="37"/>
      <c r="B483" s="28"/>
      <c r="D483" s="73"/>
      <c r="E483" s="73"/>
      <c r="L483" s="28"/>
      <c r="M483" s="28"/>
      <c r="N483" s="28"/>
      <c r="O483" s="28"/>
      <c r="R483" s="28"/>
      <c r="U483" s="28"/>
    </row>
    <row r="484" spans="1:21" s="26" customFormat="1" ht="24.95" customHeight="1" x14ac:dyDescent="0.2">
      <c r="A484" s="77"/>
      <c r="B484" s="74"/>
      <c r="C484" s="73"/>
      <c r="D484" s="73"/>
      <c r="E484" s="73"/>
      <c r="L484" s="28"/>
      <c r="M484" s="28"/>
      <c r="N484" s="28"/>
      <c r="O484" s="28"/>
      <c r="R484" s="28"/>
      <c r="U484" s="28"/>
    </row>
    <row r="485" spans="1:21" s="26" customFormat="1" ht="24.95" customHeight="1" x14ac:dyDescent="0.2">
      <c r="A485" s="37"/>
      <c r="B485" s="28"/>
      <c r="D485" s="73"/>
      <c r="E485" s="73"/>
      <c r="L485" s="28"/>
      <c r="M485" s="28"/>
      <c r="N485" s="28"/>
      <c r="O485" s="28"/>
      <c r="R485" s="28"/>
      <c r="U485" s="28"/>
    </row>
    <row r="486" spans="1:21" s="26" customFormat="1" ht="24.95" customHeight="1" x14ac:dyDescent="0.2">
      <c r="A486" s="37"/>
      <c r="B486" s="28"/>
      <c r="D486" s="73"/>
      <c r="E486" s="73"/>
      <c r="L486" s="28"/>
      <c r="M486" s="28"/>
      <c r="N486" s="28"/>
      <c r="O486" s="28"/>
      <c r="P486" s="24"/>
      <c r="R486" s="28"/>
      <c r="T486" s="26" t="s">
        <v>123</v>
      </c>
      <c r="U486" s="28">
        <v>44169</v>
      </c>
    </row>
    <row r="487" spans="1:21" s="26" customFormat="1" ht="24.95" customHeight="1" x14ac:dyDescent="0.2">
      <c r="A487" s="37"/>
      <c r="B487" s="28"/>
      <c r="E487" s="73"/>
      <c r="L487" s="28"/>
      <c r="M487" s="28"/>
      <c r="N487" s="28"/>
      <c r="O487" s="28"/>
      <c r="P487" s="24"/>
      <c r="R487" s="28"/>
      <c r="U487" s="28"/>
    </row>
    <row r="488" spans="1:21" s="26" customFormat="1" ht="24.95" customHeight="1" x14ac:dyDescent="0.2">
      <c r="A488" s="37"/>
      <c r="B488" s="28"/>
      <c r="D488" s="73"/>
      <c r="E488" s="73"/>
      <c r="L488" s="28"/>
      <c r="M488" s="28"/>
      <c r="N488" s="28"/>
      <c r="O488" s="28"/>
      <c r="R488" s="28"/>
      <c r="U488" s="28"/>
    </row>
    <row r="489" spans="1:21" s="26" customFormat="1" ht="24.95" customHeight="1" x14ac:dyDescent="0.2">
      <c r="A489" s="37"/>
      <c r="B489" s="28"/>
      <c r="D489" s="73"/>
      <c r="E489" s="73"/>
      <c r="L489" s="28"/>
      <c r="M489" s="28"/>
      <c r="N489" s="28"/>
      <c r="O489" s="28"/>
      <c r="R489" s="28"/>
      <c r="U489" s="28"/>
    </row>
    <row r="490" spans="1:21" s="26" customFormat="1" ht="24.95" customHeight="1" x14ac:dyDescent="0.2">
      <c r="A490" s="37"/>
      <c r="B490" s="28"/>
      <c r="E490" s="73"/>
      <c r="L490" s="28"/>
      <c r="M490" s="28"/>
      <c r="N490" s="28"/>
      <c r="O490" s="28"/>
      <c r="R490" s="28"/>
      <c r="U490" s="28"/>
    </row>
    <row r="491" spans="1:21" s="26" customFormat="1" ht="24.95" customHeight="1" x14ac:dyDescent="0.2">
      <c r="A491" s="37"/>
      <c r="B491" s="28"/>
      <c r="D491" s="73"/>
      <c r="E491" s="73"/>
      <c r="L491" s="28"/>
      <c r="M491" s="28"/>
      <c r="N491" s="28"/>
      <c r="O491" s="28"/>
      <c r="R491" s="28"/>
      <c r="U491" s="28"/>
    </row>
    <row r="492" spans="1:21" s="26" customFormat="1" ht="24.95" customHeight="1" x14ac:dyDescent="0.2">
      <c r="A492" s="37"/>
      <c r="B492" s="28"/>
      <c r="E492" s="75"/>
      <c r="L492" s="28"/>
      <c r="M492" s="28"/>
      <c r="N492" s="28"/>
      <c r="O492" s="28"/>
      <c r="R492" s="28"/>
      <c r="U492" s="28"/>
    </row>
    <row r="493" spans="1:21" s="26" customFormat="1" ht="24.95" customHeight="1" x14ac:dyDescent="0.2">
      <c r="A493" s="37"/>
      <c r="B493" s="28"/>
      <c r="D493" s="73"/>
      <c r="E493" s="73"/>
      <c r="L493" s="28"/>
      <c r="M493" s="28"/>
      <c r="N493" s="28"/>
      <c r="O493" s="28"/>
      <c r="R493" s="28"/>
      <c r="U493" s="28"/>
    </row>
    <row r="494" spans="1:21" s="26" customFormat="1" ht="24.95" customHeight="1" x14ac:dyDescent="0.2">
      <c r="A494" s="37"/>
      <c r="B494" s="28"/>
      <c r="E494" s="73"/>
      <c r="L494" s="28"/>
      <c r="M494" s="28"/>
      <c r="N494" s="28"/>
      <c r="O494" s="28"/>
      <c r="R494" s="28"/>
      <c r="U494" s="28"/>
    </row>
    <row r="495" spans="1:21" s="26" customFormat="1" ht="24.95" customHeight="1" x14ac:dyDescent="0.2">
      <c r="A495" s="37"/>
      <c r="B495" s="28"/>
      <c r="D495" s="73"/>
      <c r="E495" s="73"/>
      <c r="L495" s="28"/>
      <c r="M495" s="28"/>
      <c r="N495" s="28"/>
      <c r="O495" s="28"/>
      <c r="R495" s="28"/>
      <c r="U495" s="28"/>
    </row>
    <row r="496" spans="1:21" s="26" customFormat="1" ht="24.95" customHeight="1" x14ac:dyDescent="0.2">
      <c r="A496" s="37"/>
      <c r="B496" s="28"/>
      <c r="E496" s="73"/>
      <c r="L496" s="28"/>
      <c r="M496" s="28"/>
      <c r="N496" s="28"/>
      <c r="O496" s="28"/>
      <c r="R496" s="28"/>
      <c r="U496" s="28"/>
    </row>
    <row r="497" spans="1:22" s="26" customFormat="1" ht="24.95" customHeight="1" x14ac:dyDescent="0.2">
      <c r="A497" s="37"/>
      <c r="B497" s="28"/>
      <c r="D497" s="73"/>
      <c r="E497" s="73"/>
      <c r="L497" s="28"/>
      <c r="M497" s="28"/>
      <c r="N497" s="28"/>
      <c r="O497" s="28"/>
      <c r="R497" s="28"/>
      <c r="U497" s="28"/>
    </row>
    <row r="498" spans="1:22" s="26" customFormat="1" ht="24.95" customHeight="1" x14ac:dyDescent="0.2">
      <c r="A498" s="37"/>
      <c r="B498" s="28"/>
      <c r="D498" s="73"/>
      <c r="E498" s="73"/>
      <c r="L498" s="28"/>
      <c r="M498" s="28"/>
      <c r="N498" s="28"/>
      <c r="O498" s="28"/>
      <c r="R498" s="28"/>
      <c r="U498" s="28"/>
    </row>
    <row r="499" spans="1:22" s="26" customFormat="1" ht="24.95" customHeight="1" x14ac:dyDescent="0.2">
      <c r="A499" s="37"/>
      <c r="B499" s="28"/>
      <c r="L499" s="28"/>
      <c r="M499" s="28"/>
      <c r="N499" s="28"/>
      <c r="O499" s="28"/>
      <c r="R499" s="28"/>
      <c r="U499" s="28" t="s">
        <v>123</v>
      </c>
    </row>
    <row r="500" spans="1:22" s="26" customFormat="1" ht="24.95" customHeight="1" x14ac:dyDescent="0.2">
      <c r="A500" s="37"/>
      <c r="B500" s="28"/>
      <c r="D500" s="73"/>
      <c r="E500" s="73"/>
      <c r="L500" s="28"/>
      <c r="M500" s="28"/>
      <c r="N500" s="28"/>
      <c r="O500" s="28"/>
      <c r="R500" s="28"/>
      <c r="T500" s="26" t="s">
        <v>123</v>
      </c>
      <c r="U500" s="28"/>
    </row>
    <row r="501" spans="1:22" s="26" customFormat="1" ht="24.95" customHeight="1" x14ac:dyDescent="0.2">
      <c r="A501" s="37"/>
      <c r="B501" s="28"/>
      <c r="D501" s="73"/>
      <c r="E501" s="73"/>
      <c r="L501" s="28"/>
      <c r="M501" s="28"/>
      <c r="N501" s="28"/>
      <c r="O501" s="28"/>
      <c r="R501" s="28"/>
      <c r="T501" s="26" t="s">
        <v>123</v>
      </c>
      <c r="U501" s="28"/>
      <c r="V501" s="26" t="s">
        <v>4726</v>
      </c>
    </row>
    <row r="502" spans="1:22" s="26" customFormat="1" ht="24.95" customHeight="1" x14ac:dyDescent="0.2">
      <c r="A502" s="37"/>
      <c r="B502" s="28"/>
      <c r="D502" s="73"/>
      <c r="E502" s="73"/>
      <c r="L502" s="28"/>
      <c r="M502" s="28"/>
      <c r="N502" s="28"/>
      <c r="O502" s="28"/>
      <c r="R502" s="28"/>
      <c r="U502" s="28"/>
    </row>
    <row r="503" spans="1:22" s="26" customFormat="1" ht="24.95" customHeight="1" x14ac:dyDescent="0.2">
      <c r="A503" s="37"/>
      <c r="B503" s="28"/>
      <c r="D503" s="73"/>
      <c r="E503" s="73"/>
      <c r="L503" s="28"/>
      <c r="M503" s="28"/>
      <c r="N503" s="28"/>
      <c r="O503" s="28"/>
      <c r="R503" s="28"/>
      <c r="U503" s="28"/>
      <c r="V503" s="26" t="s">
        <v>4727</v>
      </c>
    </row>
    <row r="504" spans="1:22" s="26" customFormat="1" ht="24.95" customHeight="1" x14ac:dyDescent="0.2">
      <c r="A504" s="37"/>
      <c r="B504" s="28"/>
      <c r="L504" s="28"/>
      <c r="M504" s="28"/>
      <c r="N504" s="28"/>
      <c r="O504" s="28"/>
      <c r="R504" s="28"/>
      <c r="U504" s="28"/>
      <c r="V504" s="26" t="s">
        <v>4726</v>
      </c>
    </row>
    <row r="505" spans="1:22" s="26" customFormat="1" ht="24.95" customHeight="1" x14ac:dyDescent="0.2">
      <c r="A505" s="37"/>
      <c r="B505" s="28"/>
      <c r="D505" s="73"/>
      <c r="E505" s="73"/>
      <c r="L505" s="28"/>
      <c r="M505" s="28"/>
      <c r="N505" s="28"/>
      <c r="O505" s="28"/>
      <c r="R505" s="28"/>
      <c r="U505" s="28"/>
      <c r="V505" s="26" t="s">
        <v>4728</v>
      </c>
    </row>
    <row r="506" spans="1:22" s="26" customFormat="1" ht="24.95" customHeight="1" x14ac:dyDescent="0.2">
      <c r="A506" s="37"/>
      <c r="B506" s="28"/>
      <c r="L506" s="28"/>
      <c r="M506" s="28"/>
      <c r="N506" s="28"/>
      <c r="O506" s="28"/>
      <c r="R506" s="28"/>
      <c r="U506" s="28"/>
    </row>
    <row r="507" spans="1:22" s="26" customFormat="1" ht="24.95" customHeight="1" x14ac:dyDescent="0.2">
      <c r="A507" s="37"/>
      <c r="B507" s="28"/>
      <c r="L507" s="93"/>
      <c r="M507" s="93"/>
      <c r="N507" s="28"/>
      <c r="O507" s="28"/>
      <c r="P507" s="28"/>
      <c r="R507" s="28"/>
      <c r="T507" s="26" t="s">
        <v>123</v>
      </c>
      <c r="U507" s="28">
        <v>44399</v>
      </c>
    </row>
    <row r="508" spans="1:22" s="26" customFormat="1" ht="24.95" customHeight="1" x14ac:dyDescent="0.2">
      <c r="A508" s="37"/>
      <c r="B508" s="28"/>
      <c r="L508" s="93"/>
      <c r="M508" s="93"/>
      <c r="N508" s="28"/>
      <c r="O508" s="28"/>
      <c r="R508" s="28"/>
      <c r="U508" s="28"/>
      <c r="V508" s="26" t="s">
        <v>4728</v>
      </c>
    </row>
    <row r="509" spans="1:22" s="26" customFormat="1" ht="24.95" customHeight="1" x14ac:dyDescent="0.2">
      <c r="A509" s="37"/>
      <c r="B509" s="28"/>
      <c r="L509" s="93"/>
      <c r="M509" s="93"/>
      <c r="N509" s="28"/>
      <c r="O509" s="28"/>
      <c r="R509" s="28"/>
      <c r="T509" s="26" t="s">
        <v>123</v>
      </c>
      <c r="U509" s="28">
        <v>44414</v>
      </c>
      <c r="V509" s="26" t="s">
        <v>4649</v>
      </c>
    </row>
    <row r="510" spans="1:22" s="26" customFormat="1" ht="24.95" customHeight="1" x14ac:dyDescent="0.2">
      <c r="A510" s="37"/>
      <c r="B510" s="28"/>
      <c r="L510" s="28"/>
      <c r="M510" s="28"/>
      <c r="N510" s="28"/>
      <c r="O510" s="28"/>
      <c r="R510" s="28"/>
      <c r="U510" s="28"/>
    </row>
    <row r="511" spans="1:22" s="26" customFormat="1" ht="24.95" customHeight="1" x14ac:dyDescent="0.2">
      <c r="A511" s="37"/>
      <c r="B511" s="28"/>
      <c r="L511" s="28"/>
      <c r="M511" s="28"/>
      <c r="N511" s="28"/>
      <c r="O511" s="28"/>
      <c r="R511" s="28"/>
      <c r="T511" s="26" t="s">
        <v>123</v>
      </c>
      <c r="U511" s="28">
        <v>44434</v>
      </c>
      <c r="V511" s="26" t="s">
        <v>4649</v>
      </c>
    </row>
    <row r="512" spans="1:22" s="26" customFormat="1" ht="24.95" customHeight="1" x14ac:dyDescent="0.2">
      <c r="A512" s="37"/>
      <c r="B512" s="28"/>
      <c r="L512" s="28"/>
      <c r="M512" s="28"/>
      <c r="N512" s="28"/>
      <c r="R512" s="28"/>
      <c r="U512" s="28"/>
      <c r="V512" s="26" t="s">
        <v>4728</v>
      </c>
    </row>
    <row r="513" spans="1:22" s="26" customFormat="1" ht="24.95" customHeight="1" x14ac:dyDescent="0.2">
      <c r="A513" s="37"/>
      <c r="B513" s="28"/>
      <c r="L513" s="28"/>
      <c r="M513" s="28"/>
      <c r="N513" s="28"/>
      <c r="R513" s="28"/>
      <c r="U513" s="28"/>
      <c r="V513" s="26" t="s">
        <v>4729</v>
      </c>
    </row>
    <row r="514" spans="1:22" s="26" customFormat="1" ht="24.95" customHeight="1" x14ac:dyDescent="0.2">
      <c r="A514" s="37"/>
      <c r="B514" s="28"/>
      <c r="L514" s="28"/>
      <c r="M514" s="28"/>
      <c r="N514" s="28"/>
      <c r="O514" s="28"/>
      <c r="R514" s="28"/>
      <c r="U514" s="28"/>
    </row>
    <row r="515" spans="1:22" s="26" customFormat="1" ht="24.95" customHeight="1" x14ac:dyDescent="0.2">
      <c r="A515" s="37"/>
      <c r="B515" s="28"/>
      <c r="L515" s="28"/>
      <c r="M515" s="28"/>
      <c r="N515" s="28"/>
      <c r="O515" s="28"/>
      <c r="R515" s="28"/>
      <c r="U515" s="28"/>
      <c r="V515" s="26" t="s">
        <v>4730</v>
      </c>
    </row>
    <row r="516" spans="1:22" s="26" customFormat="1" ht="24.95" customHeight="1" x14ac:dyDescent="0.2">
      <c r="A516" s="37"/>
      <c r="B516" s="28"/>
      <c r="L516" s="28"/>
      <c r="M516" s="28"/>
      <c r="N516" s="28"/>
      <c r="O516" s="28"/>
      <c r="R516" s="28"/>
      <c r="U516" s="28"/>
      <c r="V516" s="26" t="s">
        <v>4731</v>
      </c>
    </row>
    <row r="517" spans="1:22" s="26" customFormat="1" ht="24.95" customHeight="1" x14ac:dyDescent="0.2">
      <c r="A517" s="37"/>
      <c r="B517" s="28"/>
      <c r="L517" s="28"/>
      <c r="M517" s="28"/>
      <c r="N517" s="28"/>
      <c r="O517" s="28"/>
      <c r="R517" s="28"/>
      <c r="T517" s="26" t="s">
        <v>123</v>
      </c>
      <c r="U517" s="28">
        <v>44400</v>
      </c>
    </row>
    <row r="518" spans="1:22" s="26" customFormat="1" ht="24.95" customHeight="1" x14ac:dyDescent="0.2">
      <c r="A518" s="37"/>
      <c r="B518" s="28"/>
      <c r="D518" s="73"/>
      <c r="E518" s="73"/>
      <c r="L518" s="28"/>
      <c r="M518" s="28"/>
      <c r="N518" s="28"/>
      <c r="O518" s="28"/>
      <c r="R518" s="28"/>
      <c r="U518" s="28"/>
    </row>
    <row r="519" spans="1:22" s="26" customFormat="1" ht="24.95" customHeight="1" x14ac:dyDescent="0.2">
      <c r="A519" s="37"/>
      <c r="B519" s="28"/>
      <c r="L519" s="28"/>
      <c r="M519" s="28"/>
      <c r="N519" s="28"/>
      <c r="O519" s="28"/>
      <c r="R519" s="28"/>
      <c r="U519" s="28"/>
      <c r="V519" s="26" t="s">
        <v>4731</v>
      </c>
    </row>
    <row r="520" spans="1:22" s="26" customFormat="1" ht="24.95" customHeight="1" x14ac:dyDescent="0.2">
      <c r="A520" s="37"/>
      <c r="B520" s="28"/>
      <c r="D520" s="73"/>
      <c r="E520" s="73"/>
      <c r="L520" s="28"/>
      <c r="M520" s="28"/>
      <c r="N520" s="28"/>
      <c r="O520" s="28"/>
      <c r="R520" s="28"/>
      <c r="U520" s="28"/>
    </row>
    <row r="521" spans="1:22" s="26" customFormat="1" ht="24.95" customHeight="1" x14ac:dyDescent="0.2">
      <c r="A521" s="37"/>
      <c r="B521" s="28"/>
      <c r="L521" s="28"/>
      <c r="M521" s="28"/>
      <c r="N521" s="28"/>
      <c r="O521" s="28"/>
      <c r="R521" s="28"/>
      <c r="U521" s="28"/>
      <c r="V521" s="26" t="s">
        <v>4731</v>
      </c>
    </row>
    <row r="522" spans="1:22" s="26" customFormat="1" ht="24.95" customHeight="1" x14ac:dyDescent="0.2">
      <c r="A522" s="37"/>
      <c r="B522" s="28"/>
      <c r="D522" s="73"/>
      <c r="E522" s="73"/>
      <c r="L522" s="28"/>
      <c r="M522" s="28"/>
      <c r="N522" s="28"/>
      <c r="O522" s="28"/>
      <c r="R522" s="28"/>
      <c r="U522" s="28"/>
      <c r="V522" s="26" t="s">
        <v>4731</v>
      </c>
    </row>
    <row r="523" spans="1:22" s="26" customFormat="1" ht="24.95" customHeight="1" x14ac:dyDescent="0.2">
      <c r="A523" s="37"/>
      <c r="B523" s="28"/>
      <c r="D523" s="73"/>
      <c r="E523" s="73"/>
      <c r="L523" s="28"/>
      <c r="M523" s="28"/>
      <c r="N523" s="28"/>
      <c r="O523" s="28"/>
      <c r="R523" s="28"/>
      <c r="U523" s="28"/>
      <c r="V523" s="26" t="s">
        <v>4731</v>
      </c>
    </row>
    <row r="524" spans="1:22" s="26" customFormat="1" ht="24.95" customHeight="1" x14ac:dyDescent="0.2">
      <c r="A524" s="37"/>
      <c r="B524" s="28"/>
      <c r="D524" s="73"/>
      <c r="E524" s="73"/>
      <c r="L524" s="28"/>
      <c r="M524" s="28"/>
      <c r="N524" s="28"/>
      <c r="O524" s="28"/>
      <c r="R524" s="28"/>
      <c r="U524" s="28"/>
    </row>
    <row r="525" spans="1:22" s="26" customFormat="1" ht="24.95" customHeight="1" x14ac:dyDescent="0.2">
      <c r="A525" s="37"/>
      <c r="B525" s="28"/>
      <c r="D525" s="73"/>
      <c r="E525" s="73"/>
      <c r="L525" s="28"/>
      <c r="M525" s="28"/>
      <c r="N525" s="28"/>
      <c r="O525" s="28"/>
      <c r="R525" s="28"/>
      <c r="U525" s="28"/>
    </row>
    <row r="526" spans="1:22" s="26" customFormat="1" ht="24.95" customHeight="1" x14ac:dyDescent="0.2">
      <c r="A526" s="37"/>
      <c r="B526" s="28"/>
      <c r="D526" s="73"/>
      <c r="E526" s="73"/>
      <c r="L526" s="28"/>
      <c r="M526" s="28"/>
      <c r="N526" s="28"/>
      <c r="O526" s="28"/>
      <c r="R526" s="28"/>
      <c r="U526" s="28"/>
      <c r="V526" s="26" t="s">
        <v>4731</v>
      </c>
    </row>
    <row r="527" spans="1:22" s="26" customFormat="1" ht="24.95" customHeight="1" x14ac:dyDescent="0.2">
      <c r="A527" s="37"/>
      <c r="B527" s="28"/>
      <c r="D527" s="73"/>
      <c r="E527" s="73"/>
      <c r="L527" s="28"/>
      <c r="M527" s="28"/>
      <c r="N527" s="28"/>
      <c r="O527" s="28"/>
      <c r="R527" s="28"/>
      <c r="U527" s="28"/>
    </row>
    <row r="528" spans="1:22" s="26" customFormat="1" ht="24.95" customHeight="1" x14ac:dyDescent="0.2">
      <c r="A528" s="37"/>
      <c r="B528" s="28"/>
      <c r="D528" s="73"/>
      <c r="E528" s="73"/>
      <c r="L528" s="28"/>
      <c r="M528" s="28"/>
      <c r="N528" s="28"/>
      <c r="O528" s="28"/>
      <c r="R528" s="28"/>
      <c r="U528" s="28"/>
    </row>
    <row r="529" spans="1:22" s="26" customFormat="1" ht="24.95" customHeight="1" x14ac:dyDescent="0.2">
      <c r="A529" s="37"/>
      <c r="B529" s="28"/>
      <c r="D529" s="73"/>
      <c r="E529" s="73"/>
      <c r="L529" s="28"/>
      <c r="M529" s="28"/>
      <c r="N529" s="28"/>
      <c r="O529" s="28"/>
      <c r="R529" s="28"/>
      <c r="U529" s="28"/>
    </row>
    <row r="530" spans="1:22" s="26" customFormat="1" ht="24.95" customHeight="1" x14ac:dyDescent="0.2">
      <c r="A530" s="37"/>
      <c r="B530" s="28"/>
      <c r="L530" s="28"/>
      <c r="M530" s="28"/>
      <c r="N530" s="28"/>
      <c r="O530" s="28"/>
      <c r="R530" s="28"/>
      <c r="U530" s="28"/>
      <c r="V530" s="26" t="s">
        <v>4731</v>
      </c>
    </row>
    <row r="531" spans="1:22" s="26" customFormat="1" ht="24.95" customHeight="1" x14ac:dyDescent="0.2">
      <c r="A531" s="37"/>
      <c r="B531" s="28"/>
      <c r="D531" s="73"/>
      <c r="E531" s="73"/>
      <c r="L531" s="28"/>
      <c r="M531" s="28"/>
      <c r="N531" s="28"/>
      <c r="O531" s="28"/>
      <c r="R531" s="28"/>
      <c r="U531" s="28"/>
      <c r="V531" s="26" t="s">
        <v>4731</v>
      </c>
    </row>
    <row r="532" spans="1:22" s="26" customFormat="1" ht="24.95" customHeight="1" x14ac:dyDescent="0.2">
      <c r="A532" s="37"/>
      <c r="B532" s="28"/>
      <c r="L532" s="28"/>
      <c r="M532" s="28"/>
      <c r="N532" s="28"/>
      <c r="O532" s="28"/>
      <c r="R532" s="28"/>
      <c r="U532" s="28"/>
      <c r="V532" s="26" t="s">
        <v>4731</v>
      </c>
    </row>
    <row r="533" spans="1:22" s="26" customFormat="1" ht="24.95" customHeight="1" x14ac:dyDescent="0.2">
      <c r="A533" s="37"/>
      <c r="B533" s="28"/>
      <c r="D533" s="73"/>
      <c r="E533" s="73"/>
      <c r="L533" s="28"/>
      <c r="M533" s="28"/>
      <c r="N533" s="28"/>
      <c r="O533" s="28"/>
      <c r="R533" s="28"/>
      <c r="U533" s="28"/>
    </row>
    <row r="534" spans="1:22" s="26" customFormat="1" ht="24.95" customHeight="1" x14ac:dyDescent="0.2">
      <c r="A534" s="37"/>
      <c r="B534" s="28"/>
      <c r="D534" s="73"/>
      <c r="E534" s="73"/>
      <c r="L534" s="28"/>
      <c r="M534" s="28"/>
      <c r="N534" s="28"/>
      <c r="O534" s="28"/>
      <c r="R534" s="28"/>
      <c r="U534" s="28"/>
    </row>
    <row r="535" spans="1:22" s="26" customFormat="1" ht="24.95" customHeight="1" x14ac:dyDescent="0.2">
      <c r="A535" s="37"/>
      <c r="B535" s="28"/>
      <c r="D535" s="73"/>
      <c r="E535" s="73"/>
      <c r="L535" s="28"/>
      <c r="M535" s="28"/>
      <c r="N535" s="28"/>
      <c r="O535" s="28"/>
      <c r="R535" s="28"/>
      <c r="U535" s="28"/>
      <c r="V535" s="26" t="s">
        <v>4731</v>
      </c>
    </row>
    <row r="536" spans="1:22" s="26" customFormat="1" ht="24.95" customHeight="1" x14ac:dyDescent="0.2">
      <c r="A536" s="37"/>
      <c r="B536" s="28"/>
      <c r="L536" s="28"/>
      <c r="M536" s="28"/>
      <c r="N536" s="28"/>
      <c r="O536" s="28"/>
      <c r="R536" s="28"/>
      <c r="U536" s="28"/>
    </row>
    <row r="537" spans="1:22" s="26" customFormat="1" ht="24.95" customHeight="1" x14ac:dyDescent="0.2">
      <c r="A537" s="37"/>
      <c r="B537" s="28"/>
      <c r="L537" s="28"/>
      <c r="M537" s="28"/>
      <c r="N537" s="28"/>
      <c r="O537" s="28"/>
      <c r="R537" s="28"/>
      <c r="U537" s="28"/>
    </row>
    <row r="538" spans="1:22" s="26" customFormat="1" ht="24.95" customHeight="1" x14ac:dyDescent="0.2">
      <c r="A538" s="37"/>
      <c r="B538" s="28"/>
      <c r="L538" s="28"/>
      <c r="M538" s="28"/>
      <c r="N538" s="28"/>
      <c r="O538" s="28"/>
      <c r="R538" s="28"/>
      <c r="U538" s="28"/>
    </row>
    <row r="539" spans="1:22" s="26" customFormat="1" ht="24.95" customHeight="1" x14ac:dyDescent="0.2">
      <c r="A539" s="37"/>
      <c r="B539" s="28"/>
      <c r="L539" s="28"/>
      <c r="M539" s="28"/>
      <c r="N539" s="28"/>
      <c r="O539" s="28"/>
      <c r="R539" s="28"/>
      <c r="U539" s="28"/>
      <c r="V539" s="26" t="s">
        <v>4732</v>
      </c>
    </row>
    <row r="540" spans="1:22" s="26" customFormat="1" ht="24.95" customHeight="1" x14ac:dyDescent="0.2">
      <c r="A540" s="37"/>
      <c r="B540" s="28"/>
      <c r="L540" s="28"/>
      <c r="M540" s="28"/>
      <c r="N540" s="28"/>
      <c r="O540" s="28"/>
      <c r="R540" s="28"/>
      <c r="U540" s="28"/>
    </row>
    <row r="541" spans="1:22" s="26" customFormat="1" ht="24.95" customHeight="1" x14ac:dyDescent="0.2">
      <c r="A541" s="37"/>
      <c r="B541" s="28"/>
      <c r="L541" s="28"/>
      <c r="M541" s="28"/>
      <c r="N541" s="28"/>
      <c r="O541" s="28"/>
      <c r="R541" s="28"/>
      <c r="U541" s="28"/>
    </row>
    <row r="542" spans="1:22" s="26" customFormat="1" ht="24.95" customHeight="1" x14ac:dyDescent="0.2">
      <c r="A542" s="37"/>
      <c r="B542" s="28"/>
      <c r="L542" s="28"/>
      <c r="M542" s="28"/>
      <c r="N542" s="28"/>
      <c r="O542" s="28"/>
      <c r="R542" s="28"/>
      <c r="U542" s="28"/>
    </row>
    <row r="543" spans="1:22" s="26" customFormat="1" ht="24.95" customHeight="1" x14ac:dyDescent="0.2">
      <c r="A543" s="37"/>
      <c r="B543" s="28"/>
      <c r="L543" s="28"/>
      <c r="M543" s="28"/>
      <c r="N543" s="28"/>
      <c r="O543" s="28"/>
      <c r="R543" s="28"/>
      <c r="U543" s="28"/>
    </row>
    <row r="544" spans="1:22" s="26" customFormat="1" ht="24.95" customHeight="1" x14ac:dyDescent="0.2">
      <c r="A544" s="37"/>
      <c r="B544" s="28"/>
      <c r="L544" s="28"/>
      <c r="M544" s="28"/>
      <c r="N544" s="28"/>
      <c r="O544" s="28"/>
      <c r="R544" s="28"/>
      <c r="U544" s="28"/>
    </row>
    <row r="545" spans="1:21" s="26" customFormat="1" ht="24.95" customHeight="1" x14ac:dyDescent="0.2">
      <c r="A545" s="37"/>
      <c r="B545" s="28"/>
      <c r="L545" s="28"/>
      <c r="M545" s="28"/>
      <c r="N545" s="28"/>
      <c r="O545" s="28"/>
      <c r="R545" s="28"/>
      <c r="U545" s="28"/>
    </row>
    <row r="546" spans="1:21" s="26" customFormat="1" ht="24.95" customHeight="1" x14ac:dyDescent="0.2">
      <c r="A546" s="37"/>
      <c r="B546" s="28"/>
      <c r="L546" s="28"/>
      <c r="M546" s="28"/>
      <c r="N546" s="28"/>
      <c r="O546" s="28"/>
      <c r="R546" s="28"/>
      <c r="U546" s="28"/>
    </row>
    <row r="547" spans="1:21" s="26" customFormat="1" ht="24.95" customHeight="1" x14ac:dyDescent="0.2">
      <c r="A547" s="37"/>
      <c r="B547" s="28"/>
      <c r="L547" s="28"/>
      <c r="M547" s="28"/>
      <c r="N547" s="28"/>
      <c r="O547" s="28"/>
      <c r="R547" s="28"/>
      <c r="U547" s="28"/>
    </row>
    <row r="548" spans="1:21" s="26" customFormat="1" ht="24.95" customHeight="1" x14ac:dyDescent="0.2">
      <c r="A548" s="37"/>
      <c r="B548" s="28"/>
      <c r="L548" s="28"/>
      <c r="M548" s="28"/>
      <c r="N548" s="28"/>
      <c r="O548" s="28"/>
      <c r="R548" s="28"/>
      <c r="U548" s="28"/>
    </row>
    <row r="549" spans="1:21" s="26" customFormat="1" ht="24.95" customHeight="1" x14ac:dyDescent="0.2">
      <c r="A549" s="37"/>
      <c r="B549" s="28"/>
      <c r="L549" s="28"/>
      <c r="M549" s="28"/>
      <c r="N549" s="28"/>
      <c r="O549" s="28"/>
      <c r="R549" s="28"/>
      <c r="U549" s="28"/>
    </row>
    <row r="550" spans="1:21" s="26" customFormat="1" ht="24.95" customHeight="1" x14ac:dyDescent="0.2">
      <c r="A550" s="37"/>
      <c r="B550" s="28"/>
      <c r="L550" s="28"/>
      <c r="M550" s="28"/>
      <c r="N550" s="28"/>
      <c r="O550" s="28"/>
      <c r="R550" s="28"/>
      <c r="U550" s="28"/>
    </row>
    <row r="551" spans="1:21" s="26" customFormat="1" ht="24.95" customHeight="1" x14ac:dyDescent="0.2">
      <c r="A551" s="37"/>
      <c r="B551" s="28"/>
      <c r="L551" s="28"/>
      <c r="M551" s="28"/>
      <c r="N551" s="28"/>
      <c r="O551" s="28"/>
      <c r="R551" s="28"/>
      <c r="U551" s="28"/>
    </row>
    <row r="552" spans="1:21" s="26" customFormat="1" ht="24.95" customHeight="1" x14ac:dyDescent="0.2">
      <c r="A552" s="37"/>
      <c r="B552" s="28"/>
      <c r="L552" s="28"/>
      <c r="M552" s="28"/>
      <c r="N552" s="28"/>
      <c r="O552" s="28"/>
      <c r="R552" s="28"/>
      <c r="U552" s="28"/>
    </row>
    <row r="553" spans="1:21" s="26" customFormat="1" ht="24.95" customHeight="1" x14ac:dyDescent="0.2">
      <c r="A553" s="37"/>
      <c r="B553" s="28"/>
      <c r="L553" s="28"/>
      <c r="M553" s="28"/>
      <c r="N553" s="28"/>
      <c r="O553" s="28"/>
      <c r="R553" s="28"/>
      <c r="U553" s="28"/>
    </row>
    <row r="554" spans="1:21" s="26" customFormat="1" ht="24.95" customHeight="1" x14ac:dyDescent="0.2">
      <c r="A554" s="37"/>
      <c r="B554" s="28"/>
      <c r="L554" s="28"/>
      <c r="M554" s="28"/>
      <c r="N554" s="28"/>
      <c r="O554" s="28"/>
      <c r="R554" s="28"/>
      <c r="U554" s="28"/>
    </row>
    <row r="555" spans="1:21" s="26" customFormat="1" ht="24.95" customHeight="1" x14ac:dyDescent="0.2">
      <c r="A555" s="37"/>
      <c r="B555" s="28"/>
      <c r="L555" s="28"/>
      <c r="M555" s="28"/>
      <c r="N555" s="28"/>
      <c r="O555" s="28"/>
      <c r="R555" s="28"/>
      <c r="U555" s="28"/>
    </row>
    <row r="556" spans="1:21" s="26" customFormat="1" ht="24.95" customHeight="1" x14ac:dyDescent="0.2">
      <c r="A556" s="37"/>
      <c r="B556" s="28"/>
      <c r="L556" s="28"/>
      <c r="M556" s="28"/>
      <c r="N556" s="28"/>
      <c r="O556" s="28"/>
      <c r="R556" s="28"/>
      <c r="U556" s="28"/>
    </row>
    <row r="557" spans="1:21" s="26" customFormat="1" ht="24.95" customHeight="1" x14ac:dyDescent="0.2">
      <c r="A557" s="37"/>
      <c r="B557" s="28"/>
      <c r="L557" s="28"/>
      <c r="M557" s="28"/>
      <c r="N557" s="28"/>
      <c r="O557" s="28"/>
      <c r="R557" s="28"/>
      <c r="U557" s="28"/>
    </row>
    <row r="558" spans="1:21" s="26" customFormat="1" ht="24.95" customHeight="1" x14ac:dyDescent="0.2">
      <c r="A558" s="37"/>
      <c r="B558" s="28"/>
      <c r="L558" s="28"/>
      <c r="M558" s="28"/>
      <c r="N558" s="28"/>
      <c r="O558" s="28"/>
      <c r="R558" s="28"/>
      <c r="U558" s="28"/>
    </row>
    <row r="559" spans="1:21" s="26" customFormat="1" ht="24.95" customHeight="1" x14ac:dyDescent="0.2">
      <c r="A559" s="37"/>
      <c r="B559" s="28"/>
      <c r="L559" s="28"/>
      <c r="M559" s="28"/>
      <c r="N559" s="28"/>
      <c r="O559" s="28"/>
      <c r="R559" s="28"/>
      <c r="U559" s="28"/>
    </row>
    <row r="560" spans="1:21" s="26" customFormat="1" ht="24.95" customHeight="1" x14ac:dyDescent="0.2">
      <c r="A560" s="37"/>
      <c r="B560" s="28"/>
      <c r="L560" s="28"/>
      <c r="M560" s="28"/>
      <c r="N560" s="28"/>
      <c r="O560" s="28"/>
      <c r="R560" s="28"/>
      <c r="U560" s="28"/>
    </row>
    <row r="561" spans="1:21" s="26" customFormat="1" ht="24.95" customHeight="1" x14ac:dyDescent="0.2">
      <c r="A561" s="37"/>
      <c r="B561" s="28"/>
      <c r="L561" s="28"/>
      <c r="M561" s="28"/>
      <c r="N561" s="28"/>
      <c r="O561" s="28"/>
      <c r="R561" s="28"/>
      <c r="U561" s="28"/>
    </row>
    <row r="562" spans="1:21" s="26" customFormat="1" ht="24.95" customHeight="1" x14ac:dyDescent="0.2">
      <c r="A562" s="37"/>
      <c r="B562" s="28"/>
      <c r="L562" s="28"/>
      <c r="M562" s="28"/>
      <c r="N562" s="28"/>
      <c r="O562" s="28"/>
      <c r="R562" s="28"/>
      <c r="U562" s="28"/>
    </row>
    <row r="563" spans="1:21" s="26" customFormat="1" ht="24.95" customHeight="1" x14ac:dyDescent="0.2">
      <c r="A563" s="37"/>
      <c r="B563" s="28"/>
      <c r="L563" s="28"/>
      <c r="M563" s="28"/>
      <c r="N563" s="28"/>
      <c r="O563" s="28"/>
      <c r="R563" s="28"/>
      <c r="U563" s="28"/>
    </row>
    <row r="564" spans="1:21" s="26" customFormat="1" ht="24.95" customHeight="1" x14ac:dyDescent="0.2">
      <c r="A564" s="37"/>
      <c r="B564" s="28"/>
      <c r="L564" s="28"/>
      <c r="M564" s="28"/>
      <c r="N564" s="28"/>
      <c r="O564" s="28"/>
      <c r="R564" s="28"/>
      <c r="U564" s="28"/>
    </row>
    <row r="565" spans="1:21" s="26" customFormat="1" ht="24.95" customHeight="1" x14ac:dyDescent="0.2">
      <c r="A565" s="37"/>
      <c r="B565" s="28"/>
      <c r="L565" s="28"/>
      <c r="M565" s="28"/>
      <c r="N565" s="28"/>
      <c r="O565" s="28"/>
      <c r="R565" s="28"/>
      <c r="U565" s="28"/>
    </row>
    <row r="566" spans="1:21" s="26" customFormat="1" ht="24.95" customHeight="1" x14ac:dyDescent="0.2">
      <c r="A566" s="37"/>
      <c r="B566" s="28"/>
      <c r="L566" s="28"/>
      <c r="M566" s="28"/>
      <c r="N566" s="28"/>
      <c r="O566" s="28"/>
      <c r="R566" s="28"/>
      <c r="U566" s="28"/>
    </row>
    <row r="567" spans="1:21" s="26" customFormat="1" ht="24.95" customHeight="1" x14ac:dyDescent="0.2">
      <c r="A567" s="37"/>
      <c r="B567" s="28"/>
      <c r="L567" s="28"/>
      <c r="M567" s="28"/>
      <c r="N567" s="28"/>
      <c r="O567" s="28"/>
      <c r="R567" s="28"/>
      <c r="U567" s="28"/>
    </row>
    <row r="568" spans="1:21" s="26" customFormat="1" ht="24.95" customHeight="1" x14ac:dyDescent="0.2">
      <c r="A568" s="37"/>
      <c r="B568" s="28"/>
      <c r="F568" s="108"/>
      <c r="G568" s="108"/>
      <c r="H568" s="108"/>
      <c r="I568" s="108"/>
      <c r="J568" s="108"/>
      <c r="K568" s="108"/>
      <c r="L568" s="111"/>
      <c r="M568" s="111"/>
      <c r="N568" s="111"/>
      <c r="O568" s="111"/>
      <c r="P568" s="108"/>
      <c r="Q568" s="108"/>
      <c r="R568" s="111"/>
      <c r="U568" s="28"/>
    </row>
    <row r="569" spans="1:21" s="26" customFormat="1" ht="24.95" customHeight="1" x14ac:dyDescent="0.2">
      <c r="A569" s="37"/>
      <c r="B569" s="28"/>
      <c r="F569" s="108"/>
      <c r="G569" s="108"/>
      <c r="H569" s="108"/>
      <c r="I569" s="108"/>
      <c r="J569" s="108"/>
      <c r="K569" s="108"/>
      <c r="L569" s="111"/>
      <c r="M569" s="111"/>
      <c r="N569" s="111"/>
      <c r="O569" s="111"/>
      <c r="P569" s="108"/>
      <c r="Q569" s="108"/>
      <c r="R569" s="111"/>
      <c r="U569" s="28"/>
    </row>
    <row r="570" spans="1:21" s="26" customFormat="1" ht="24.95" customHeight="1" x14ac:dyDescent="0.2">
      <c r="A570" s="37"/>
      <c r="B570" s="111"/>
      <c r="C570" s="108"/>
      <c r="D570" s="108"/>
      <c r="E570" s="108"/>
      <c r="F570" s="108"/>
      <c r="G570" s="108"/>
      <c r="H570" s="108"/>
      <c r="I570" s="108"/>
      <c r="J570" s="108"/>
      <c r="K570" s="108"/>
      <c r="L570" s="111"/>
      <c r="M570" s="111"/>
      <c r="N570" s="111"/>
      <c r="O570" s="111"/>
      <c r="P570" s="108"/>
      <c r="Q570" s="108"/>
      <c r="R570" s="111"/>
      <c r="U570" s="28"/>
    </row>
    <row r="571" spans="1:21" s="26" customFormat="1" ht="24.95" customHeight="1" x14ac:dyDescent="0.2">
      <c r="A571" s="37"/>
      <c r="B571" s="111"/>
      <c r="C571" s="108"/>
      <c r="D571" s="108"/>
      <c r="E571" s="108"/>
      <c r="F571" s="108"/>
      <c r="G571" s="108"/>
      <c r="H571" s="108"/>
      <c r="I571" s="108"/>
      <c r="J571" s="108"/>
      <c r="K571" s="108"/>
      <c r="L571" s="111"/>
      <c r="M571" s="111"/>
      <c r="N571" s="111"/>
      <c r="O571" s="111"/>
      <c r="P571" s="108"/>
      <c r="Q571" s="108"/>
      <c r="R571" s="111"/>
      <c r="U571" s="28"/>
    </row>
    <row r="572" spans="1:21" s="26" customFormat="1" ht="24.95" customHeight="1" x14ac:dyDescent="0.2">
      <c r="A572" s="37"/>
      <c r="B572" s="111"/>
      <c r="C572" s="108"/>
      <c r="D572" s="108"/>
      <c r="E572" s="108"/>
      <c r="F572" s="108"/>
      <c r="G572" s="108"/>
      <c r="H572" s="108"/>
      <c r="I572" s="108"/>
      <c r="J572" s="108"/>
      <c r="K572" s="108"/>
      <c r="L572" s="111"/>
      <c r="M572" s="111"/>
      <c r="N572" s="111"/>
      <c r="O572" s="111"/>
      <c r="P572" s="108"/>
      <c r="Q572" s="108"/>
      <c r="R572" s="111"/>
      <c r="U572" s="28"/>
    </row>
    <row r="573" spans="1:21" s="26" customFormat="1" ht="24.95" customHeight="1" x14ac:dyDescent="0.2">
      <c r="A573" s="37"/>
      <c r="B573" s="99"/>
      <c r="C573" s="108"/>
      <c r="D573" s="108"/>
      <c r="E573" s="108"/>
      <c r="F573" s="108"/>
      <c r="G573" s="108"/>
      <c r="H573" s="108"/>
      <c r="I573" s="108"/>
      <c r="J573" s="108"/>
      <c r="K573" s="108"/>
      <c r="L573" s="99"/>
      <c r="M573" s="99"/>
      <c r="N573" s="99"/>
      <c r="O573" s="111"/>
      <c r="P573" s="108"/>
      <c r="Q573" s="108"/>
      <c r="R573" s="28"/>
      <c r="U573" s="28"/>
    </row>
    <row r="574" spans="1:21" s="26" customFormat="1" ht="24.95" customHeight="1" x14ac:dyDescent="0.2">
      <c r="A574" s="109"/>
      <c r="B574" s="78"/>
      <c r="C574" s="78"/>
      <c r="D574" s="78"/>
      <c r="E574" s="78"/>
      <c r="F574" s="78"/>
      <c r="G574" s="78"/>
      <c r="H574" s="78"/>
      <c r="I574" s="78"/>
      <c r="J574" s="78"/>
      <c r="K574" s="110"/>
      <c r="L574" s="110"/>
      <c r="M574" s="110"/>
      <c r="N574" s="110"/>
      <c r="O574" s="110"/>
      <c r="P574" s="78"/>
      <c r="Q574" s="110"/>
      <c r="R574" s="110"/>
      <c r="U574" s="28"/>
    </row>
    <row r="575" spans="1:21" s="26" customFormat="1" ht="24.95" customHeight="1" x14ac:dyDescent="0.2">
      <c r="A575" s="37"/>
      <c r="B575" s="28"/>
      <c r="L575" s="28"/>
      <c r="M575" s="28"/>
      <c r="N575" s="28"/>
      <c r="O575" s="28"/>
      <c r="R575" s="28"/>
      <c r="U575" s="28"/>
    </row>
    <row r="576" spans="1:21" s="26" customFormat="1" ht="24.95" customHeight="1" x14ac:dyDescent="0.2">
      <c r="A576" s="37"/>
      <c r="B576" s="28"/>
      <c r="L576" s="28"/>
      <c r="M576" s="28"/>
      <c r="N576" s="28"/>
      <c r="O576" s="28"/>
      <c r="R576" s="28"/>
      <c r="U576" s="28"/>
    </row>
    <row r="577" spans="1:21" s="26" customFormat="1" ht="24.95" customHeight="1" x14ac:dyDescent="0.2">
      <c r="A577" s="37"/>
      <c r="B577" s="28"/>
      <c r="L577" s="28"/>
      <c r="M577" s="28"/>
      <c r="N577" s="28"/>
      <c r="O577" s="28"/>
      <c r="R577" s="28"/>
      <c r="U577" s="28"/>
    </row>
    <row r="578" spans="1:21" s="26" customFormat="1" ht="24.95" customHeight="1" x14ac:dyDescent="0.2">
      <c r="A578" s="37"/>
      <c r="B578" s="28"/>
      <c r="L578" s="28"/>
      <c r="M578" s="28"/>
      <c r="N578" s="28"/>
      <c r="O578" s="28"/>
      <c r="R578" s="28"/>
      <c r="U578" s="28"/>
    </row>
    <row r="579" spans="1:21" s="26" customFormat="1" ht="24.95" customHeight="1" x14ac:dyDescent="0.2">
      <c r="A579" s="37"/>
      <c r="B579" s="28"/>
      <c r="L579" s="28"/>
      <c r="M579" s="28"/>
      <c r="N579" s="28"/>
      <c r="O579" s="28"/>
      <c r="R579" s="28"/>
      <c r="U579" s="28"/>
    </row>
    <row r="580" spans="1:21" s="26" customFormat="1" ht="24.95" customHeight="1" x14ac:dyDescent="0.2">
      <c r="A580" s="37"/>
      <c r="B580" s="28"/>
      <c r="D580" s="78"/>
      <c r="E580" s="78"/>
      <c r="L580" s="28"/>
      <c r="M580" s="28"/>
      <c r="N580" s="28"/>
      <c r="O580" s="28"/>
      <c r="R580" s="28"/>
      <c r="U580" s="28"/>
    </row>
    <row r="581" spans="1:21" s="26" customFormat="1" ht="24.95" customHeight="1" x14ac:dyDescent="0.2">
      <c r="A581" s="37"/>
      <c r="B581" s="28"/>
      <c r="D581" s="73"/>
      <c r="L581" s="28"/>
      <c r="M581" s="28"/>
      <c r="N581" s="28"/>
      <c r="O581" s="28"/>
      <c r="R581" s="28"/>
      <c r="U581" s="28"/>
    </row>
    <row r="582" spans="1:21" s="26" customFormat="1" ht="24.95" customHeight="1" x14ac:dyDescent="0.2">
      <c r="A582" s="37"/>
      <c r="B582" s="28"/>
      <c r="L582" s="28"/>
      <c r="M582" s="28"/>
      <c r="N582" s="28"/>
      <c r="O582" s="28"/>
      <c r="R582" s="28"/>
      <c r="U582" s="28"/>
    </row>
    <row r="583" spans="1:21" s="26" customFormat="1" ht="24.95" customHeight="1" x14ac:dyDescent="0.2">
      <c r="A583" s="37"/>
      <c r="B583" s="28"/>
      <c r="L583" s="28"/>
      <c r="M583" s="28"/>
      <c r="N583" s="28"/>
      <c r="O583" s="28"/>
      <c r="R583" s="28"/>
      <c r="U583" s="28"/>
    </row>
    <row r="584" spans="1:21" s="26" customFormat="1" ht="24.95" customHeight="1" x14ac:dyDescent="0.2">
      <c r="A584" s="37"/>
      <c r="B584" s="28"/>
      <c r="L584" s="28"/>
      <c r="M584" s="28"/>
      <c r="N584" s="28"/>
      <c r="O584" s="28"/>
      <c r="R584" s="28"/>
      <c r="U584" s="28"/>
    </row>
    <row r="585" spans="1:21" s="26" customFormat="1" ht="24.95" customHeight="1" x14ac:dyDescent="0.2">
      <c r="A585" s="37"/>
      <c r="B585" s="28"/>
      <c r="L585" s="28"/>
      <c r="M585" s="28"/>
      <c r="N585" s="28"/>
      <c r="O585" s="28"/>
      <c r="R585" s="28"/>
      <c r="U585" s="28"/>
    </row>
    <row r="586" spans="1:21" s="26" customFormat="1" ht="24.95" customHeight="1" x14ac:dyDescent="0.2">
      <c r="A586" s="37"/>
      <c r="B586" s="28"/>
      <c r="L586" s="28"/>
      <c r="M586" s="28"/>
      <c r="N586" s="28"/>
      <c r="O586" s="28"/>
      <c r="R586" s="28"/>
      <c r="U586" s="28"/>
    </row>
    <row r="587" spans="1:21" s="26" customFormat="1" ht="24.95" customHeight="1" x14ac:dyDescent="0.2">
      <c r="A587" s="37"/>
      <c r="B587" s="28"/>
      <c r="L587" s="28"/>
      <c r="M587" s="28"/>
      <c r="N587" s="28"/>
      <c r="O587" s="28"/>
      <c r="R587" s="28"/>
      <c r="U587" s="28"/>
    </row>
    <row r="588" spans="1:21" s="26" customFormat="1" ht="24.95" customHeight="1" x14ac:dyDescent="0.2">
      <c r="A588" s="37"/>
      <c r="B588" s="28"/>
      <c r="D588" s="73"/>
      <c r="E588" s="73"/>
      <c r="L588" s="28"/>
      <c r="M588" s="28"/>
      <c r="N588" s="28"/>
      <c r="O588" s="28"/>
      <c r="R588" s="28"/>
      <c r="U588" s="28"/>
    </row>
    <row r="589" spans="1:21" s="26" customFormat="1" ht="24.95" customHeight="1" x14ac:dyDescent="0.2">
      <c r="A589" s="37"/>
      <c r="B589" s="28"/>
      <c r="D589" s="73"/>
      <c r="E589" s="73"/>
      <c r="L589" s="28"/>
      <c r="M589" s="28"/>
      <c r="N589" s="28"/>
      <c r="O589" s="28"/>
      <c r="R589" s="28"/>
      <c r="U589" s="28"/>
    </row>
    <row r="590" spans="1:21" s="26" customFormat="1" ht="24.95" customHeight="1" x14ac:dyDescent="0.2">
      <c r="A590" s="77"/>
      <c r="B590" s="24"/>
      <c r="D590" s="73"/>
      <c r="E590" s="73"/>
      <c r="L590" s="28"/>
      <c r="M590" s="28"/>
      <c r="N590" s="28"/>
      <c r="O590" s="28"/>
      <c r="R590" s="28"/>
      <c r="U590" s="28"/>
    </row>
    <row r="591" spans="1:21" s="26" customFormat="1" ht="24.95" customHeight="1" x14ac:dyDescent="0.2">
      <c r="A591" s="37"/>
      <c r="B591" s="28"/>
      <c r="D591" s="73"/>
      <c r="E591" s="73"/>
      <c r="L591" s="28"/>
      <c r="M591" s="28"/>
      <c r="N591" s="28"/>
      <c r="O591" s="28"/>
      <c r="R591" s="28"/>
      <c r="U591" s="28"/>
    </row>
    <row r="592" spans="1:21" s="26" customFormat="1" ht="24.95" customHeight="1" x14ac:dyDescent="0.2">
      <c r="A592" s="37"/>
      <c r="B592" s="28"/>
      <c r="D592" s="73"/>
      <c r="L592" s="28"/>
      <c r="M592" s="28"/>
      <c r="N592" s="28"/>
      <c r="O592" s="28"/>
      <c r="R592" s="28"/>
      <c r="U592" s="28"/>
    </row>
    <row r="593" spans="1:21" s="26" customFormat="1" ht="24.95" customHeight="1" x14ac:dyDescent="0.2">
      <c r="A593" s="37"/>
      <c r="B593" s="28"/>
      <c r="D593" s="73"/>
      <c r="E593" s="73"/>
      <c r="L593" s="28"/>
      <c r="M593" s="28"/>
      <c r="N593" s="28"/>
      <c r="O593" s="28"/>
      <c r="R593" s="28"/>
      <c r="U593" s="28"/>
    </row>
    <row r="594" spans="1:21" s="26" customFormat="1" ht="24.95" customHeight="1" x14ac:dyDescent="0.2">
      <c r="A594" s="77"/>
      <c r="B594" s="24"/>
      <c r="D594" s="73"/>
      <c r="E594" s="73"/>
      <c r="L594" s="28"/>
      <c r="M594" s="28"/>
      <c r="N594" s="28"/>
      <c r="O594" s="28"/>
      <c r="R594" s="28"/>
      <c r="U594" s="28"/>
    </row>
    <row r="595" spans="1:21" s="26" customFormat="1" ht="24.95" customHeight="1" x14ac:dyDescent="0.2">
      <c r="A595" s="37"/>
      <c r="B595" s="28"/>
      <c r="D595" s="73"/>
      <c r="E595" s="73"/>
      <c r="L595" s="28"/>
      <c r="M595" s="28"/>
      <c r="N595" s="28"/>
      <c r="O595" s="28"/>
      <c r="R595" s="28"/>
      <c r="U595" s="28"/>
    </row>
    <row r="596" spans="1:21" s="26" customFormat="1" ht="24.95" customHeight="1" x14ac:dyDescent="0.2">
      <c r="A596" s="37"/>
      <c r="B596" s="28"/>
      <c r="D596" s="73"/>
      <c r="E596" s="73"/>
      <c r="L596" s="28"/>
      <c r="M596" s="28"/>
      <c r="N596" s="28"/>
      <c r="O596" s="28"/>
      <c r="R596" s="28"/>
      <c r="U596" s="28"/>
    </row>
    <row r="597" spans="1:21" s="26" customFormat="1" ht="24.95" customHeight="1" x14ac:dyDescent="0.2">
      <c r="A597" s="37"/>
      <c r="B597" s="28"/>
      <c r="D597" s="73"/>
      <c r="E597" s="73"/>
      <c r="L597" s="28"/>
      <c r="M597" s="28"/>
      <c r="N597" s="28"/>
      <c r="O597" s="28"/>
      <c r="R597" s="28"/>
      <c r="U597" s="28"/>
    </row>
    <row r="598" spans="1:21" s="26" customFormat="1" ht="24.95" customHeight="1" x14ac:dyDescent="0.2">
      <c r="A598" s="37"/>
      <c r="B598" s="28"/>
      <c r="D598" s="73"/>
      <c r="E598" s="73"/>
      <c r="L598" s="28"/>
      <c r="M598" s="28"/>
      <c r="N598" s="28"/>
      <c r="O598" s="28"/>
      <c r="R598" s="28"/>
      <c r="U598" s="28"/>
    </row>
    <row r="599" spans="1:21" s="26" customFormat="1" ht="24.95" customHeight="1" x14ac:dyDescent="0.2">
      <c r="A599" s="37"/>
      <c r="B599" s="28"/>
      <c r="D599" s="73"/>
      <c r="E599" s="73"/>
      <c r="L599" s="28"/>
      <c r="M599" s="28"/>
      <c r="N599" s="28"/>
      <c r="O599" s="28"/>
      <c r="R599" s="28"/>
      <c r="U599" s="28"/>
    </row>
    <row r="600" spans="1:21" s="26" customFormat="1" ht="24.95" customHeight="1" x14ac:dyDescent="0.2">
      <c r="A600" s="79"/>
      <c r="B600" s="89"/>
      <c r="C600" s="76"/>
      <c r="D600" s="73"/>
      <c r="E600" s="73"/>
      <c r="L600" s="28"/>
      <c r="M600" s="28"/>
      <c r="N600" s="28"/>
      <c r="O600" s="28"/>
      <c r="R600" s="28"/>
      <c r="U600" s="28"/>
    </row>
    <row r="601" spans="1:21" s="26" customFormat="1" ht="24.95" customHeight="1" x14ac:dyDescent="0.2">
      <c r="A601" s="37"/>
      <c r="B601" s="28"/>
      <c r="D601" s="73"/>
      <c r="E601" s="73"/>
      <c r="L601" s="28"/>
      <c r="M601" s="28"/>
      <c r="N601" s="28"/>
      <c r="O601" s="28"/>
      <c r="R601" s="28"/>
      <c r="U601" s="28"/>
    </row>
    <row r="602" spans="1:21" s="26" customFormat="1" ht="24.95" customHeight="1" x14ac:dyDescent="0.2">
      <c r="A602" s="37"/>
      <c r="B602" s="28"/>
      <c r="D602" s="73"/>
      <c r="L602" s="28"/>
      <c r="M602" s="28"/>
      <c r="N602" s="28"/>
      <c r="O602" s="28"/>
      <c r="R602" s="28"/>
      <c r="U602" s="28"/>
    </row>
    <row r="603" spans="1:21" s="26" customFormat="1" ht="24.95" customHeight="1" x14ac:dyDescent="0.2">
      <c r="A603" s="37"/>
      <c r="B603" s="28"/>
      <c r="D603" s="73"/>
      <c r="E603" s="73"/>
      <c r="L603" s="28"/>
      <c r="M603" s="28"/>
      <c r="N603" s="28"/>
      <c r="O603" s="28"/>
      <c r="R603" s="28"/>
      <c r="U603" s="28"/>
    </row>
    <row r="604" spans="1:21" s="26" customFormat="1" ht="24.95" customHeight="1" x14ac:dyDescent="0.2">
      <c r="A604" s="37"/>
      <c r="B604" s="28"/>
      <c r="D604" s="73"/>
      <c r="E604" s="73"/>
      <c r="L604" s="28"/>
      <c r="M604" s="28"/>
      <c r="N604" s="28"/>
      <c r="O604" s="28"/>
      <c r="R604" s="28"/>
      <c r="U604" s="28"/>
    </row>
    <row r="605" spans="1:21" s="26" customFormat="1" ht="24.95" customHeight="1" x14ac:dyDescent="0.2">
      <c r="A605" s="37"/>
      <c r="B605" s="28"/>
      <c r="L605" s="28"/>
      <c r="M605" s="28"/>
      <c r="N605" s="28"/>
      <c r="O605" s="28"/>
      <c r="R605" s="28"/>
      <c r="U605" s="28"/>
    </row>
    <row r="606" spans="1:21" s="26" customFormat="1" ht="24.95" customHeight="1" x14ac:dyDescent="0.2">
      <c r="A606" s="37"/>
      <c r="B606" s="28"/>
      <c r="L606" s="28"/>
      <c r="M606" s="28"/>
      <c r="N606" s="28"/>
      <c r="O606" s="28"/>
      <c r="R606" s="28"/>
      <c r="U606" s="28"/>
    </row>
    <row r="607" spans="1:21" s="26" customFormat="1" ht="24.95" customHeight="1" x14ac:dyDescent="0.2">
      <c r="A607" s="37"/>
      <c r="B607" s="28"/>
      <c r="D607" s="73"/>
      <c r="L607" s="28"/>
      <c r="M607" s="28"/>
      <c r="N607" s="28"/>
      <c r="O607" s="28"/>
      <c r="R607" s="28"/>
      <c r="U607" s="28"/>
    </row>
    <row r="608" spans="1:21" s="26" customFormat="1" ht="24.95" customHeight="1" x14ac:dyDescent="0.2">
      <c r="A608" s="37"/>
      <c r="B608" s="28"/>
      <c r="D608" s="73"/>
      <c r="E608" s="73"/>
      <c r="L608" s="28"/>
      <c r="M608" s="28"/>
      <c r="N608" s="28"/>
      <c r="O608" s="28"/>
      <c r="R608" s="28"/>
      <c r="U608" s="28"/>
    </row>
    <row r="609" spans="1:21" s="26" customFormat="1" ht="24.95" customHeight="1" x14ac:dyDescent="0.2">
      <c r="A609" s="37"/>
      <c r="B609" s="28"/>
      <c r="D609" s="73"/>
      <c r="E609" s="73"/>
      <c r="L609" s="28"/>
      <c r="M609" s="28"/>
      <c r="N609" s="28"/>
      <c r="O609" s="28"/>
      <c r="R609" s="28"/>
      <c r="U609" s="28"/>
    </row>
    <row r="610" spans="1:21" s="26" customFormat="1" ht="24.95" customHeight="1" x14ac:dyDescent="0.2">
      <c r="A610" s="37"/>
      <c r="B610" s="28"/>
      <c r="D610" s="73"/>
      <c r="E610" s="73"/>
      <c r="L610" s="28"/>
      <c r="M610" s="28"/>
      <c r="N610" s="28"/>
      <c r="O610" s="28"/>
      <c r="R610" s="28"/>
      <c r="U610" s="28"/>
    </row>
    <row r="611" spans="1:21" s="26" customFormat="1" ht="24.95" customHeight="1" x14ac:dyDescent="0.2">
      <c r="A611" s="37"/>
      <c r="B611" s="28"/>
      <c r="D611" s="73"/>
      <c r="L611" s="28"/>
      <c r="M611" s="28"/>
      <c r="N611" s="28"/>
      <c r="O611" s="28"/>
      <c r="R611" s="28"/>
      <c r="U611" s="28"/>
    </row>
    <row r="612" spans="1:21" s="26" customFormat="1" ht="24.95" customHeight="1" x14ac:dyDescent="0.2">
      <c r="A612" s="37"/>
      <c r="B612" s="28"/>
      <c r="D612" s="73"/>
      <c r="E612" s="73"/>
      <c r="L612" s="28"/>
      <c r="M612" s="28"/>
      <c r="N612" s="28"/>
      <c r="O612" s="28"/>
      <c r="R612" s="28"/>
      <c r="U612" s="28"/>
    </row>
    <row r="613" spans="1:21" s="26" customFormat="1" ht="24.95" customHeight="1" x14ac:dyDescent="0.2">
      <c r="A613" s="37"/>
      <c r="B613" s="28"/>
      <c r="L613" s="28"/>
      <c r="M613" s="28"/>
      <c r="N613" s="28"/>
      <c r="O613" s="28"/>
      <c r="R613" s="28"/>
      <c r="U613" s="28"/>
    </row>
    <row r="614" spans="1:21" s="26" customFormat="1" ht="24.95" customHeight="1" x14ac:dyDescent="0.2">
      <c r="A614" s="37"/>
      <c r="B614" s="28"/>
      <c r="L614" s="28"/>
      <c r="M614" s="28"/>
      <c r="N614" s="28"/>
      <c r="O614" s="28"/>
      <c r="R614" s="28"/>
      <c r="U614" s="28"/>
    </row>
    <row r="615" spans="1:21" s="26" customFormat="1" ht="24.95" customHeight="1" x14ac:dyDescent="0.2">
      <c r="A615" s="37"/>
      <c r="B615" s="28"/>
      <c r="L615" s="28"/>
      <c r="M615" s="28"/>
      <c r="N615" s="28"/>
      <c r="O615" s="28"/>
      <c r="R615" s="28"/>
      <c r="U615" s="28"/>
    </row>
    <row r="616" spans="1:21" s="26" customFormat="1" ht="24.95" customHeight="1" x14ac:dyDescent="0.2">
      <c r="A616" s="37"/>
      <c r="B616" s="28"/>
      <c r="L616" s="28"/>
      <c r="M616" s="28"/>
      <c r="N616" s="28"/>
      <c r="O616" s="28"/>
      <c r="R616" s="28"/>
      <c r="U616" s="28"/>
    </row>
    <row r="617" spans="1:21" s="26" customFormat="1" ht="24.95" customHeight="1" x14ac:dyDescent="0.2">
      <c r="A617" s="37"/>
      <c r="B617" s="28"/>
      <c r="L617" s="28"/>
      <c r="M617" s="28"/>
      <c r="N617" s="28"/>
      <c r="O617" s="28"/>
      <c r="R617" s="28"/>
      <c r="U617" s="28"/>
    </row>
    <row r="618" spans="1:21" s="26" customFormat="1" ht="24.95" customHeight="1" x14ac:dyDescent="0.2">
      <c r="A618" s="37"/>
      <c r="B618" s="28"/>
      <c r="L618" s="28"/>
      <c r="M618" s="28"/>
      <c r="N618" s="28"/>
      <c r="O618" s="28"/>
      <c r="R618" s="28"/>
      <c r="U618" s="28"/>
    </row>
    <row r="619" spans="1:21" s="26" customFormat="1" ht="24.95" customHeight="1" x14ac:dyDescent="0.2">
      <c r="A619" s="37"/>
      <c r="B619" s="28"/>
      <c r="L619" s="28"/>
      <c r="M619" s="28"/>
      <c r="N619" s="28"/>
      <c r="O619" s="28"/>
      <c r="R619" s="28"/>
      <c r="U619" s="28"/>
    </row>
    <row r="620" spans="1:21" s="26" customFormat="1" ht="24.95" customHeight="1" x14ac:dyDescent="0.2">
      <c r="A620" s="37"/>
      <c r="B620" s="28"/>
      <c r="L620" s="28"/>
      <c r="M620" s="28"/>
      <c r="N620" s="28"/>
      <c r="O620" s="28"/>
      <c r="R620" s="28"/>
      <c r="U620" s="28"/>
    </row>
    <row r="621" spans="1:21" s="26" customFormat="1" ht="24.95" customHeight="1" x14ac:dyDescent="0.2">
      <c r="A621" s="37"/>
      <c r="B621" s="28"/>
      <c r="L621" s="28"/>
      <c r="M621" s="28"/>
      <c r="N621" s="28"/>
      <c r="O621" s="28"/>
      <c r="R621" s="28"/>
      <c r="U621" s="28"/>
    </row>
    <row r="622" spans="1:21" s="26" customFormat="1" ht="24.95" customHeight="1" x14ac:dyDescent="0.2">
      <c r="A622" s="37"/>
      <c r="B622" s="28"/>
      <c r="L622" s="28"/>
      <c r="M622" s="28"/>
      <c r="N622" s="28"/>
      <c r="O622" s="28"/>
      <c r="R622" s="28"/>
      <c r="U622" s="28"/>
    </row>
    <row r="623" spans="1:21" s="26" customFormat="1" ht="24.95" customHeight="1" x14ac:dyDescent="0.2">
      <c r="A623" s="37"/>
      <c r="B623" s="28"/>
      <c r="L623" s="28"/>
      <c r="M623" s="28"/>
      <c r="N623" s="28"/>
      <c r="O623" s="28"/>
      <c r="R623" s="28"/>
      <c r="U623" s="28"/>
    </row>
    <row r="624" spans="1:21" ht="24.95" customHeight="1" x14ac:dyDescent="0.2">
      <c r="C624" s="103"/>
      <c r="F624" s="103"/>
      <c r="O624" s="210"/>
      <c r="P624" s="103"/>
      <c r="Q624" s="103"/>
      <c r="R624" s="210"/>
    </row>
    <row r="635" spans="1:25" s="126" customFormat="1" ht="24.95" customHeight="1" x14ac:dyDescent="0.2">
      <c r="A635" s="124"/>
      <c r="B635" s="125"/>
      <c r="C635" s="208"/>
      <c r="D635" s="127"/>
      <c r="E635" s="127"/>
      <c r="F635" s="208"/>
      <c r="G635" s="127"/>
      <c r="H635" s="127"/>
      <c r="I635" s="127"/>
      <c r="J635" s="127"/>
      <c r="K635" s="127"/>
      <c r="L635" s="125"/>
      <c r="M635" s="125"/>
      <c r="N635" s="125"/>
      <c r="O635" s="209"/>
      <c r="P635" s="208"/>
      <c r="Q635" s="208"/>
      <c r="R635" s="209"/>
      <c r="S635" s="127"/>
      <c r="T635" s="127"/>
      <c r="U635" s="125"/>
      <c r="V635" s="127"/>
      <c r="W635" s="208"/>
      <c r="X635" s="208"/>
      <c r="Y635" s="208"/>
    </row>
    <row r="655" spans="1:25" ht="24.95" customHeight="1" x14ac:dyDescent="0.2">
      <c r="C655" s="103"/>
      <c r="F655" s="103"/>
      <c r="O655" s="210"/>
      <c r="P655" s="103"/>
      <c r="Q655" s="103"/>
      <c r="R655" s="210"/>
      <c r="W655" s="103"/>
      <c r="X655" s="103"/>
      <c r="Y655" s="103"/>
    </row>
    <row r="656" spans="1:25" s="126" customFormat="1" ht="24.95" customHeight="1" x14ac:dyDescent="0.2">
      <c r="A656" s="124"/>
      <c r="B656" s="125"/>
      <c r="C656" s="208"/>
      <c r="D656" s="127"/>
      <c r="E656" s="127"/>
      <c r="F656" s="208"/>
      <c r="G656" s="127"/>
      <c r="H656" s="127"/>
      <c r="I656" s="127"/>
      <c r="J656" s="127"/>
      <c r="K656" s="128"/>
      <c r="L656" s="128"/>
      <c r="M656" s="128"/>
      <c r="N656" s="125"/>
      <c r="O656" s="209"/>
      <c r="P656" s="208"/>
      <c r="Q656" s="208"/>
      <c r="R656" s="209"/>
      <c r="S656" s="127"/>
      <c r="T656" s="127"/>
      <c r="U656" s="125"/>
      <c r="V656" s="127"/>
      <c r="W656" s="208"/>
      <c r="X656" s="208"/>
      <c r="Y656" s="208"/>
    </row>
    <row r="657" spans="3:25" ht="24.95" customHeight="1" x14ac:dyDescent="0.2">
      <c r="C657" s="103"/>
      <c r="F657" s="103"/>
      <c r="L657" s="24"/>
      <c r="M657" s="24"/>
      <c r="O657" s="210"/>
      <c r="P657" s="103"/>
      <c r="Q657" s="103"/>
      <c r="R657" s="210"/>
      <c r="W657" s="103"/>
      <c r="X657" s="103"/>
      <c r="Y657" s="103"/>
    </row>
    <row r="658" spans="3:25" ht="24.95" customHeight="1" x14ac:dyDescent="0.2">
      <c r="C658" s="103"/>
      <c r="F658" s="103"/>
      <c r="K658" s="24"/>
      <c r="L658" s="24"/>
      <c r="M658" s="24"/>
      <c r="O658" s="210"/>
      <c r="P658" s="103"/>
      <c r="Q658" s="103"/>
      <c r="R658" s="210"/>
      <c r="W658" s="103"/>
      <c r="X658" s="103"/>
      <c r="Y658" s="103"/>
    </row>
    <row r="659" spans="3:25" ht="24.95" customHeight="1" x14ac:dyDescent="0.2">
      <c r="C659" s="103"/>
      <c r="F659" s="103"/>
      <c r="L659" s="24"/>
      <c r="M659" s="24"/>
      <c r="O659" s="210"/>
      <c r="P659" s="103"/>
      <c r="Q659" s="103"/>
      <c r="R659" s="210"/>
      <c r="W659" s="103"/>
      <c r="X659" s="103"/>
      <c r="Y659" s="103"/>
    </row>
    <row r="660" spans="3:25" ht="24.95" customHeight="1" x14ac:dyDescent="0.2">
      <c r="C660" s="103"/>
      <c r="F660" s="103"/>
      <c r="L660" s="24"/>
      <c r="M660" s="24"/>
      <c r="O660" s="210"/>
      <c r="P660" s="103"/>
      <c r="Q660" s="103"/>
      <c r="R660" s="210"/>
      <c r="W660" s="103"/>
      <c r="X660" s="103"/>
      <c r="Y660" s="103"/>
    </row>
    <row r="661" spans="3:25" ht="24.95" customHeight="1" x14ac:dyDescent="0.2">
      <c r="C661" s="103"/>
      <c r="F661" s="103"/>
      <c r="K661" s="24"/>
      <c r="L661" s="24"/>
      <c r="M661" s="24"/>
      <c r="O661" s="210"/>
      <c r="P661" s="103"/>
      <c r="Q661" s="103"/>
      <c r="R661" s="210"/>
      <c r="W661" s="103"/>
      <c r="X661" s="103"/>
      <c r="Y661" s="103"/>
    </row>
    <row r="662" spans="3:25" ht="24.95" customHeight="1" x14ac:dyDescent="0.2">
      <c r="C662" s="103"/>
      <c r="F662" s="103"/>
      <c r="K662" s="24"/>
      <c r="L662" s="24"/>
      <c r="M662" s="24"/>
      <c r="O662" s="210"/>
      <c r="P662" s="103"/>
      <c r="Q662" s="103"/>
      <c r="R662" s="210"/>
      <c r="W662" s="103"/>
      <c r="X662" s="103"/>
      <c r="Y662" s="103"/>
    </row>
    <row r="663" spans="3:25" ht="24.95" customHeight="1" x14ac:dyDescent="0.2">
      <c r="C663" s="103"/>
      <c r="F663" s="103"/>
      <c r="L663" s="24"/>
      <c r="M663" s="24"/>
      <c r="O663" s="210"/>
      <c r="P663" s="103"/>
      <c r="Q663" s="103"/>
      <c r="R663" s="210"/>
      <c r="W663" s="103"/>
      <c r="X663" s="103"/>
      <c r="Y663" s="103"/>
    </row>
    <row r="664" spans="3:25" ht="24.95" customHeight="1" x14ac:dyDescent="0.2">
      <c r="C664" s="103"/>
      <c r="F664" s="103"/>
      <c r="L664" s="24"/>
      <c r="M664" s="24"/>
      <c r="O664" s="210"/>
      <c r="P664" s="103"/>
      <c r="Q664" s="103"/>
      <c r="R664" s="210"/>
      <c r="W664" s="103"/>
      <c r="X664" s="103"/>
      <c r="Y664" s="103"/>
    </row>
    <row r="665" spans="3:25" ht="24.95" customHeight="1" x14ac:dyDescent="0.2">
      <c r="C665" s="103"/>
      <c r="F665" s="103"/>
      <c r="K665" s="24"/>
      <c r="L665" s="24"/>
      <c r="M665" s="24"/>
      <c r="O665" s="210"/>
      <c r="P665" s="103"/>
      <c r="Q665" s="103"/>
      <c r="R665" s="210"/>
      <c r="W665" s="103"/>
      <c r="X665" s="103"/>
      <c r="Y665" s="103"/>
    </row>
    <row r="666" spans="3:25" ht="24.95" customHeight="1" x14ac:dyDescent="0.2">
      <c r="C666" s="103"/>
      <c r="F666" s="103"/>
      <c r="K666" s="24"/>
      <c r="L666" s="24"/>
      <c r="M666" s="24"/>
      <c r="O666" s="210"/>
      <c r="P666" s="103"/>
      <c r="Q666" s="103"/>
      <c r="R666" s="210"/>
      <c r="W666" s="103"/>
      <c r="X666" s="103"/>
      <c r="Y666" s="103"/>
    </row>
    <row r="667" spans="3:25" ht="24.95" customHeight="1" x14ac:dyDescent="0.2">
      <c r="C667" s="103"/>
      <c r="F667" s="103"/>
      <c r="L667" s="24"/>
      <c r="M667" s="24"/>
      <c r="O667" s="210"/>
      <c r="P667" s="103"/>
      <c r="Q667" s="103"/>
      <c r="R667" s="210"/>
      <c r="W667" s="103"/>
      <c r="X667" s="103"/>
      <c r="Y667" s="103"/>
    </row>
    <row r="668" spans="3:25" ht="24.95" customHeight="1" x14ac:dyDescent="0.2">
      <c r="C668" s="103"/>
      <c r="F668" s="103"/>
      <c r="K668" s="24"/>
      <c r="L668" s="24"/>
      <c r="M668" s="24"/>
      <c r="O668" s="210"/>
      <c r="P668" s="103"/>
      <c r="Q668" s="103"/>
      <c r="R668" s="210"/>
      <c r="W668" s="103"/>
      <c r="X668" s="103"/>
      <c r="Y668" s="103"/>
    </row>
    <row r="669" spans="3:25" ht="24.95" customHeight="1" x14ac:dyDescent="0.2">
      <c r="C669" s="103"/>
      <c r="F669" s="103"/>
      <c r="L669" s="24"/>
      <c r="M669" s="24"/>
      <c r="O669" s="210"/>
      <c r="P669" s="103"/>
      <c r="Q669" s="103"/>
      <c r="R669" s="210"/>
      <c r="W669" s="103"/>
      <c r="X669" s="103"/>
      <c r="Y669" s="103"/>
    </row>
    <row r="670" spans="3:25" ht="24.95" customHeight="1" x14ac:dyDescent="0.2">
      <c r="C670" s="103"/>
      <c r="F670" s="103"/>
      <c r="K670" s="24"/>
      <c r="L670" s="24"/>
      <c r="M670" s="24"/>
      <c r="O670" s="210"/>
      <c r="P670" s="103"/>
      <c r="Q670" s="103"/>
      <c r="R670" s="210"/>
      <c r="W670" s="103"/>
      <c r="X670" s="103"/>
      <c r="Y670" s="103"/>
    </row>
    <row r="671" spans="3:25" ht="24.95" customHeight="1" x14ac:dyDescent="0.2">
      <c r="C671" s="103"/>
      <c r="F671" s="103"/>
      <c r="K671" s="24"/>
      <c r="L671" s="24"/>
      <c r="M671" s="24"/>
      <c r="O671" s="210"/>
      <c r="P671" s="103"/>
      <c r="Q671" s="103"/>
      <c r="R671" s="210"/>
      <c r="W671" s="103"/>
      <c r="X671" s="103"/>
      <c r="Y671" s="103"/>
    </row>
    <row r="672" spans="3:25" ht="24.95" customHeight="1" x14ac:dyDescent="0.2">
      <c r="C672" s="103"/>
      <c r="F672" s="103"/>
      <c r="K672" s="24"/>
      <c r="L672" s="24"/>
      <c r="M672" s="24"/>
      <c r="O672" s="210"/>
      <c r="P672" s="103"/>
      <c r="Q672" s="103"/>
      <c r="R672" s="210"/>
      <c r="W672" s="103"/>
      <c r="X672" s="103"/>
      <c r="Y672" s="103"/>
    </row>
    <row r="673" spans="1:25" ht="24.95" customHeight="1" x14ac:dyDescent="0.2">
      <c r="C673" s="103"/>
      <c r="F673" s="103"/>
      <c r="L673" s="24"/>
      <c r="M673" s="24"/>
      <c r="O673" s="210"/>
      <c r="P673" s="103"/>
      <c r="Q673" s="103"/>
      <c r="R673" s="210"/>
      <c r="W673" s="103"/>
      <c r="X673" s="103"/>
      <c r="Y673" s="103"/>
    </row>
    <row r="674" spans="1:25" ht="24.95" customHeight="1" x14ac:dyDescent="0.2">
      <c r="C674" s="103"/>
      <c r="F674" s="103"/>
      <c r="L674" s="24"/>
      <c r="M674" s="24"/>
      <c r="O674" s="210"/>
      <c r="P674" s="103"/>
      <c r="Q674" s="103"/>
      <c r="R674" s="210"/>
      <c r="W674" s="103"/>
      <c r="X674" s="103"/>
      <c r="Y674" s="103"/>
    </row>
    <row r="675" spans="1:25" ht="24.95" customHeight="1" x14ac:dyDescent="0.2">
      <c r="C675" s="103"/>
      <c r="F675" s="103"/>
      <c r="L675" s="24"/>
      <c r="M675" s="24"/>
      <c r="O675" s="210"/>
      <c r="P675" s="103"/>
      <c r="Q675" s="103"/>
      <c r="R675" s="210"/>
      <c r="W675" s="103"/>
      <c r="X675" s="103"/>
      <c r="Y675" s="103"/>
    </row>
    <row r="676" spans="1:25" ht="24.95" customHeight="1" x14ac:dyDescent="0.2">
      <c r="C676" s="103"/>
      <c r="F676" s="103"/>
      <c r="K676" s="24"/>
      <c r="L676" s="24"/>
      <c r="M676" s="24"/>
      <c r="O676" s="210"/>
      <c r="P676" s="103"/>
      <c r="Q676" s="103"/>
      <c r="R676" s="210"/>
      <c r="W676" s="103"/>
      <c r="X676" s="103"/>
      <c r="Y676" s="103"/>
    </row>
    <row r="677" spans="1:25" ht="24.95" customHeight="1" x14ac:dyDescent="0.2">
      <c r="C677" s="103"/>
      <c r="F677" s="103"/>
      <c r="L677" s="24"/>
      <c r="M677" s="24"/>
      <c r="O677" s="210"/>
      <c r="P677" s="103"/>
      <c r="Q677" s="103"/>
      <c r="R677" s="210"/>
      <c r="W677" s="103"/>
      <c r="X677" s="103"/>
      <c r="Y677" s="103"/>
    </row>
    <row r="678" spans="1:25" ht="24.95" customHeight="1" x14ac:dyDescent="0.2">
      <c r="C678" s="103"/>
      <c r="F678" s="103"/>
      <c r="K678" s="24"/>
      <c r="L678" s="24"/>
      <c r="M678" s="24"/>
      <c r="O678" s="210"/>
      <c r="P678" s="103"/>
      <c r="Q678" s="103"/>
      <c r="R678" s="210"/>
      <c r="W678" s="103"/>
      <c r="X678" s="103"/>
      <c r="Y678" s="103"/>
    </row>
    <row r="679" spans="1:25" ht="24.95" customHeight="1" x14ac:dyDescent="0.2">
      <c r="C679" s="103"/>
      <c r="F679" s="103"/>
      <c r="L679" s="24"/>
      <c r="M679" s="24"/>
      <c r="O679" s="210"/>
      <c r="P679" s="103"/>
      <c r="Q679" s="103"/>
      <c r="R679" s="210"/>
      <c r="W679" s="103"/>
      <c r="X679" s="103"/>
      <c r="Y679" s="103"/>
    </row>
    <row r="680" spans="1:25" ht="24.95" customHeight="1" x14ac:dyDescent="0.2">
      <c r="C680" s="103"/>
      <c r="F680" s="103"/>
      <c r="L680" s="24"/>
      <c r="M680" s="24"/>
      <c r="O680" s="210"/>
      <c r="P680" s="103"/>
      <c r="Q680" s="103"/>
      <c r="R680" s="210"/>
      <c r="W680" s="103"/>
      <c r="X680" s="103"/>
      <c r="Y680" s="103"/>
    </row>
    <row r="681" spans="1:25" ht="24.95" customHeight="1" x14ac:dyDescent="0.2">
      <c r="C681" s="103"/>
      <c r="F681" s="103"/>
      <c r="L681" s="24"/>
      <c r="M681" s="24"/>
      <c r="O681" s="210"/>
      <c r="P681" s="103"/>
      <c r="Q681" s="103"/>
      <c r="R681" s="210"/>
      <c r="W681" s="103"/>
      <c r="X681" s="103"/>
      <c r="Y681" s="103"/>
    </row>
    <row r="682" spans="1:25" ht="24.95" customHeight="1" x14ac:dyDescent="0.2">
      <c r="C682" s="103"/>
      <c r="F682" s="103"/>
      <c r="L682" s="24"/>
      <c r="M682" s="24"/>
      <c r="O682" s="210"/>
      <c r="P682" s="103"/>
      <c r="Q682" s="103"/>
      <c r="R682" s="210"/>
      <c r="W682" s="103"/>
      <c r="X682" s="103"/>
      <c r="Y682" s="103"/>
    </row>
    <row r="683" spans="1:25" ht="24.95" customHeight="1" x14ac:dyDescent="0.2">
      <c r="C683" s="103"/>
      <c r="F683" s="103"/>
      <c r="L683" s="24"/>
      <c r="M683" s="24"/>
      <c r="O683" s="210"/>
      <c r="P683" s="103"/>
      <c r="Q683" s="103"/>
      <c r="R683" s="210"/>
      <c r="W683" s="103"/>
      <c r="X683" s="103"/>
      <c r="Y683" s="103"/>
    </row>
    <row r="684" spans="1:25" ht="24.95" customHeight="1" x14ac:dyDescent="0.2">
      <c r="C684" s="103"/>
      <c r="F684" s="103"/>
      <c r="L684" s="24"/>
      <c r="M684" s="24"/>
      <c r="O684" s="210"/>
      <c r="P684" s="103"/>
      <c r="Q684" s="103"/>
      <c r="R684" s="210"/>
      <c r="W684" s="103"/>
      <c r="X684" s="103"/>
      <c r="Y684" s="103"/>
    </row>
    <row r="685" spans="1:25" s="131" customFormat="1" ht="24.95" customHeight="1" x14ac:dyDescent="0.2">
      <c r="A685" s="129"/>
      <c r="B685" s="130"/>
      <c r="C685" s="211"/>
      <c r="D685" s="132"/>
      <c r="E685" s="132"/>
      <c r="F685" s="211"/>
      <c r="G685" s="132"/>
      <c r="H685" s="132"/>
      <c r="I685" s="132"/>
      <c r="J685" s="132"/>
      <c r="K685" s="132"/>
      <c r="L685" s="130"/>
      <c r="M685" s="130"/>
      <c r="N685" s="130"/>
      <c r="O685" s="212"/>
      <c r="P685" s="211"/>
      <c r="Q685" s="211"/>
      <c r="R685" s="212"/>
      <c r="S685" s="132"/>
      <c r="T685" s="132"/>
      <c r="U685" s="130"/>
      <c r="V685" s="132"/>
      <c r="W685" s="211"/>
      <c r="X685" s="211"/>
      <c r="Y685" s="211"/>
    </row>
  </sheetData>
  <autoFilter ref="A3:V624" xr:uid="{1E57C605-C193-4915-B54D-636C07A79C95}"/>
  <mergeCells count="3">
    <mergeCell ref="A1:V1"/>
    <mergeCell ref="A2:V2"/>
    <mergeCell ref="A9:W9"/>
  </mergeCells>
  <phoneticPr fontId="11" type="noConversion"/>
  <pageMargins left="0.7" right="0.7" top="0.75" bottom="0.75" header="0.3" footer="0.3"/>
  <pageSetup paperSize="14" orientation="portrait" horizontalDpi="4294967294" verticalDpi="4294967294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E8233-A64E-47DB-9501-C1BFA53F9C8C}">
  <dimension ref="A1:E10"/>
  <sheetViews>
    <sheetView workbookViewId="0">
      <selection activeCell="E10" sqref="E10"/>
    </sheetView>
  </sheetViews>
  <sheetFormatPr baseColWidth="10" defaultColWidth="9.140625" defaultRowHeight="12.75" x14ac:dyDescent="0.2"/>
  <cols>
    <col min="1" max="1" width="14.42578125" customWidth="1"/>
    <col min="2" max="2" width="16.85546875" customWidth="1"/>
    <col min="3" max="3" width="21.42578125" customWidth="1"/>
    <col min="4" max="4" width="27.7109375" bestFit="1" customWidth="1"/>
    <col min="5" max="5" width="12.5703125" bestFit="1" customWidth="1"/>
  </cols>
  <sheetData>
    <row r="1" spans="1:5" ht="32.25" customHeight="1" x14ac:dyDescent="0.2"/>
    <row r="2" spans="1:5" ht="25.5" customHeight="1" x14ac:dyDescent="0.25">
      <c r="A2" s="1638" t="s">
        <v>4733</v>
      </c>
      <c r="B2" s="1638" t="s">
        <v>4734</v>
      </c>
      <c r="C2" s="1638" t="s">
        <v>4735</v>
      </c>
      <c r="D2" s="1639" t="s">
        <v>4736</v>
      </c>
      <c r="E2" s="1639"/>
    </row>
    <row r="3" spans="1:5" ht="31.5" customHeight="1" x14ac:dyDescent="0.25">
      <c r="A3" s="1640" t="s">
        <v>4317</v>
      </c>
      <c r="B3" s="1641">
        <v>45693</v>
      </c>
      <c r="C3" s="1642">
        <v>45695</v>
      </c>
      <c r="D3" s="1643" t="s">
        <v>4737</v>
      </c>
      <c r="E3" s="1643"/>
    </row>
    <row r="4" spans="1:5" ht="15" x14ac:dyDescent="0.2">
      <c r="A4" s="1644" t="s">
        <v>4385</v>
      </c>
      <c r="B4" s="1645">
        <v>45744</v>
      </c>
      <c r="C4" s="1646">
        <v>45750</v>
      </c>
      <c r="D4" s="1643" t="s">
        <v>4738</v>
      </c>
      <c r="E4" s="1643"/>
    </row>
    <row r="5" spans="1:5" x14ac:dyDescent="0.2">
      <c r="A5" s="1647" t="s">
        <v>4452</v>
      </c>
      <c r="B5" s="1648">
        <v>45842</v>
      </c>
      <c r="C5" s="1649"/>
      <c r="D5" s="1647"/>
      <c r="E5" s="1647" t="s">
        <v>50</v>
      </c>
    </row>
    <row r="6" spans="1:5" x14ac:dyDescent="0.2">
      <c r="A6" s="1643" t="s">
        <v>4455</v>
      </c>
      <c r="B6" s="1645">
        <v>45848</v>
      </c>
      <c r="C6" s="1646">
        <v>45848</v>
      </c>
      <c r="D6" s="1643" t="s">
        <v>4738</v>
      </c>
      <c r="E6" s="1643" t="s">
        <v>156</v>
      </c>
    </row>
    <row r="7" spans="1:5" x14ac:dyDescent="0.2">
      <c r="A7" s="1643" t="s">
        <v>4481</v>
      </c>
      <c r="B7" s="1645">
        <v>45870</v>
      </c>
      <c r="C7" s="1818"/>
      <c r="D7" s="1643" t="s">
        <v>4739</v>
      </c>
      <c r="E7" s="1643" t="s">
        <v>4740</v>
      </c>
    </row>
    <row r="8" spans="1:5" x14ac:dyDescent="0.2">
      <c r="A8" s="1643" t="s">
        <v>4526</v>
      </c>
      <c r="B8" s="1645">
        <v>45884</v>
      </c>
      <c r="C8" s="1646">
        <v>45889</v>
      </c>
      <c r="D8" s="1643" t="s">
        <v>4737</v>
      </c>
      <c r="E8" s="1643" t="s">
        <v>68</v>
      </c>
    </row>
    <row r="9" spans="1:5" x14ac:dyDescent="0.2">
      <c r="A9" s="406"/>
      <c r="B9" s="406"/>
      <c r="C9" s="407"/>
      <c r="D9" s="406"/>
      <c r="E9" s="406"/>
    </row>
    <row r="10" spans="1:5" x14ac:dyDescent="0.2">
      <c r="A10" s="406"/>
      <c r="B10" s="406"/>
      <c r="C10" s="407"/>
      <c r="D10" s="406"/>
      <c r="E10" s="40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A4BA8-8BBA-4E3C-AD15-C567D290F584}">
  <dimension ref="A1:I26"/>
  <sheetViews>
    <sheetView workbookViewId="0">
      <selection activeCell="B24" sqref="B24"/>
    </sheetView>
  </sheetViews>
  <sheetFormatPr baseColWidth="10" defaultColWidth="11.42578125" defaultRowHeight="12.75" x14ac:dyDescent="0.2"/>
  <cols>
    <col min="1" max="1" width="19.7109375" customWidth="1"/>
    <col min="2" max="2" width="27.85546875" customWidth="1"/>
    <col min="3" max="3" width="35.7109375" customWidth="1"/>
    <col min="4" max="4" width="16.7109375" customWidth="1"/>
    <col min="5" max="5" width="21.42578125" customWidth="1"/>
    <col min="6" max="6" width="36.42578125" customWidth="1"/>
    <col min="7" max="7" width="19.7109375" bestFit="1" customWidth="1"/>
    <col min="8" max="8" width="21.5703125" bestFit="1" customWidth="1"/>
  </cols>
  <sheetData>
    <row r="1" spans="1:9" x14ac:dyDescent="0.2">
      <c r="A1" s="262"/>
      <c r="B1" s="262"/>
      <c r="C1" s="262"/>
      <c r="D1" s="262"/>
      <c r="E1" s="262"/>
      <c r="F1" s="262"/>
    </row>
    <row r="2" spans="1:9" x14ac:dyDescent="0.2">
      <c r="A2" s="262"/>
      <c r="B2" s="262"/>
      <c r="C2" s="262"/>
      <c r="D2" s="262"/>
      <c r="E2" s="262"/>
      <c r="F2" s="262"/>
    </row>
    <row r="3" spans="1:9" ht="15" x14ac:dyDescent="0.2">
      <c r="A3" s="445" t="s">
        <v>4741</v>
      </c>
      <c r="B3" s="446" t="s">
        <v>4560</v>
      </c>
      <c r="C3" s="1722" t="s">
        <v>4742</v>
      </c>
      <c r="D3" s="446" t="s">
        <v>4743</v>
      </c>
      <c r="E3" s="446" t="s">
        <v>4744</v>
      </c>
      <c r="F3" s="447" t="s">
        <v>4244</v>
      </c>
    </row>
    <row r="4" spans="1:9" ht="17.25" customHeight="1" x14ac:dyDescent="0.2">
      <c r="A4" s="1912">
        <v>2024</v>
      </c>
      <c r="B4" s="1912"/>
      <c r="C4" s="1912"/>
      <c r="D4" s="1912"/>
      <c r="E4" s="1912"/>
      <c r="F4" s="1912"/>
    </row>
    <row r="5" spans="1:9" ht="15" x14ac:dyDescent="0.25">
      <c r="A5" s="437" t="s">
        <v>4745</v>
      </c>
      <c r="B5" s="437" t="s">
        <v>4746</v>
      </c>
      <c r="C5" s="437" t="s">
        <v>4747</v>
      </c>
      <c r="D5" s="438">
        <v>45568</v>
      </c>
      <c r="E5" s="438">
        <v>45572</v>
      </c>
      <c r="F5" s="437" t="s">
        <v>4748</v>
      </c>
    </row>
    <row r="6" spans="1:9" ht="15" x14ac:dyDescent="0.25">
      <c r="A6" s="437" t="s">
        <v>4749</v>
      </c>
      <c r="B6" s="437" t="s">
        <v>4750</v>
      </c>
      <c r="C6" s="437" t="s">
        <v>4751</v>
      </c>
      <c r="D6" s="438">
        <v>45573</v>
      </c>
      <c r="E6" s="438">
        <v>45575</v>
      </c>
      <c r="F6" s="437" t="s">
        <v>4752</v>
      </c>
    </row>
    <row r="7" spans="1:9" ht="15" x14ac:dyDescent="0.25">
      <c r="A7" s="437" t="s">
        <v>4753</v>
      </c>
      <c r="B7" s="437" t="s">
        <v>4754</v>
      </c>
      <c r="C7" s="437" t="s">
        <v>4751</v>
      </c>
      <c r="D7" s="438">
        <v>45587</v>
      </c>
      <c r="E7" s="438">
        <v>45590</v>
      </c>
      <c r="F7" s="437" t="s">
        <v>4752</v>
      </c>
    </row>
    <row r="8" spans="1:9" ht="15" x14ac:dyDescent="0.25">
      <c r="A8" s="437" t="s">
        <v>4753</v>
      </c>
      <c r="B8" s="439" t="s">
        <v>4755</v>
      </c>
      <c r="C8" s="437" t="s">
        <v>4751</v>
      </c>
      <c r="D8" s="440">
        <v>45642</v>
      </c>
      <c r="E8" s="440">
        <v>45305</v>
      </c>
      <c r="F8" s="437" t="s">
        <v>4752</v>
      </c>
    </row>
    <row r="9" spans="1:9" ht="15" x14ac:dyDescent="0.25">
      <c r="A9" s="441"/>
      <c r="B9" s="442"/>
      <c r="C9" s="441"/>
      <c r="D9" s="443"/>
      <c r="E9" s="444"/>
      <c r="F9" s="444"/>
    </row>
    <row r="10" spans="1:9" ht="19.5" customHeight="1" x14ac:dyDescent="0.2">
      <c r="A10" s="1909">
        <v>2025</v>
      </c>
      <c r="B10" s="1910"/>
      <c r="C10" s="1910"/>
      <c r="D10" s="1910"/>
      <c r="E10" s="1910"/>
      <c r="F10" s="1911"/>
    </row>
    <row r="11" spans="1:9" ht="19.5" customHeight="1" x14ac:dyDescent="0.2">
      <c r="A11" s="445" t="s">
        <v>4741</v>
      </c>
      <c r="B11" s="446" t="s">
        <v>4560</v>
      </c>
      <c r="C11" s="1722" t="s">
        <v>4742</v>
      </c>
      <c r="D11" s="446" t="s">
        <v>4743</v>
      </c>
      <c r="E11" s="446" t="s">
        <v>4744</v>
      </c>
      <c r="F11" s="447" t="s">
        <v>4244</v>
      </c>
      <c r="G11" s="447" t="s">
        <v>4756</v>
      </c>
      <c r="H11" s="447" t="s">
        <v>4757</v>
      </c>
      <c r="I11" s="447" t="s">
        <v>4758</v>
      </c>
    </row>
    <row r="12" spans="1:9" ht="15" x14ac:dyDescent="0.2">
      <c r="A12" s="1710" t="s">
        <v>4753</v>
      </c>
      <c r="B12" s="1710" t="s">
        <v>4759</v>
      </c>
      <c r="C12" s="1723" t="s">
        <v>4751</v>
      </c>
      <c r="D12" s="1727">
        <v>45671</v>
      </c>
      <c r="E12" s="449">
        <v>45674</v>
      </c>
      <c r="F12" s="1732" t="s">
        <v>4752</v>
      </c>
      <c r="G12" s="450"/>
      <c r="H12" s="450"/>
      <c r="I12" s="450"/>
    </row>
    <row r="13" spans="1:9" ht="15" x14ac:dyDescent="0.2">
      <c r="A13" s="1710" t="s">
        <v>4760</v>
      </c>
      <c r="B13" s="1710" t="s">
        <v>4761</v>
      </c>
      <c r="C13" s="1724" t="s">
        <v>4762</v>
      </c>
      <c r="D13" s="1727">
        <v>45672</v>
      </c>
      <c r="E13" s="1727">
        <v>45673</v>
      </c>
      <c r="F13" s="1733" t="s">
        <v>4763</v>
      </c>
      <c r="G13" s="451"/>
      <c r="H13" s="451"/>
      <c r="I13" s="451"/>
    </row>
    <row r="14" spans="1:9" ht="15" x14ac:dyDescent="0.2">
      <c r="A14" s="1710" t="s">
        <v>4760</v>
      </c>
      <c r="B14" s="1733" t="s">
        <v>4764</v>
      </c>
      <c r="C14" s="1724" t="s">
        <v>4765</v>
      </c>
      <c r="D14" s="1728">
        <v>45673</v>
      </c>
      <c r="E14" s="1728">
        <v>45677</v>
      </c>
      <c r="F14" s="1733" t="s">
        <v>4273</v>
      </c>
      <c r="G14" s="451"/>
      <c r="H14" s="451"/>
      <c r="I14" s="451"/>
    </row>
    <row r="15" spans="1:9" ht="15" x14ac:dyDescent="0.2">
      <c r="A15" s="1710" t="s">
        <v>4760</v>
      </c>
      <c r="B15" s="1733" t="s">
        <v>4766</v>
      </c>
      <c r="C15" s="1724" t="s">
        <v>4767</v>
      </c>
      <c r="D15" s="1728">
        <v>45728</v>
      </c>
      <c r="E15" s="1728"/>
      <c r="F15" s="1733"/>
      <c r="G15" s="451"/>
      <c r="H15" s="451"/>
      <c r="I15" s="451"/>
    </row>
    <row r="16" spans="1:9" ht="25.5" x14ac:dyDescent="0.2">
      <c r="A16" s="1711" t="s">
        <v>4760</v>
      </c>
      <c r="B16" s="1821" t="s">
        <v>4768</v>
      </c>
      <c r="C16" s="1725" t="s">
        <v>4762</v>
      </c>
      <c r="D16" s="1729">
        <v>45757</v>
      </c>
      <c r="E16" s="1729">
        <v>45757</v>
      </c>
      <c r="F16" s="1721" t="s">
        <v>4769</v>
      </c>
      <c r="G16" s="436"/>
      <c r="H16" s="436"/>
      <c r="I16" s="436"/>
    </row>
    <row r="17" spans="1:9" ht="25.5" x14ac:dyDescent="0.2">
      <c r="A17" s="1711" t="s">
        <v>4262</v>
      </c>
      <c r="B17" s="1712" t="s">
        <v>4770</v>
      </c>
      <c r="C17" s="1725" t="s">
        <v>4771</v>
      </c>
      <c r="D17" s="1729"/>
      <c r="E17" s="1729">
        <v>45758</v>
      </c>
      <c r="F17" s="1721" t="s">
        <v>4772</v>
      </c>
      <c r="G17" s="436"/>
      <c r="H17" s="436"/>
      <c r="I17" s="436"/>
    </row>
    <row r="18" spans="1:9" ht="15" x14ac:dyDescent="0.2">
      <c r="A18" s="1711" t="s">
        <v>4753</v>
      </c>
      <c r="B18" s="1712" t="s">
        <v>2725</v>
      </c>
      <c r="C18" s="1725" t="s">
        <v>4773</v>
      </c>
      <c r="D18" s="1729">
        <v>45769</v>
      </c>
      <c r="E18" s="1729">
        <v>45770</v>
      </c>
      <c r="F18" s="1712" t="s">
        <v>4774</v>
      </c>
      <c r="G18" s="452"/>
      <c r="H18" s="452"/>
      <c r="I18" s="452"/>
    </row>
    <row r="19" spans="1:9" ht="15" x14ac:dyDescent="0.2">
      <c r="A19" s="1711" t="s">
        <v>4753</v>
      </c>
      <c r="B19" s="1712" t="s">
        <v>2767</v>
      </c>
      <c r="C19" s="1725" t="s">
        <v>4751</v>
      </c>
      <c r="D19" s="1729">
        <v>45770</v>
      </c>
      <c r="E19" s="1729">
        <v>45775</v>
      </c>
      <c r="F19" s="1712" t="s">
        <v>4774</v>
      </c>
      <c r="G19" s="452"/>
      <c r="H19" s="452"/>
      <c r="I19" s="452"/>
    </row>
    <row r="20" spans="1:9" ht="15" x14ac:dyDescent="0.2">
      <c r="A20" s="1711" t="s">
        <v>4760</v>
      </c>
      <c r="B20" s="1712" t="s">
        <v>3465</v>
      </c>
      <c r="C20" s="1725"/>
      <c r="D20" s="1729">
        <v>45792</v>
      </c>
      <c r="E20" s="1729">
        <v>45797</v>
      </c>
      <c r="F20" s="1712" t="s">
        <v>4774</v>
      </c>
      <c r="G20" s="452"/>
      <c r="H20" s="452"/>
      <c r="I20" s="452"/>
    </row>
    <row r="21" spans="1:9" ht="15" x14ac:dyDescent="0.2">
      <c r="A21" s="1711" t="s">
        <v>4753</v>
      </c>
      <c r="B21" s="1712" t="s">
        <v>2486</v>
      </c>
      <c r="C21" s="1725" t="s">
        <v>4751</v>
      </c>
      <c r="D21" s="1729">
        <v>45797</v>
      </c>
      <c r="E21" s="1729">
        <v>45798</v>
      </c>
      <c r="F21" s="1712" t="s">
        <v>4774</v>
      </c>
      <c r="G21" s="452"/>
      <c r="H21" s="452"/>
      <c r="I21" s="452"/>
    </row>
    <row r="22" spans="1:9" ht="15" x14ac:dyDescent="0.2">
      <c r="A22" s="1711" t="s">
        <v>4753</v>
      </c>
      <c r="B22" s="1712" t="s">
        <v>2767</v>
      </c>
      <c r="C22" s="1725" t="s">
        <v>4751</v>
      </c>
      <c r="D22" s="1729">
        <v>45798</v>
      </c>
      <c r="E22" s="1729">
        <v>45805</v>
      </c>
      <c r="F22" s="1712" t="s">
        <v>4774</v>
      </c>
      <c r="G22" s="452"/>
      <c r="H22" s="452"/>
      <c r="I22" s="452"/>
    </row>
    <row r="23" spans="1:9" ht="30" x14ac:dyDescent="0.2">
      <c r="A23" s="1713" t="s">
        <v>4760</v>
      </c>
      <c r="B23" s="1709" t="s">
        <v>4775</v>
      </c>
      <c r="C23" s="1726" t="s">
        <v>4776</v>
      </c>
      <c r="D23" s="1730">
        <v>45841</v>
      </c>
      <c r="E23" s="1730">
        <v>45845</v>
      </c>
      <c r="F23" s="1734" t="s">
        <v>4777</v>
      </c>
      <c r="G23" s="1745" t="s">
        <v>4264</v>
      </c>
      <c r="H23" s="1744" t="s">
        <v>4778</v>
      </c>
      <c r="I23" s="1708"/>
    </row>
    <row r="24" spans="1:9" ht="30.75" customHeight="1" x14ac:dyDescent="0.2">
      <c r="A24" s="1741" t="s">
        <v>4760</v>
      </c>
      <c r="B24" s="1709" t="s">
        <v>4779</v>
      </c>
      <c r="C24" s="1742" t="s">
        <v>4780</v>
      </c>
      <c r="D24" s="1730">
        <v>45853</v>
      </c>
      <c r="E24" s="1730">
        <v>45862</v>
      </c>
      <c r="F24" s="1743" t="s">
        <v>4781</v>
      </c>
      <c r="G24" s="1709" t="s">
        <v>4264</v>
      </c>
      <c r="H24" s="1744" t="s">
        <v>4782</v>
      </c>
      <c r="I24" s="1744"/>
    </row>
    <row r="25" spans="1:9" ht="25.5" x14ac:dyDescent="0.2">
      <c r="A25" s="1712" t="s">
        <v>4760</v>
      </c>
      <c r="B25" s="1712" t="s">
        <v>4783</v>
      </c>
      <c r="C25" s="1719" t="s">
        <v>4784</v>
      </c>
      <c r="D25" s="1731">
        <v>45855</v>
      </c>
      <c r="E25" s="1731">
        <v>45855</v>
      </c>
      <c r="F25" s="1720" t="s">
        <v>4763</v>
      </c>
      <c r="G25" s="1820" t="s">
        <v>48</v>
      </c>
      <c r="H25" s="1820"/>
      <c r="I25" s="1820"/>
    </row>
    <row r="26" spans="1:9" ht="25.5" x14ac:dyDescent="0.2">
      <c r="A26" s="1712" t="s">
        <v>4760</v>
      </c>
      <c r="B26" s="1712" t="s">
        <v>4785</v>
      </c>
      <c r="C26" s="1721" t="s">
        <v>4786</v>
      </c>
      <c r="D26" s="1729">
        <v>45870</v>
      </c>
      <c r="E26" s="1729">
        <v>45873</v>
      </c>
      <c r="F26" s="1712" t="s">
        <v>4763</v>
      </c>
      <c r="G26" s="1820" t="s">
        <v>48</v>
      </c>
      <c r="H26" s="1820"/>
      <c r="I26" s="1820"/>
    </row>
  </sheetData>
  <mergeCells count="2">
    <mergeCell ref="A10:F10"/>
    <mergeCell ref="A4:F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C9DE5-10BF-44EC-9DB0-8598915C6FF7}">
  <sheetPr>
    <pageSetUpPr fitToPage="1"/>
  </sheetPr>
  <dimension ref="A1:L1154"/>
  <sheetViews>
    <sheetView showGridLines="0" showRuler="0" topLeftCell="A6" workbookViewId="0">
      <pane xSplit="2" ySplit="1" topLeftCell="G22" activePane="bottomRight" state="frozen"/>
      <selection pane="topRight" activeCell="C10" sqref="C10"/>
      <selection pane="bottomLeft" activeCell="C10" sqref="C10"/>
      <selection pane="bottomRight" activeCell="G22" sqref="G22"/>
    </sheetView>
  </sheetViews>
  <sheetFormatPr baseColWidth="10" defaultColWidth="11.42578125" defaultRowHeight="11.25" x14ac:dyDescent="0.2"/>
  <cols>
    <col min="1" max="1" width="5.28515625" style="27" customWidth="1"/>
    <col min="2" max="4" width="11.85546875" style="27" customWidth="1"/>
    <col min="5" max="5" width="12.42578125" style="27" customWidth="1"/>
    <col min="6" max="6" width="14.85546875" style="27" customWidth="1"/>
    <col min="7" max="7" width="18.7109375" style="27" customWidth="1"/>
    <col min="8" max="8" width="12.28515625" style="27" customWidth="1"/>
    <col min="9" max="9" width="13.140625" style="27" customWidth="1"/>
    <col min="10" max="10" width="15.42578125" style="27" customWidth="1"/>
    <col min="11" max="11" width="18" style="27" customWidth="1"/>
    <col min="12" max="12" width="11.7109375" style="27" customWidth="1"/>
    <col min="13" max="16384" width="11.42578125" style="27"/>
  </cols>
  <sheetData>
    <row r="1" spans="1:12" ht="39.75" customHeight="1" x14ac:dyDescent="0.2">
      <c r="A1" s="1913"/>
      <c r="B1" s="48"/>
      <c r="C1" s="57"/>
      <c r="D1" s="57"/>
      <c r="E1" s="49" t="s">
        <v>4787</v>
      </c>
      <c r="F1" s="49"/>
      <c r="G1" s="49"/>
      <c r="H1" s="49"/>
      <c r="I1" s="49"/>
      <c r="J1" s="49"/>
      <c r="K1" s="95"/>
      <c r="L1" s="96"/>
    </row>
    <row r="2" spans="1:12" ht="39.75" customHeight="1" x14ac:dyDescent="0.2">
      <c r="A2" s="1914"/>
      <c r="B2" s="50"/>
      <c r="C2" s="47"/>
      <c r="D2" s="47"/>
      <c r="E2" s="51" t="s">
        <v>4222</v>
      </c>
      <c r="F2" s="51"/>
      <c r="G2" s="51"/>
      <c r="H2" s="51"/>
      <c r="I2" s="51"/>
      <c r="J2" s="51"/>
      <c r="K2" s="97"/>
      <c r="L2" s="98"/>
    </row>
    <row r="3" spans="1:12" ht="6" customHeight="1" x14ac:dyDescent="0.2">
      <c r="A3" s="22"/>
      <c r="B3" s="22"/>
      <c r="C3" s="22"/>
      <c r="D3" s="22"/>
      <c r="E3" s="52"/>
      <c r="F3" s="53"/>
      <c r="G3" s="52"/>
      <c r="H3" s="52"/>
      <c r="I3" s="53"/>
      <c r="J3" s="53"/>
      <c r="K3" s="22"/>
      <c r="L3" s="22"/>
    </row>
    <row r="4" spans="1:12" ht="18" customHeight="1" x14ac:dyDescent="0.2">
      <c r="A4" s="1920" t="s">
        <v>4223</v>
      </c>
      <c r="B4" s="1921"/>
      <c r="C4" s="64"/>
      <c r="D4" s="64"/>
      <c r="E4" s="1915" t="s">
        <v>4788</v>
      </c>
      <c r="F4" s="1916"/>
      <c r="G4" s="1916"/>
      <c r="H4" s="1916"/>
      <c r="I4" s="1916"/>
      <c r="J4" s="1917"/>
      <c r="K4" s="64"/>
      <c r="L4" s="64"/>
    </row>
    <row r="5" spans="1:12" ht="6" customHeight="1" x14ac:dyDescent="0.2">
      <c r="A5" s="54"/>
      <c r="B5" s="54"/>
      <c r="C5" s="54"/>
      <c r="D5" s="54"/>
      <c r="E5" s="54"/>
      <c r="F5" s="54"/>
      <c r="G5" s="54"/>
      <c r="H5" s="54"/>
      <c r="I5" s="64"/>
      <c r="J5" s="54"/>
      <c r="K5" s="64"/>
      <c r="L5" s="64"/>
    </row>
    <row r="6" spans="1:12" ht="44.25" customHeight="1" x14ac:dyDescent="0.2">
      <c r="A6" s="3" t="s">
        <v>4789</v>
      </c>
      <c r="B6" s="3" t="s">
        <v>4225</v>
      </c>
      <c r="C6" s="3" t="s">
        <v>4790</v>
      </c>
      <c r="D6" s="3" t="s">
        <v>4791</v>
      </c>
      <c r="E6" s="3" t="s">
        <v>4792</v>
      </c>
      <c r="F6" s="3" t="s">
        <v>4793</v>
      </c>
      <c r="G6" s="3" t="s">
        <v>4794</v>
      </c>
      <c r="H6" s="39" t="s">
        <v>17</v>
      </c>
      <c r="I6" s="3" t="s">
        <v>4795</v>
      </c>
      <c r="J6" s="3" t="s">
        <v>4240</v>
      </c>
      <c r="K6" s="3" t="s">
        <v>16</v>
      </c>
      <c r="L6" s="3" t="s">
        <v>22</v>
      </c>
    </row>
    <row r="7" spans="1:12" ht="12.75" x14ac:dyDescent="0.2">
      <c r="A7" s="20">
        <v>1</v>
      </c>
      <c r="B7" s="94"/>
      <c r="C7" s="94"/>
      <c r="D7" s="94"/>
      <c r="E7" s="24"/>
      <c r="F7" s="99"/>
      <c r="G7" s="29"/>
      <c r="H7" s="29" t="s">
        <v>47</v>
      </c>
      <c r="I7" s="28"/>
      <c r="J7" s="29"/>
      <c r="K7" s="20"/>
      <c r="L7" s="35" t="s">
        <v>4796</v>
      </c>
    </row>
    <row r="8" spans="1:12" ht="12.75" x14ac:dyDescent="0.2">
      <c r="A8" s="20">
        <v>2</v>
      </c>
      <c r="B8" s="94"/>
      <c r="C8" s="94"/>
      <c r="D8" s="94"/>
      <c r="E8" s="24"/>
      <c r="F8" s="99"/>
      <c r="G8" s="29"/>
      <c r="H8" s="29" t="s">
        <v>47</v>
      </c>
      <c r="I8" s="28"/>
      <c r="J8" s="29"/>
      <c r="K8" s="20"/>
      <c r="L8" s="35" t="s">
        <v>4796</v>
      </c>
    </row>
    <row r="9" spans="1:12" ht="12.75" x14ac:dyDescent="0.2">
      <c r="A9" s="20">
        <v>3</v>
      </c>
      <c r="B9" s="20"/>
      <c r="C9" s="20"/>
      <c r="D9" s="20"/>
      <c r="E9" s="24"/>
      <c r="F9" s="24"/>
      <c r="G9" s="29"/>
      <c r="H9" s="29" t="s">
        <v>47</v>
      </c>
      <c r="I9" s="28"/>
      <c r="J9" s="29"/>
      <c r="K9" s="20"/>
      <c r="L9" s="35" t="s">
        <v>4796</v>
      </c>
    </row>
    <row r="10" spans="1:12" ht="12.75" x14ac:dyDescent="0.2">
      <c r="A10" s="20">
        <v>4</v>
      </c>
      <c r="B10" s="22"/>
      <c r="C10" s="20"/>
      <c r="D10" s="20"/>
      <c r="E10" s="24"/>
      <c r="F10" s="24"/>
      <c r="G10" s="26"/>
      <c r="H10" s="26" t="s">
        <v>47</v>
      </c>
      <c r="I10" s="91"/>
      <c r="J10" s="26"/>
      <c r="K10" s="20"/>
      <c r="L10" s="35" t="s">
        <v>4796</v>
      </c>
    </row>
    <row r="11" spans="1:12" ht="12.75" x14ac:dyDescent="0.2">
      <c r="A11" s="20">
        <v>5</v>
      </c>
      <c r="B11" s="20"/>
      <c r="C11" s="20"/>
      <c r="D11" s="20"/>
      <c r="E11" s="24"/>
      <c r="F11" s="24"/>
      <c r="G11" s="29"/>
      <c r="H11" s="29" t="s">
        <v>47</v>
      </c>
      <c r="I11" s="28"/>
      <c r="J11" s="29"/>
      <c r="K11" s="20"/>
      <c r="L11" s="35" t="s">
        <v>4796</v>
      </c>
    </row>
    <row r="12" spans="1:12" ht="12.75" x14ac:dyDescent="0.2">
      <c r="A12" s="20">
        <v>6</v>
      </c>
      <c r="B12" s="20"/>
      <c r="C12" s="20"/>
      <c r="D12" s="20"/>
      <c r="E12" s="24"/>
      <c r="F12" s="24"/>
      <c r="G12" s="29"/>
      <c r="H12" s="29" t="s">
        <v>47</v>
      </c>
      <c r="I12" s="28"/>
      <c r="J12" s="29"/>
      <c r="K12" s="20"/>
      <c r="L12" s="35" t="s">
        <v>4796</v>
      </c>
    </row>
    <row r="13" spans="1:12" ht="12.75" x14ac:dyDescent="0.2">
      <c r="A13" s="20">
        <v>7</v>
      </c>
      <c r="B13" s="20"/>
      <c r="C13" s="20"/>
      <c r="D13" s="20"/>
      <c r="E13" s="24"/>
      <c r="F13" s="24"/>
      <c r="G13" s="29"/>
      <c r="H13" s="29" t="s">
        <v>47</v>
      </c>
      <c r="I13" s="28"/>
      <c r="J13" s="29"/>
      <c r="K13" s="20"/>
      <c r="L13" s="35" t="s">
        <v>4796</v>
      </c>
    </row>
    <row r="14" spans="1:12" ht="12.75" x14ac:dyDescent="0.2">
      <c r="A14" s="20">
        <v>8</v>
      </c>
      <c r="B14" s="20"/>
      <c r="C14" s="20"/>
      <c r="D14" s="20"/>
      <c r="E14" s="24"/>
      <c r="F14" s="24"/>
      <c r="G14" s="29"/>
      <c r="H14" s="29" t="s">
        <v>47</v>
      </c>
      <c r="I14" s="28"/>
      <c r="J14" s="29"/>
      <c r="K14" s="20"/>
      <c r="L14" s="35" t="s">
        <v>4796</v>
      </c>
    </row>
    <row r="15" spans="1:12" ht="12.75" x14ac:dyDescent="0.2">
      <c r="A15" s="20">
        <v>9</v>
      </c>
      <c r="B15" s="20"/>
      <c r="C15" s="20"/>
      <c r="D15" s="20"/>
      <c r="E15" s="24"/>
      <c r="F15" s="24"/>
      <c r="G15" s="29"/>
      <c r="H15" s="29" t="s">
        <v>47</v>
      </c>
      <c r="I15" s="28"/>
      <c r="J15" s="29"/>
      <c r="K15" s="20"/>
      <c r="L15" s="35" t="s">
        <v>4796</v>
      </c>
    </row>
    <row r="16" spans="1:12" ht="12.75" x14ac:dyDescent="0.2">
      <c r="A16" s="71">
        <v>10</v>
      </c>
      <c r="B16" s="71"/>
      <c r="C16" s="71"/>
      <c r="D16" s="71"/>
      <c r="E16" s="70"/>
      <c r="F16" s="24"/>
      <c r="G16" s="34"/>
      <c r="H16" s="21" t="s">
        <v>47</v>
      </c>
      <c r="I16" s="28"/>
      <c r="J16" s="29"/>
      <c r="K16" s="20"/>
      <c r="L16" s="35" t="s">
        <v>4796</v>
      </c>
    </row>
    <row r="17" spans="1:12" ht="12.75" x14ac:dyDescent="0.2">
      <c r="A17" s="71">
        <v>11</v>
      </c>
      <c r="B17" s="71"/>
      <c r="C17" s="71"/>
      <c r="D17" s="71"/>
      <c r="E17" s="70"/>
      <c r="F17" s="24"/>
      <c r="G17" s="34"/>
      <c r="H17" s="21" t="s">
        <v>47</v>
      </c>
      <c r="I17" s="28"/>
      <c r="J17" s="29"/>
      <c r="K17" s="20"/>
      <c r="L17" s="35" t="s">
        <v>4796</v>
      </c>
    </row>
    <row r="18" spans="1:12" ht="12.75" x14ac:dyDescent="0.2">
      <c r="A18" s="71">
        <v>12</v>
      </c>
      <c r="B18" s="71"/>
      <c r="C18" s="71"/>
      <c r="D18" s="71"/>
      <c r="E18" s="70"/>
      <c r="F18" s="24"/>
      <c r="G18" s="34"/>
      <c r="H18" s="21" t="s">
        <v>47</v>
      </c>
      <c r="I18" s="28"/>
      <c r="J18" s="29"/>
      <c r="K18" s="20"/>
      <c r="L18" s="35" t="s">
        <v>4796</v>
      </c>
    </row>
    <row r="19" spans="1:12" ht="12.75" x14ac:dyDescent="0.2">
      <c r="A19" s="71">
        <v>13</v>
      </c>
      <c r="B19" s="71"/>
      <c r="C19" s="71"/>
      <c r="D19" s="71"/>
      <c r="E19" s="70"/>
      <c r="F19" s="24"/>
      <c r="G19" s="34"/>
      <c r="H19" s="21" t="s">
        <v>47</v>
      </c>
      <c r="I19" s="28"/>
      <c r="J19" s="29"/>
      <c r="K19" s="20"/>
      <c r="L19" s="35" t="s">
        <v>4796</v>
      </c>
    </row>
    <row r="20" spans="1:12" ht="12.75" x14ac:dyDescent="0.2">
      <c r="A20" s="71">
        <v>14</v>
      </c>
      <c r="B20" s="71"/>
      <c r="C20" s="71"/>
      <c r="D20" s="71"/>
      <c r="E20" s="70"/>
      <c r="F20" s="24"/>
      <c r="G20" s="34"/>
      <c r="H20" s="21" t="s">
        <v>47</v>
      </c>
      <c r="I20" s="28"/>
      <c r="J20" s="29"/>
      <c r="K20" s="20"/>
      <c r="L20" s="35" t="s">
        <v>4796</v>
      </c>
    </row>
    <row r="21" spans="1:12" ht="12.75" x14ac:dyDescent="0.2">
      <c r="A21" s="71">
        <v>15</v>
      </c>
      <c r="B21" s="71"/>
      <c r="C21" s="71"/>
      <c r="D21" s="71"/>
      <c r="E21" s="70"/>
      <c r="F21" s="24"/>
      <c r="G21" s="34"/>
      <c r="H21" s="21" t="s">
        <v>47</v>
      </c>
      <c r="I21" s="28"/>
      <c r="J21" s="29"/>
      <c r="K21" s="20"/>
      <c r="L21" s="35" t="s">
        <v>4796</v>
      </c>
    </row>
    <row r="22" spans="1:12" ht="12.75" x14ac:dyDescent="0.2">
      <c r="A22" s="71">
        <v>16</v>
      </c>
      <c r="B22" s="71"/>
      <c r="C22" s="71"/>
      <c r="D22" s="71"/>
      <c r="E22" s="70"/>
      <c r="F22" s="24"/>
      <c r="G22" s="34"/>
      <c r="H22" s="21" t="s">
        <v>47</v>
      </c>
      <c r="I22" s="28"/>
      <c r="J22" s="29"/>
      <c r="K22" s="20"/>
      <c r="L22" s="35" t="s">
        <v>4796</v>
      </c>
    </row>
    <row r="23" spans="1:12" ht="12.75" x14ac:dyDescent="0.2">
      <c r="A23" s="71">
        <v>17</v>
      </c>
      <c r="B23" s="71"/>
      <c r="C23" s="71"/>
      <c r="D23" s="71"/>
      <c r="E23" s="70"/>
      <c r="F23" s="24"/>
      <c r="G23" s="34"/>
      <c r="H23" s="21" t="s">
        <v>47</v>
      </c>
      <c r="I23" s="28"/>
      <c r="J23" s="29"/>
      <c r="K23" s="20"/>
      <c r="L23" s="35" t="s">
        <v>4796</v>
      </c>
    </row>
    <row r="24" spans="1:12" ht="12.75" x14ac:dyDescent="0.2">
      <c r="A24" s="71">
        <v>18</v>
      </c>
      <c r="B24" s="71"/>
      <c r="C24" s="71"/>
      <c r="D24" s="71"/>
      <c r="E24" s="70"/>
      <c r="F24" s="24"/>
      <c r="G24" s="34"/>
      <c r="H24" s="21" t="s">
        <v>47</v>
      </c>
      <c r="I24" s="28"/>
      <c r="J24" s="29"/>
      <c r="K24" s="20"/>
      <c r="L24" s="35" t="s">
        <v>4796</v>
      </c>
    </row>
    <row r="25" spans="1:12" ht="12.75" x14ac:dyDescent="0.2">
      <c r="A25" s="71">
        <v>19</v>
      </c>
      <c r="B25" s="71"/>
      <c r="C25" s="71"/>
      <c r="D25" s="71"/>
      <c r="E25" s="70"/>
      <c r="F25" s="24"/>
      <c r="G25" s="34"/>
      <c r="H25" s="21" t="s">
        <v>47</v>
      </c>
      <c r="I25" s="28"/>
      <c r="J25" s="29"/>
      <c r="K25" s="20"/>
      <c r="L25" s="35" t="s">
        <v>4796</v>
      </c>
    </row>
    <row r="26" spans="1:12" ht="12.75" x14ac:dyDescent="0.2">
      <c r="A26" s="71">
        <v>20</v>
      </c>
      <c r="B26" s="71"/>
      <c r="C26" s="71"/>
      <c r="D26" s="71"/>
      <c r="E26" s="70"/>
      <c r="F26" s="24"/>
      <c r="G26" s="34"/>
      <c r="H26" s="21" t="s">
        <v>47</v>
      </c>
      <c r="I26" s="28"/>
      <c r="J26" s="29"/>
      <c r="K26" s="20"/>
      <c r="L26" s="35" t="s">
        <v>4796</v>
      </c>
    </row>
    <row r="27" spans="1:12" ht="12.75" x14ac:dyDescent="0.2">
      <c r="A27" s="71">
        <v>21</v>
      </c>
      <c r="B27" s="71"/>
      <c r="C27" s="71"/>
      <c r="D27" s="71"/>
      <c r="E27" s="70"/>
      <c r="F27" s="24"/>
      <c r="G27" s="34"/>
      <c r="H27" s="21" t="s">
        <v>47</v>
      </c>
      <c r="I27" s="28"/>
      <c r="J27" s="29"/>
      <c r="K27" s="20"/>
      <c r="L27" s="35" t="s">
        <v>4796</v>
      </c>
    </row>
    <row r="28" spans="1:12" ht="12.75" x14ac:dyDescent="0.2">
      <c r="A28" s="71">
        <v>22</v>
      </c>
      <c r="B28" s="71"/>
      <c r="C28" s="71"/>
      <c r="D28" s="71"/>
      <c r="E28" s="70"/>
      <c r="F28" s="24"/>
      <c r="G28" s="34"/>
      <c r="H28" s="21" t="s">
        <v>47</v>
      </c>
      <c r="I28" s="28"/>
      <c r="J28" s="29"/>
      <c r="K28" s="20"/>
      <c r="L28" s="35" t="s">
        <v>4796</v>
      </c>
    </row>
    <row r="29" spans="1:12" ht="12.75" x14ac:dyDescent="0.2">
      <c r="A29" s="36">
        <v>23</v>
      </c>
      <c r="B29" s="36"/>
      <c r="C29" s="36"/>
      <c r="D29" s="36"/>
      <c r="E29" s="100"/>
      <c r="F29" s="24"/>
      <c r="G29" s="34"/>
      <c r="H29" s="21" t="s">
        <v>47</v>
      </c>
      <c r="I29" s="28"/>
      <c r="J29" s="29"/>
      <c r="K29" s="20"/>
      <c r="L29" s="35" t="s">
        <v>4796</v>
      </c>
    </row>
    <row r="30" spans="1:12" ht="12.75" x14ac:dyDescent="0.2">
      <c r="A30" s="36">
        <v>24</v>
      </c>
      <c r="B30" s="36"/>
      <c r="C30" s="36"/>
      <c r="D30" s="36"/>
      <c r="E30" s="100"/>
      <c r="F30" s="24"/>
      <c r="G30" s="34"/>
      <c r="H30" s="21" t="s">
        <v>47</v>
      </c>
      <c r="I30" s="28"/>
      <c r="J30" s="29"/>
      <c r="K30" s="20"/>
      <c r="L30" s="35" t="s">
        <v>4796</v>
      </c>
    </row>
    <row r="31" spans="1:12" ht="12.75" x14ac:dyDescent="0.2">
      <c r="A31" s="36">
        <v>25</v>
      </c>
      <c r="B31" s="36"/>
      <c r="C31" s="36"/>
      <c r="D31" s="36"/>
      <c r="E31" s="100"/>
      <c r="F31" s="24"/>
      <c r="G31" s="34"/>
      <c r="H31" s="21" t="s">
        <v>47</v>
      </c>
      <c r="I31" s="28"/>
      <c r="J31" s="29"/>
      <c r="K31" s="20"/>
      <c r="L31" s="35" t="s">
        <v>4796</v>
      </c>
    </row>
    <row r="32" spans="1:12" ht="12.75" x14ac:dyDescent="0.2">
      <c r="A32" s="36">
        <v>26</v>
      </c>
      <c r="B32" s="36"/>
      <c r="C32" s="36"/>
      <c r="D32" s="36"/>
      <c r="E32" s="100"/>
      <c r="F32" s="24"/>
      <c r="G32" s="34"/>
      <c r="H32" s="21" t="s">
        <v>47</v>
      </c>
      <c r="I32" s="28"/>
      <c r="J32" s="29"/>
      <c r="K32" s="20"/>
      <c r="L32" s="35" t="s">
        <v>4796</v>
      </c>
    </row>
    <row r="33" spans="1:12" ht="12.75" x14ac:dyDescent="0.2">
      <c r="A33" s="36">
        <v>27</v>
      </c>
      <c r="B33" s="36"/>
      <c r="C33" s="36"/>
      <c r="D33" s="36"/>
      <c r="E33" s="100"/>
      <c r="F33" s="24"/>
      <c r="G33" s="34"/>
      <c r="H33" s="21" t="s">
        <v>47</v>
      </c>
      <c r="I33" s="28"/>
      <c r="J33" s="29"/>
      <c r="K33" s="20"/>
      <c r="L33" s="35" t="s">
        <v>4796</v>
      </c>
    </row>
    <row r="34" spans="1:12" ht="12.75" x14ac:dyDescent="0.2">
      <c r="A34" s="36">
        <v>28</v>
      </c>
      <c r="B34" s="36"/>
      <c r="C34" s="36"/>
      <c r="D34" s="36"/>
      <c r="E34" s="100"/>
      <c r="F34" s="24"/>
      <c r="G34" s="34"/>
      <c r="H34" s="21" t="s">
        <v>47</v>
      </c>
      <c r="I34" s="28"/>
      <c r="J34" s="29"/>
      <c r="K34" s="20"/>
      <c r="L34" s="35" t="s">
        <v>4796</v>
      </c>
    </row>
    <row r="35" spans="1:12" ht="12.75" x14ac:dyDescent="0.2">
      <c r="A35" s="36">
        <v>29</v>
      </c>
      <c r="B35" s="36"/>
      <c r="C35" s="36"/>
      <c r="D35" s="36"/>
      <c r="E35" s="100"/>
      <c r="F35" s="24"/>
      <c r="G35" s="34"/>
      <c r="H35" s="21" t="s">
        <v>47</v>
      </c>
      <c r="I35" s="28"/>
      <c r="J35" s="29"/>
      <c r="K35" s="20"/>
      <c r="L35" s="35" t="s">
        <v>4796</v>
      </c>
    </row>
    <row r="36" spans="1:12" ht="12.75" x14ac:dyDescent="0.2">
      <c r="A36" s="36">
        <v>30</v>
      </c>
      <c r="B36" s="36"/>
      <c r="C36" s="36"/>
      <c r="D36" s="36"/>
      <c r="E36" s="100"/>
      <c r="F36" s="24"/>
      <c r="G36" s="34"/>
      <c r="H36" s="21" t="s">
        <v>47</v>
      </c>
      <c r="I36" s="28"/>
      <c r="J36" s="29"/>
      <c r="K36" s="20"/>
      <c r="L36" s="35" t="s">
        <v>4796</v>
      </c>
    </row>
    <row r="37" spans="1:12" ht="12.75" x14ac:dyDescent="0.2">
      <c r="A37" s="36">
        <v>31</v>
      </c>
      <c r="B37" s="36"/>
      <c r="C37" s="36"/>
      <c r="D37" s="36"/>
      <c r="E37" s="100"/>
      <c r="F37" s="24"/>
      <c r="G37" s="34"/>
      <c r="H37" s="21" t="s">
        <v>47</v>
      </c>
      <c r="I37" s="24"/>
      <c r="J37" s="29"/>
      <c r="K37" s="20"/>
      <c r="L37" s="35" t="s">
        <v>4796</v>
      </c>
    </row>
    <row r="38" spans="1:12" ht="12.75" x14ac:dyDescent="0.2">
      <c r="A38" s="36">
        <v>32</v>
      </c>
      <c r="B38" s="36"/>
      <c r="C38" s="36"/>
      <c r="D38" s="36"/>
      <c r="E38" s="100"/>
      <c r="F38" s="24"/>
      <c r="G38" s="34"/>
      <c r="H38" s="21" t="s">
        <v>47</v>
      </c>
      <c r="I38" s="24"/>
      <c r="J38" s="29"/>
      <c r="K38" s="20"/>
      <c r="L38" s="35" t="s">
        <v>4796</v>
      </c>
    </row>
    <row r="39" spans="1:12" ht="12.75" x14ac:dyDescent="0.2">
      <c r="A39" s="36">
        <v>33</v>
      </c>
      <c r="B39" s="36"/>
      <c r="C39" s="36"/>
      <c r="D39" s="36"/>
      <c r="E39" s="100"/>
      <c r="F39" s="24"/>
      <c r="G39" s="34"/>
      <c r="H39" s="21" t="s">
        <v>47</v>
      </c>
      <c r="I39" s="24"/>
      <c r="J39" s="29"/>
      <c r="K39" s="20"/>
      <c r="L39" s="35" t="s">
        <v>4796</v>
      </c>
    </row>
    <row r="40" spans="1:12" ht="12.75" x14ac:dyDescent="0.2">
      <c r="A40" s="36">
        <v>34</v>
      </c>
      <c r="B40" s="36"/>
      <c r="C40" s="36"/>
      <c r="D40" s="36"/>
      <c r="E40" s="100"/>
      <c r="F40" s="24"/>
      <c r="G40" s="34"/>
      <c r="H40" s="21" t="s">
        <v>47</v>
      </c>
      <c r="I40" s="24"/>
      <c r="J40" s="29"/>
      <c r="K40" s="20"/>
      <c r="L40" s="35" t="s">
        <v>4796</v>
      </c>
    </row>
    <row r="41" spans="1:12" ht="12.75" x14ac:dyDescent="0.2">
      <c r="A41" s="36">
        <v>35</v>
      </c>
      <c r="B41" s="36"/>
      <c r="C41" s="36"/>
      <c r="D41" s="36"/>
      <c r="E41" s="100"/>
      <c r="F41" s="24"/>
      <c r="G41" s="34"/>
      <c r="H41" s="21" t="s">
        <v>47</v>
      </c>
      <c r="I41" s="24"/>
      <c r="J41" s="29"/>
      <c r="K41" s="20"/>
      <c r="L41" s="35" t="s">
        <v>4796</v>
      </c>
    </row>
    <row r="42" spans="1:12" ht="12.75" x14ac:dyDescent="0.2">
      <c r="A42" s="36">
        <v>36</v>
      </c>
      <c r="B42" s="36"/>
      <c r="C42" s="36"/>
      <c r="D42" s="36"/>
      <c r="E42" s="100"/>
      <c r="F42" s="24"/>
      <c r="G42" s="34"/>
      <c r="H42" s="21" t="s">
        <v>47</v>
      </c>
      <c r="I42" s="24"/>
      <c r="J42" s="29"/>
      <c r="K42" s="20"/>
      <c r="L42" s="35" t="s">
        <v>4796</v>
      </c>
    </row>
    <row r="43" spans="1:12" ht="12.75" x14ac:dyDescent="0.2">
      <c r="A43" s="36">
        <v>37</v>
      </c>
      <c r="B43" s="36"/>
      <c r="C43" s="36"/>
      <c r="D43" s="36"/>
      <c r="E43" s="100"/>
      <c r="F43" s="24"/>
      <c r="G43" s="34"/>
      <c r="H43" s="21" t="s">
        <v>47</v>
      </c>
      <c r="I43" s="24"/>
      <c r="J43" s="29"/>
      <c r="K43" s="20"/>
      <c r="L43" s="35" t="s">
        <v>4796</v>
      </c>
    </row>
    <row r="44" spans="1:12" ht="12.75" x14ac:dyDescent="0.2">
      <c r="A44" s="36">
        <v>38</v>
      </c>
      <c r="B44" s="36"/>
      <c r="C44" s="36"/>
      <c r="D44" s="36"/>
      <c r="E44" s="100"/>
      <c r="F44" s="24"/>
      <c r="G44" s="34"/>
      <c r="H44" s="21" t="s">
        <v>47</v>
      </c>
      <c r="I44" s="24"/>
      <c r="J44" s="29"/>
      <c r="K44" s="20"/>
      <c r="L44" s="35" t="s">
        <v>4796</v>
      </c>
    </row>
    <row r="45" spans="1:12" ht="12.75" x14ac:dyDescent="0.2">
      <c r="A45" s="36">
        <v>39</v>
      </c>
      <c r="B45" s="36"/>
      <c r="C45" s="36"/>
      <c r="D45" s="36"/>
      <c r="E45" s="100"/>
      <c r="F45" s="24"/>
      <c r="G45" s="34"/>
      <c r="H45" s="21" t="s">
        <v>47</v>
      </c>
      <c r="I45" s="24"/>
      <c r="J45" s="29"/>
      <c r="K45" s="20"/>
      <c r="L45" s="35" t="s">
        <v>4796</v>
      </c>
    </row>
    <row r="46" spans="1:12" ht="12.75" x14ac:dyDescent="0.2">
      <c r="A46" s="36">
        <v>40</v>
      </c>
      <c r="B46" s="58"/>
      <c r="C46" s="58"/>
      <c r="D46" s="58"/>
      <c r="E46" s="100"/>
      <c r="F46" s="24"/>
      <c r="G46" s="34"/>
      <c r="H46" s="21" t="s">
        <v>47</v>
      </c>
      <c r="I46" s="24"/>
      <c r="J46" s="29"/>
      <c r="K46" s="20"/>
      <c r="L46" s="35" t="s">
        <v>4796</v>
      </c>
    </row>
    <row r="47" spans="1:12" ht="12.75" x14ac:dyDescent="0.2">
      <c r="A47" s="36">
        <v>41</v>
      </c>
      <c r="B47" s="36"/>
      <c r="C47" s="36"/>
      <c r="D47" s="36"/>
      <c r="E47" s="100"/>
      <c r="F47" s="24"/>
      <c r="G47" s="34"/>
      <c r="H47" s="21" t="s">
        <v>47</v>
      </c>
      <c r="I47" s="24"/>
      <c r="J47" s="29"/>
      <c r="K47" s="20"/>
      <c r="L47" s="35" t="s">
        <v>4796</v>
      </c>
    </row>
    <row r="48" spans="1:12" ht="12.75" x14ac:dyDescent="0.2">
      <c r="A48" s="36">
        <v>42</v>
      </c>
      <c r="B48" s="36"/>
      <c r="C48" s="36"/>
      <c r="D48" s="36"/>
      <c r="E48" s="100"/>
      <c r="F48" s="24"/>
      <c r="G48" s="34"/>
      <c r="H48" s="21" t="s">
        <v>47</v>
      </c>
      <c r="I48" s="24"/>
      <c r="J48" s="29"/>
      <c r="K48" s="20"/>
      <c r="L48" s="35" t="s">
        <v>4796</v>
      </c>
    </row>
    <row r="49" spans="1:12" ht="12.75" x14ac:dyDescent="0.2">
      <c r="A49" s="36">
        <v>43</v>
      </c>
      <c r="B49" s="36"/>
      <c r="C49" s="36"/>
      <c r="D49" s="36"/>
      <c r="E49" s="100"/>
      <c r="F49" s="24"/>
      <c r="G49" s="34"/>
      <c r="H49" s="21" t="s">
        <v>47</v>
      </c>
      <c r="I49" s="24"/>
      <c r="J49" s="29"/>
      <c r="K49" s="20"/>
      <c r="L49" s="35" t="s">
        <v>4796</v>
      </c>
    </row>
    <row r="50" spans="1:12" ht="12.75" x14ac:dyDescent="0.2">
      <c r="A50" s="36">
        <v>44</v>
      </c>
      <c r="B50" s="36"/>
      <c r="C50" s="36"/>
      <c r="D50" s="36"/>
      <c r="E50" s="100"/>
      <c r="F50" s="24"/>
      <c r="G50" s="34"/>
      <c r="H50" s="21" t="s">
        <v>47</v>
      </c>
      <c r="I50" s="24"/>
      <c r="J50" s="29"/>
      <c r="K50" s="20"/>
      <c r="L50" s="35" t="s">
        <v>4796</v>
      </c>
    </row>
    <row r="51" spans="1:12" ht="12.75" x14ac:dyDescent="0.2">
      <c r="A51" s="36">
        <v>45</v>
      </c>
      <c r="B51" s="36"/>
      <c r="C51" s="36"/>
      <c r="D51" s="36"/>
      <c r="E51" s="100"/>
      <c r="F51" s="24"/>
      <c r="G51" s="34"/>
      <c r="H51" s="21" t="s">
        <v>47</v>
      </c>
      <c r="I51" s="24"/>
      <c r="J51" s="29"/>
      <c r="K51" s="20"/>
      <c r="L51" s="35" t="s">
        <v>4796</v>
      </c>
    </row>
    <row r="52" spans="1:12" ht="12.75" x14ac:dyDescent="0.2">
      <c r="A52" s="36">
        <v>46</v>
      </c>
      <c r="B52" s="36"/>
      <c r="C52" s="36"/>
      <c r="D52" s="36"/>
      <c r="E52" s="100"/>
      <c r="F52" s="24"/>
      <c r="G52" s="34"/>
      <c r="H52" s="21" t="s">
        <v>47</v>
      </c>
      <c r="I52" s="24"/>
      <c r="J52" s="29"/>
      <c r="K52" s="20"/>
      <c r="L52" s="35" t="s">
        <v>4796</v>
      </c>
    </row>
    <row r="53" spans="1:12" ht="12.75" x14ac:dyDescent="0.2">
      <c r="A53" s="36">
        <v>47</v>
      </c>
      <c r="B53" s="36"/>
      <c r="C53" s="36"/>
      <c r="D53" s="36"/>
      <c r="E53" s="100"/>
      <c r="F53" s="24"/>
      <c r="G53" s="34"/>
      <c r="H53" s="21" t="s">
        <v>47</v>
      </c>
      <c r="I53" s="24"/>
      <c r="J53" s="29"/>
      <c r="K53" s="20"/>
      <c r="L53" s="35" t="s">
        <v>4796</v>
      </c>
    </row>
    <row r="54" spans="1:12" ht="12.75" x14ac:dyDescent="0.2">
      <c r="A54" s="36">
        <v>48</v>
      </c>
      <c r="B54" s="36"/>
      <c r="C54" s="36"/>
      <c r="D54" s="36"/>
      <c r="E54" s="100"/>
      <c r="F54" s="24"/>
      <c r="G54" s="34"/>
      <c r="H54" s="21" t="s">
        <v>47</v>
      </c>
      <c r="I54" s="24"/>
      <c r="J54" s="29"/>
      <c r="K54" s="20"/>
      <c r="L54" s="35" t="s">
        <v>4796</v>
      </c>
    </row>
    <row r="55" spans="1:12" ht="12.75" x14ac:dyDescent="0.2">
      <c r="A55" s="36">
        <v>49</v>
      </c>
      <c r="B55" s="36"/>
      <c r="C55" s="36"/>
      <c r="D55" s="36"/>
      <c r="E55" s="100"/>
      <c r="F55" s="24"/>
      <c r="G55" s="34"/>
      <c r="H55" s="21" t="s">
        <v>47</v>
      </c>
      <c r="I55" s="24"/>
      <c r="J55" s="29"/>
      <c r="K55" s="20"/>
      <c r="L55" s="35" t="s">
        <v>4796</v>
      </c>
    </row>
    <row r="56" spans="1:12" ht="12.75" x14ac:dyDescent="0.2">
      <c r="A56" s="36">
        <v>50</v>
      </c>
      <c r="B56" s="36"/>
      <c r="C56" s="36"/>
      <c r="D56" s="36"/>
      <c r="E56" s="100"/>
      <c r="F56" s="24"/>
      <c r="G56" s="34"/>
      <c r="H56" s="21" t="s">
        <v>47</v>
      </c>
      <c r="I56" s="24"/>
      <c r="J56" s="29"/>
      <c r="K56" s="20"/>
      <c r="L56" s="35" t="s">
        <v>4796</v>
      </c>
    </row>
    <row r="57" spans="1:12" ht="12.75" x14ac:dyDescent="0.2">
      <c r="A57" s="36">
        <v>51</v>
      </c>
      <c r="B57" s="36"/>
      <c r="C57" s="36"/>
      <c r="D57" s="36"/>
      <c r="E57" s="100"/>
      <c r="F57" s="24"/>
      <c r="G57" s="34"/>
      <c r="H57" s="21" t="s">
        <v>47</v>
      </c>
      <c r="I57" s="24"/>
      <c r="J57" s="29"/>
      <c r="K57" s="20"/>
      <c r="L57" s="35" t="s">
        <v>4796</v>
      </c>
    </row>
    <row r="58" spans="1:12" ht="12.75" x14ac:dyDescent="0.2">
      <c r="A58" s="36">
        <v>52</v>
      </c>
      <c r="B58" s="36"/>
      <c r="C58" s="36"/>
      <c r="D58" s="36"/>
      <c r="E58" s="100"/>
      <c r="F58" s="24"/>
      <c r="G58" s="34"/>
      <c r="H58" s="21" t="s">
        <v>47</v>
      </c>
      <c r="I58" s="24"/>
      <c r="J58" s="29"/>
      <c r="K58" s="20"/>
      <c r="L58" s="35" t="s">
        <v>4796</v>
      </c>
    </row>
    <row r="59" spans="1:12" ht="12.75" x14ac:dyDescent="0.2">
      <c r="A59" s="36">
        <v>53</v>
      </c>
      <c r="B59" s="36"/>
      <c r="C59" s="36"/>
      <c r="D59" s="36"/>
      <c r="E59" s="100"/>
      <c r="F59" s="24"/>
      <c r="G59" s="34"/>
      <c r="H59" s="21" t="s">
        <v>47</v>
      </c>
      <c r="I59" s="24"/>
      <c r="J59" s="29"/>
      <c r="K59" s="20"/>
      <c r="L59" s="35" t="s">
        <v>4796</v>
      </c>
    </row>
    <row r="60" spans="1:12" ht="12.75" x14ac:dyDescent="0.2">
      <c r="A60" s="36">
        <v>54</v>
      </c>
      <c r="B60" s="36"/>
      <c r="C60" s="36"/>
      <c r="D60" s="36"/>
      <c r="E60" s="100"/>
      <c r="F60" s="24"/>
      <c r="G60" s="34"/>
      <c r="H60" s="21" t="s">
        <v>47</v>
      </c>
      <c r="I60" s="24"/>
      <c r="J60" s="29"/>
      <c r="K60" s="20"/>
      <c r="L60" s="35" t="s">
        <v>4796</v>
      </c>
    </row>
    <row r="61" spans="1:12" ht="12.75" x14ac:dyDescent="0.2">
      <c r="A61" s="36">
        <v>55</v>
      </c>
      <c r="B61" s="36"/>
      <c r="C61" s="36"/>
      <c r="D61" s="36"/>
      <c r="E61" s="100"/>
      <c r="F61" s="24"/>
      <c r="G61" s="34"/>
      <c r="H61" s="21" t="s">
        <v>47</v>
      </c>
      <c r="I61" s="24"/>
      <c r="J61" s="29"/>
      <c r="K61" s="20"/>
      <c r="L61" s="35" t="s">
        <v>4796</v>
      </c>
    </row>
    <row r="62" spans="1:12" ht="12.75" x14ac:dyDescent="0.2">
      <c r="A62" s="36">
        <v>56</v>
      </c>
      <c r="B62" s="36"/>
      <c r="C62" s="36"/>
      <c r="D62" s="36"/>
      <c r="E62" s="100"/>
      <c r="F62" s="24"/>
      <c r="G62" s="34" t="e">
        <v>#NAME?</v>
      </c>
      <c r="H62" s="21" t="s">
        <v>47</v>
      </c>
      <c r="I62" s="24"/>
      <c r="J62" s="29"/>
      <c r="K62" s="20"/>
      <c r="L62" s="35" t="s">
        <v>4796</v>
      </c>
    </row>
    <row r="63" spans="1:12" ht="12.75" x14ac:dyDescent="0.2">
      <c r="A63" s="36">
        <v>57</v>
      </c>
      <c r="B63" s="36"/>
      <c r="C63" s="36"/>
      <c r="D63" s="36"/>
      <c r="E63" s="100"/>
      <c r="F63" s="24"/>
      <c r="G63" s="34" t="e">
        <v>#NAME?</v>
      </c>
      <c r="H63" s="21" t="s">
        <v>47</v>
      </c>
      <c r="I63" s="24"/>
      <c r="J63" s="29"/>
      <c r="K63" s="20"/>
      <c r="L63" s="35" t="s">
        <v>4796</v>
      </c>
    </row>
    <row r="64" spans="1:12" ht="12.75" x14ac:dyDescent="0.2">
      <c r="A64" s="36">
        <v>58</v>
      </c>
      <c r="B64" s="36"/>
      <c r="C64" s="36"/>
      <c r="D64" s="36"/>
      <c r="E64" s="100"/>
      <c r="F64" s="24"/>
      <c r="G64" s="34" t="e">
        <v>#NAME?</v>
      </c>
      <c r="H64" s="21" t="s">
        <v>47</v>
      </c>
      <c r="I64" s="24"/>
      <c r="J64" s="29"/>
      <c r="K64" s="20"/>
      <c r="L64" s="35" t="s">
        <v>4796</v>
      </c>
    </row>
    <row r="65" spans="1:12" ht="12.75" x14ac:dyDescent="0.2">
      <c r="A65" s="36">
        <v>59</v>
      </c>
      <c r="B65" s="36"/>
      <c r="C65" s="36"/>
      <c r="D65" s="36"/>
      <c r="E65" s="100"/>
      <c r="F65" s="24"/>
      <c r="G65" s="34" t="e">
        <v>#NAME?</v>
      </c>
      <c r="H65" s="21" t="s">
        <v>47</v>
      </c>
      <c r="I65" s="24"/>
      <c r="J65" s="29"/>
      <c r="K65" s="20"/>
      <c r="L65" s="35" t="s">
        <v>4796</v>
      </c>
    </row>
    <row r="66" spans="1:12" ht="12.75" x14ac:dyDescent="0.2">
      <c r="A66" s="36">
        <v>60</v>
      </c>
      <c r="B66" s="36"/>
      <c r="C66" s="36"/>
      <c r="D66" s="36"/>
      <c r="E66" s="100"/>
      <c r="F66" s="24"/>
      <c r="G66" s="34" t="e">
        <v>#NAME?</v>
      </c>
      <c r="H66" s="21" t="s">
        <v>47</v>
      </c>
      <c r="I66" s="24"/>
      <c r="J66" s="29"/>
      <c r="K66" s="20"/>
      <c r="L66" s="35" t="s">
        <v>4796</v>
      </c>
    </row>
    <row r="67" spans="1:12" ht="12.75" x14ac:dyDescent="0.2">
      <c r="A67" s="36">
        <v>61</v>
      </c>
      <c r="B67" s="36"/>
      <c r="C67" s="36"/>
      <c r="D67" s="36"/>
      <c r="E67" s="100"/>
      <c r="F67" s="24"/>
      <c r="G67" s="34" t="e">
        <v>#NAME?</v>
      </c>
      <c r="H67" s="21" t="s">
        <v>47</v>
      </c>
      <c r="I67" s="24"/>
      <c r="J67" s="29"/>
      <c r="K67" s="20"/>
      <c r="L67" s="35" t="s">
        <v>4796</v>
      </c>
    </row>
    <row r="68" spans="1:12" ht="12.75" x14ac:dyDescent="0.2">
      <c r="A68" s="36">
        <v>62</v>
      </c>
      <c r="B68" s="36"/>
      <c r="C68" s="36"/>
      <c r="D68" s="36"/>
      <c r="E68" s="100"/>
      <c r="F68" s="24"/>
      <c r="G68" s="34" t="e">
        <v>#NAME?</v>
      </c>
      <c r="H68" s="21" t="s">
        <v>47</v>
      </c>
      <c r="I68" s="24"/>
      <c r="J68" s="29"/>
      <c r="K68" s="20"/>
      <c r="L68" s="35" t="s">
        <v>4796</v>
      </c>
    </row>
    <row r="69" spans="1:12" ht="12.75" x14ac:dyDescent="0.2">
      <c r="A69" s="36">
        <v>63</v>
      </c>
      <c r="B69" s="36"/>
      <c r="C69" s="36"/>
      <c r="D69" s="36"/>
      <c r="E69" s="100"/>
      <c r="F69" s="24"/>
      <c r="G69" s="34" t="e">
        <v>#NAME?</v>
      </c>
      <c r="H69" s="21" t="s">
        <v>47</v>
      </c>
      <c r="I69" s="24"/>
      <c r="J69" s="29"/>
      <c r="K69" s="20"/>
      <c r="L69" s="35" t="s">
        <v>4796</v>
      </c>
    </row>
    <row r="70" spans="1:12" ht="12.75" x14ac:dyDescent="0.2">
      <c r="A70" s="36">
        <v>64</v>
      </c>
      <c r="B70" s="36"/>
      <c r="C70" s="36"/>
      <c r="D70" s="36"/>
      <c r="E70" s="100"/>
      <c r="F70" s="24"/>
      <c r="G70" s="34" t="e">
        <v>#NAME?</v>
      </c>
      <c r="H70" s="21" t="s">
        <v>47</v>
      </c>
      <c r="I70" s="24"/>
      <c r="J70" s="29"/>
      <c r="K70" s="20"/>
      <c r="L70" s="35" t="s">
        <v>4796</v>
      </c>
    </row>
    <row r="71" spans="1:12" ht="12.75" x14ac:dyDescent="0.2">
      <c r="A71" s="36">
        <v>65</v>
      </c>
      <c r="B71" s="36"/>
      <c r="C71" s="36"/>
      <c r="D71" s="36"/>
      <c r="E71" s="100"/>
      <c r="F71" s="24"/>
      <c r="G71" s="34" t="e">
        <v>#NAME?</v>
      </c>
      <c r="H71" s="21" t="s">
        <v>47</v>
      </c>
      <c r="I71" s="24"/>
      <c r="J71" s="29"/>
      <c r="K71" s="20"/>
      <c r="L71" s="35" t="s">
        <v>4796</v>
      </c>
    </row>
    <row r="72" spans="1:12" ht="12.75" x14ac:dyDescent="0.2">
      <c r="A72" s="36">
        <v>66</v>
      </c>
      <c r="B72" s="36"/>
      <c r="C72" s="36"/>
      <c r="D72" s="36"/>
      <c r="E72" s="100"/>
      <c r="F72" s="24"/>
      <c r="G72" s="34" t="e">
        <v>#NAME?</v>
      </c>
      <c r="H72" s="21" t="s">
        <v>47</v>
      </c>
      <c r="I72" s="24"/>
      <c r="J72" s="29"/>
      <c r="K72" s="20"/>
      <c r="L72" s="35" t="s">
        <v>4796</v>
      </c>
    </row>
    <row r="73" spans="1:12" ht="12.75" x14ac:dyDescent="0.2">
      <c r="A73" s="36">
        <v>67</v>
      </c>
      <c r="B73" s="36"/>
      <c r="C73" s="36"/>
      <c r="D73" s="36"/>
      <c r="E73" s="100"/>
      <c r="F73" s="24"/>
      <c r="G73" s="34" t="e">
        <v>#NAME?</v>
      </c>
      <c r="H73" s="21" t="s">
        <v>47</v>
      </c>
      <c r="I73" s="24"/>
      <c r="J73" s="29"/>
      <c r="K73" s="20"/>
      <c r="L73" s="35" t="s">
        <v>4796</v>
      </c>
    </row>
    <row r="74" spans="1:12" ht="12.75" x14ac:dyDescent="0.2">
      <c r="A74" s="36">
        <v>68</v>
      </c>
      <c r="B74" s="36"/>
      <c r="C74" s="36"/>
      <c r="D74" s="36"/>
      <c r="E74" s="100"/>
      <c r="F74" s="24"/>
      <c r="G74" s="34" t="e">
        <v>#NAME?</v>
      </c>
      <c r="H74" s="21" t="s">
        <v>47</v>
      </c>
      <c r="I74" s="24"/>
      <c r="J74" s="29"/>
      <c r="K74" s="20"/>
      <c r="L74" s="35" t="s">
        <v>4796</v>
      </c>
    </row>
    <row r="75" spans="1:12" ht="12.75" x14ac:dyDescent="0.2">
      <c r="A75" s="36">
        <v>69</v>
      </c>
      <c r="B75" s="36"/>
      <c r="C75" s="36"/>
      <c r="D75" s="36"/>
      <c r="E75" s="100"/>
      <c r="F75" s="24"/>
      <c r="G75" s="34" t="e">
        <v>#NAME?</v>
      </c>
      <c r="H75" s="21" t="s">
        <v>47</v>
      </c>
      <c r="I75" s="24"/>
      <c r="J75" s="29"/>
      <c r="K75" s="20"/>
      <c r="L75" s="35" t="s">
        <v>4796</v>
      </c>
    </row>
    <row r="76" spans="1:12" ht="12.75" x14ac:dyDescent="0.2">
      <c r="A76" s="36">
        <v>70</v>
      </c>
      <c r="B76" s="36"/>
      <c r="C76" s="36"/>
      <c r="D76" s="36"/>
      <c r="E76" s="100"/>
      <c r="F76" s="24"/>
      <c r="G76" s="34" t="e">
        <v>#NAME?</v>
      </c>
      <c r="H76" s="21" t="s">
        <v>47</v>
      </c>
      <c r="I76" s="24"/>
      <c r="J76" s="29"/>
      <c r="K76" s="20"/>
      <c r="L76" s="35" t="s">
        <v>4796</v>
      </c>
    </row>
    <row r="77" spans="1:12" ht="12.75" x14ac:dyDescent="0.2">
      <c r="A77" s="36">
        <v>71</v>
      </c>
      <c r="B77" s="36"/>
      <c r="C77" s="36"/>
      <c r="D77" s="36"/>
      <c r="E77" s="100"/>
      <c r="F77" s="24"/>
      <c r="G77" s="34" t="e">
        <v>#NAME?</v>
      </c>
      <c r="H77" s="21" t="s">
        <v>47</v>
      </c>
      <c r="I77" s="24"/>
      <c r="J77" s="29"/>
      <c r="K77" s="20"/>
      <c r="L77" s="35" t="s">
        <v>4796</v>
      </c>
    </row>
    <row r="78" spans="1:12" ht="12.75" x14ac:dyDescent="0.2">
      <c r="A78" s="36">
        <v>72</v>
      </c>
      <c r="B78" s="36"/>
      <c r="C78" s="36"/>
      <c r="D78" s="36"/>
      <c r="E78" s="100"/>
      <c r="F78" s="24"/>
      <c r="G78" s="34" t="e">
        <v>#NAME?</v>
      </c>
      <c r="H78" s="21" t="s">
        <v>47</v>
      </c>
      <c r="I78" s="24"/>
      <c r="J78" s="29"/>
      <c r="K78" s="20"/>
      <c r="L78" s="35" t="s">
        <v>4796</v>
      </c>
    </row>
    <row r="79" spans="1:12" ht="12.75" x14ac:dyDescent="0.2">
      <c r="A79" s="36">
        <v>73</v>
      </c>
      <c r="B79" s="58"/>
      <c r="C79" s="58"/>
      <c r="D79" s="58"/>
      <c r="E79" s="100"/>
      <c r="F79" s="24"/>
      <c r="G79" s="34" t="e">
        <v>#NAME?</v>
      </c>
      <c r="H79" s="21" t="s">
        <v>47</v>
      </c>
      <c r="I79" s="24"/>
      <c r="J79" s="29"/>
      <c r="K79" s="20"/>
      <c r="L79" s="35" t="s">
        <v>4796</v>
      </c>
    </row>
    <row r="80" spans="1:12" ht="12.75" x14ac:dyDescent="0.2">
      <c r="A80" s="36">
        <v>74</v>
      </c>
      <c r="B80" s="36"/>
      <c r="C80" s="36"/>
      <c r="D80" s="36"/>
      <c r="E80" s="100"/>
      <c r="F80" s="24"/>
      <c r="G80" s="34" t="e">
        <v>#NAME?</v>
      </c>
      <c r="H80" s="21" t="s">
        <v>47</v>
      </c>
      <c r="I80" s="24"/>
      <c r="J80" s="29"/>
      <c r="K80" s="20"/>
      <c r="L80" s="35" t="s">
        <v>4796</v>
      </c>
    </row>
    <row r="81" spans="1:12" ht="12.75" x14ac:dyDescent="0.2">
      <c r="A81" s="36">
        <v>75</v>
      </c>
      <c r="B81" s="36"/>
      <c r="C81" s="36"/>
      <c r="D81" s="36"/>
      <c r="E81" s="100"/>
      <c r="F81" s="24"/>
      <c r="G81" s="34" t="e">
        <v>#NAME?</v>
      </c>
      <c r="H81" s="21" t="s">
        <v>47</v>
      </c>
      <c r="I81" s="24"/>
      <c r="J81" s="29"/>
      <c r="K81" s="20"/>
      <c r="L81" s="35" t="s">
        <v>4796</v>
      </c>
    </row>
    <row r="82" spans="1:12" ht="12.75" x14ac:dyDescent="0.2">
      <c r="A82" s="36">
        <v>76</v>
      </c>
      <c r="B82" s="36"/>
      <c r="C82" s="36"/>
      <c r="D82" s="36"/>
      <c r="E82" s="100"/>
      <c r="F82" s="24"/>
      <c r="G82" s="34" t="e">
        <v>#NAME?</v>
      </c>
      <c r="H82" s="21" t="s">
        <v>47</v>
      </c>
      <c r="I82" s="24"/>
      <c r="J82" s="29"/>
      <c r="K82" s="20"/>
      <c r="L82" s="35" t="s">
        <v>4796</v>
      </c>
    </row>
    <row r="83" spans="1:12" ht="12.75" x14ac:dyDescent="0.2">
      <c r="A83" s="36">
        <v>77</v>
      </c>
      <c r="B83" s="36"/>
      <c r="C83" s="36"/>
      <c r="D83" s="36"/>
      <c r="E83" s="100"/>
      <c r="F83" s="24"/>
      <c r="G83" s="34" t="e">
        <v>#NAME?</v>
      </c>
      <c r="H83" s="21" t="s">
        <v>47</v>
      </c>
      <c r="I83" s="24"/>
      <c r="J83" s="29"/>
      <c r="K83" s="20"/>
      <c r="L83" s="35" t="s">
        <v>4796</v>
      </c>
    </row>
    <row r="84" spans="1:12" ht="12.75" x14ac:dyDescent="0.2">
      <c r="A84" s="36">
        <v>78</v>
      </c>
      <c r="B84" s="36"/>
      <c r="C84" s="36"/>
      <c r="D84" s="36"/>
      <c r="E84" s="100"/>
      <c r="F84" s="24"/>
      <c r="G84" s="34" t="e">
        <v>#NAME?</v>
      </c>
      <c r="H84" s="21" t="s">
        <v>47</v>
      </c>
      <c r="I84" s="24"/>
      <c r="J84" s="29"/>
      <c r="K84" s="20"/>
      <c r="L84" s="35" t="s">
        <v>4796</v>
      </c>
    </row>
    <row r="85" spans="1:12" ht="12.75" x14ac:dyDescent="0.2">
      <c r="A85" s="36">
        <v>79</v>
      </c>
      <c r="B85" s="36"/>
      <c r="C85" s="36"/>
      <c r="D85" s="36"/>
      <c r="E85" s="100"/>
      <c r="F85" s="24"/>
      <c r="G85" s="34" t="e">
        <v>#NAME?</v>
      </c>
      <c r="H85" s="21" t="s">
        <v>47</v>
      </c>
      <c r="I85" s="24"/>
      <c r="J85" s="29"/>
      <c r="K85" s="20"/>
      <c r="L85" s="35" t="s">
        <v>4796</v>
      </c>
    </row>
    <row r="86" spans="1:12" ht="12.75" x14ac:dyDescent="0.2">
      <c r="A86" s="36">
        <v>80</v>
      </c>
      <c r="B86" s="36"/>
      <c r="C86" s="36"/>
      <c r="D86" s="36"/>
      <c r="E86" s="100"/>
      <c r="F86" s="24"/>
      <c r="G86" s="34" t="e">
        <v>#NAME?</v>
      </c>
      <c r="H86" s="21" t="s">
        <v>47</v>
      </c>
      <c r="I86" s="24"/>
      <c r="J86" s="29"/>
      <c r="K86" s="20"/>
      <c r="L86" s="35" t="s">
        <v>4796</v>
      </c>
    </row>
    <row r="87" spans="1:12" ht="12.75" x14ac:dyDescent="0.2">
      <c r="A87" s="36">
        <v>81</v>
      </c>
      <c r="B87" s="36"/>
      <c r="C87" s="36"/>
      <c r="D87" s="36"/>
      <c r="E87" s="100"/>
      <c r="F87" s="24"/>
      <c r="G87" s="34" t="e">
        <v>#NAME?</v>
      </c>
      <c r="H87" s="21" t="s">
        <v>47</v>
      </c>
      <c r="I87" s="24"/>
      <c r="J87" s="29"/>
      <c r="K87" s="20"/>
      <c r="L87" s="35" t="s">
        <v>4796</v>
      </c>
    </row>
    <row r="88" spans="1:12" ht="12.75" x14ac:dyDescent="0.2">
      <c r="A88" s="36">
        <v>82</v>
      </c>
      <c r="B88" s="36"/>
      <c r="C88" s="36"/>
      <c r="D88" s="36"/>
      <c r="E88" s="100"/>
      <c r="F88" s="24"/>
      <c r="G88" s="34" t="e">
        <v>#NAME?</v>
      </c>
      <c r="H88" s="21" t="s">
        <v>47</v>
      </c>
      <c r="I88" s="24"/>
      <c r="J88" s="29"/>
      <c r="K88" s="20"/>
      <c r="L88" s="35" t="s">
        <v>4796</v>
      </c>
    </row>
    <row r="89" spans="1:12" ht="12.75" x14ac:dyDescent="0.2">
      <c r="A89" s="36">
        <v>83</v>
      </c>
      <c r="B89" s="36"/>
      <c r="C89" s="36"/>
      <c r="D89" s="36"/>
      <c r="E89" s="100"/>
      <c r="F89" s="24"/>
      <c r="G89" s="34" t="e">
        <v>#NAME?</v>
      </c>
      <c r="H89" s="21" t="s">
        <v>47</v>
      </c>
      <c r="I89" s="24"/>
      <c r="J89" s="29"/>
      <c r="K89" s="20"/>
      <c r="L89" s="35" t="s">
        <v>4796</v>
      </c>
    </row>
    <row r="90" spans="1:12" ht="12.75" x14ac:dyDescent="0.2">
      <c r="A90" s="36">
        <v>84</v>
      </c>
      <c r="B90" s="36"/>
      <c r="C90" s="36"/>
      <c r="D90" s="36"/>
      <c r="E90" s="100"/>
      <c r="F90" s="24"/>
      <c r="G90" s="34" t="e">
        <v>#NAME?</v>
      </c>
      <c r="H90" s="21" t="s">
        <v>47</v>
      </c>
      <c r="I90" s="24"/>
      <c r="J90" s="29"/>
      <c r="K90" s="20"/>
      <c r="L90" s="35" t="s">
        <v>4796</v>
      </c>
    </row>
    <row r="91" spans="1:12" ht="12.75" x14ac:dyDescent="0.2">
      <c r="A91" s="36">
        <v>85</v>
      </c>
      <c r="B91" s="36"/>
      <c r="C91" s="36"/>
      <c r="D91" s="36"/>
      <c r="E91" s="100"/>
      <c r="F91" s="24"/>
      <c r="G91" s="34" t="e">
        <v>#NAME?</v>
      </c>
      <c r="H91" s="21" t="s">
        <v>47</v>
      </c>
      <c r="I91" s="24"/>
      <c r="J91" s="29"/>
      <c r="K91" s="20"/>
      <c r="L91" s="35" t="s">
        <v>4796</v>
      </c>
    </row>
    <row r="92" spans="1:12" ht="12.75" x14ac:dyDescent="0.2">
      <c r="A92" s="36">
        <v>86</v>
      </c>
      <c r="B92" s="36"/>
      <c r="C92" s="36"/>
      <c r="D92" s="36"/>
      <c r="E92" s="100"/>
      <c r="F92" s="24"/>
      <c r="G92" s="34" t="e">
        <v>#NAME?</v>
      </c>
      <c r="H92" s="21" t="s">
        <v>47</v>
      </c>
      <c r="I92" s="24"/>
      <c r="J92" s="29"/>
      <c r="K92" s="20"/>
      <c r="L92" s="35" t="s">
        <v>4796</v>
      </c>
    </row>
    <row r="93" spans="1:12" ht="12.75" x14ac:dyDescent="0.2">
      <c r="A93" s="36">
        <v>87</v>
      </c>
      <c r="B93" s="36"/>
      <c r="C93" s="36"/>
      <c r="D93" s="36"/>
      <c r="E93" s="100"/>
      <c r="F93" s="24"/>
      <c r="G93" s="34" t="e">
        <v>#NAME?</v>
      </c>
      <c r="H93" s="21" t="s">
        <v>47</v>
      </c>
      <c r="I93" s="24"/>
      <c r="J93" s="29"/>
      <c r="K93" s="20"/>
      <c r="L93" s="35" t="s">
        <v>4796</v>
      </c>
    </row>
    <row r="94" spans="1:12" ht="12.75" x14ac:dyDescent="0.2">
      <c r="A94" s="36">
        <v>88</v>
      </c>
      <c r="B94" s="36"/>
      <c r="C94" s="36"/>
      <c r="D94" s="36"/>
      <c r="E94" s="100"/>
      <c r="F94" s="24"/>
      <c r="G94" s="34" t="e">
        <v>#NAME?</v>
      </c>
      <c r="H94" s="21" t="s">
        <v>47</v>
      </c>
      <c r="I94" s="24"/>
      <c r="J94" s="29"/>
      <c r="K94" s="20"/>
      <c r="L94" s="35" t="s">
        <v>4796</v>
      </c>
    </row>
    <row r="95" spans="1:12" ht="12.75" x14ac:dyDescent="0.2">
      <c r="A95" s="36">
        <v>89</v>
      </c>
      <c r="B95" s="36"/>
      <c r="C95" s="36"/>
      <c r="D95" s="36"/>
      <c r="E95" s="100"/>
      <c r="F95" s="24"/>
      <c r="G95" s="34" t="e">
        <v>#NAME?</v>
      </c>
      <c r="H95" s="21" t="s">
        <v>47</v>
      </c>
      <c r="I95" s="24"/>
      <c r="J95" s="29"/>
      <c r="K95" s="20"/>
      <c r="L95" s="35" t="s">
        <v>4796</v>
      </c>
    </row>
    <row r="96" spans="1:12" ht="12.75" x14ac:dyDescent="0.2">
      <c r="A96" s="36">
        <v>90</v>
      </c>
      <c r="B96" s="36"/>
      <c r="C96" s="36"/>
      <c r="D96" s="36"/>
      <c r="E96" s="100"/>
      <c r="F96" s="24"/>
      <c r="G96" s="34" t="e">
        <v>#NAME?</v>
      </c>
      <c r="H96" s="21" t="s">
        <v>47</v>
      </c>
      <c r="I96" s="24"/>
      <c r="J96" s="29"/>
      <c r="K96" s="20"/>
      <c r="L96" s="35" t="s">
        <v>4796</v>
      </c>
    </row>
    <row r="97" spans="1:12" ht="12.75" x14ac:dyDescent="0.2">
      <c r="A97" s="36">
        <v>91</v>
      </c>
      <c r="B97" s="36"/>
      <c r="C97" s="36"/>
      <c r="D97" s="36"/>
      <c r="E97" s="100"/>
      <c r="F97" s="24"/>
      <c r="G97" s="34" t="e">
        <v>#NAME?</v>
      </c>
      <c r="H97" s="21" t="s">
        <v>47</v>
      </c>
      <c r="I97" s="24"/>
      <c r="J97" s="29"/>
      <c r="K97" s="20"/>
      <c r="L97" s="35" t="s">
        <v>4796</v>
      </c>
    </row>
    <row r="98" spans="1:12" ht="12.75" x14ac:dyDescent="0.2">
      <c r="A98" s="36">
        <v>92</v>
      </c>
      <c r="B98" s="36"/>
      <c r="C98" s="36"/>
      <c r="D98" s="36"/>
      <c r="E98" s="100"/>
      <c r="F98" s="24"/>
      <c r="G98" s="34" t="e">
        <v>#NAME?</v>
      </c>
      <c r="H98" s="21" t="s">
        <v>47</v>
      </c>
      <c r="I98" s="24"/>
      <c r="J98" s="29"/>
      <c r="K98" s="20"/>
      <c r="L98" s="35" t="s">
        <v>4796</v>
      </c>
    </row>
    <row r="99" spans="1:12" ht="12.75" x14ac:dyDescent="0.2">
      <c r="A99" s="36">
        <v>93</v>
      </c>
      <c r="B99" s="36"/>
      <c r="C99" s="36"/>
      <c r="D99" s="36"/>
      <c r="E99" s="100"/>
      <c r="F99" s="24"/>
      <c r="G99" s="34" t="e">
        <v>#NAME?</v>
      </c>
      <c r="H99" s="21" t="s">
        <v>47</v>
      </c>
      <c r="I99" s="24"/>
      <c r="J99" s="29"/>
      <c r="K99" s="20"/>
      <c r="L99" s="35" t="s">
        <v>4796</v>
      </c>
    </row>
    <row r="100" spans="1:12" ht="12.75" x14ac:dyDescent="0.2">
      <c r="A100" s="36">
        <v>94</v>
      </c>
      <c r="B100" s="36"/>
      <c r="C100" s="36"/>
      <c r="D100" s="36"/>
      <c r="E100" s="100"/>
      <c r="F100" s="24"/>
      <c r="G100" s="34" t="e">
        <v>#NAME?</v>
      </c>
      <c r="H100" s="21" t="s">
        <v>47</v>
      </c>
      <c r="I100" s="24"/>
      <c r="J100" s="29"/>
      <c r="K100" s="20"/>
      <c r="L100" s="35" t="s">
        <v>4796</v>
      </c>
    </row>
    <row r="101" spans="1:12" ht="12.75" x14ac:dyDescent="0.2">
      <c r="A101" s="36">
        <v>95</v>
      </c>
      <c r="B101" s="36"/>
      <c r="C101" s="36"/>
      <c r="D101" s="36"/>
      <c r="E101" s="100"/>
      <c r="F101" s="24"/>
      <c r="G101" s="34" t="e">
        <v>#NAME?</v>
      </c>
      <c r="H101" s="21" t="s">
        <v>47</v>
      </c>
      <c r="I101" s="24"/>
      <c r="J101" s="29"/>
      <c r="K101" s="20"/>
      <c r="L101" s="35" t="s">
        <v>4796</v>
      </c>
    </row>
    <row r="102" spans="1:12" ht="12.75" x14ac:dyDescent="0.2">
      <c r="A102" s="36">
        <v>96</v>
      </c>
      <c r="B102" s="36"/>
      <c r="C102" s="36"/>
      <c r="D102" s="36"/>
      <c r="E102" s="100"/>
      <c r="F102" s="24"/>
      <c r="G102" s="34" t="e">
        <v>#NAME?</v>
      </c>
      <c r="H102" s="21" t="s">
        <v>47</v>
      </c>
      <c r="I102" s="24"/>
      <c r="J102" s="29"/>
      <c r="K102" s="20"/>
      <c r="L102" s="35" t="s">
        <v>4796</v>
      </c>
    </row>
    <row r="103" spans="1:12" ht="12.75" x14ac:dyDescent="0.2">
      <c r="A103" s="36">
        <v>97</v>
      </c>
      <c r="B103" s="36"/>
      <c r="C103" s="36"/>
      <c r="D103" s="36"/>
      <c r="E103" s="100"/>
      <c r="F103" s="24"/>
      <c r="G103" s="34" t="e">
        <v>#NAME?</v>
      </c>
      <c r="H103" s="21" t="s">
        <v>47</v>
      </c>
      <c r="I103" s="24"/>
      <c r="J103" s="29"/>
      <c r="K103" s="20"/>
      <c r="L103" s="35" t="s">
        <v>4796</v>
      </c>
    </row>
    <row r="104" spans="1:12" ht="12.75" x14ac:dyDescent="0.2">
      <c r="A104" s="36">
        <v>98</v>
      </c>
      <c r="B104" s="36"/>
      <c r="C104" s="36"/>
      <c r="D104" s="36"/>
      <c r="E104" s="100"/>
      <c r="F104" s="24"/>
      <c r="G104" s="34" t="e">
        <v>#NAME?</v>
      </c>
      <c r="H104" s="21" t="s">
        <v>47</v>
      </c>
      <c r="I104" s="24"/>
      <c r="J104" s="29"/>
      <c r="K104" s="20"/>
      <c r="L104" s="35" t="s">
        <v>4796</v>
      </c>
    </row>
    <row r="105" spans="1:12" ht="12.75" x14ac:dyDescent="0.2">
      <c r="A105" s="36">
        <v>99</v>
      </c>
      <c r="B105" s="36"/>
      <c r="C105" s="36"/>
      <c r="D105" s="36"/>
      <c r="E105" s="100"/>
      <c r="F105" s="24"/>
      <c r="G105" s="34" t="e">
        <v>#NAME?</v>
      </c>
      <c r="H105" s="21" t="s">
        <v>47</v>
      </c>
      <c r="I105" s="19"/>
      <c r="J105" s="29"/>
      <c r="K105" s="20"/>
      <c r="L105" s="35" t="s">
        <v>4796</v>
      </c>
    </row>
    <row r="106" spans="1:12" ht="12.75" x14ac:dyDescent="0.2">
      <c r="A106" s="36">
        <v>100</v>
      </c>
      <c r="B106" s="36"/>
      <c r="C106" s="36"/>
      <c r="D106" s="36"/>
      <c r="E106" s="100"/>
      <c r="F106" s="24"/>
      <c r="G106" s="34" t="e">
        <v>#NAME?</v>
      </c>
      <c r="H106" s="21" t="s">
        <v>47</v>
      </c>
      <c r="I106" s="19"/>
      <c r="J106" s="29"/>
      <c r="K106" s="20"/>
      <c r="L106" s="35" t="s">
        <v>4796</v>
      </c>
    </row>
    <row r="107" spans="1:12" ht="12.75" x14ac:dyDescent="0.2">
      <c r="A107" s="36">
        <v>101</v>
      </c>
      <c r="B107" s="36"/>
      <c r="C107" s="36"/>
      <c r="D107" s="36"/>
      <c r="E107" s="100"/>
      <c r="F107" s="24"/>
      <c r="G107" s="34" t="e">
        <v>#NAME?</v>
      </c>
      <c r="H107" s="21" t="s">
        <v>47</v>
      </c>
      <c r="I107" s="19"/>
      <c r="J107" s="29"/>
      <c r="K107" s="20"/>
      <c r="L107" s="35" t="s">
        <v>4796</v>
      </c>
    </row>
    <row r="108" spans="1:12" ht="12.75" x14ac:dyDescent="0.2">
      <c r="A108" s="36">
        <v>102</v>
      </c>
      <c r="B108" s="36"/>
      <c r="C108" s="36"/>
      <c r="D108" s="36"/>
      <c r="E108" s="100"/>
      <c r="F108" s="24"/>
      <c r="G108" s="34" t="e">
        <v>#NAME?</v>
      </c>
      <c r="H108" s="21" t="s">
        <v>47</v>
      </c>
      <c r="I108" s="19"/>
      <c r="J108" s="29"/>
      <c r="K108" s="20"/>
      <c r="L108" s="35" t="s">
        <v>4796</v>
      </c>
    </row>
    <row r="109" spans="1:12" ht="12.75" x14ac:dyDescent="0.2">
      <c r="A109" s="36">
        <v>103</v>
      </c>
      <c r="B109" s="36"/>
      <c r="C109" s="36"/>
      <c r="D109" s="36"/>
      <c r="E109" s="100"/>
      <c r="F109" s="24"/>
      <c r="G109" s="34" t="e">
        <v>#NAME?</v>
      </c>
      <c r="H109" s="21" t="s">
        <v>47</v>
      </c>
      <c r="I109" s="19"/>
      <c r="J109" s="29"/>
      <c r="K109" s="20"/>
      <c r="L109" s="35" t="s">
        <v>4796</v>
      </c>
    </row>
    <row r="110" spans="1:12" ht="12.75" x14ac:dyDescent="0.2">
      <c r="A110" s="36">
        <v>104</v>
      </c>
      <c r="B110" s="36"/>
      <c r="C110" s="36"/>
      <c r="D110" s="36"/>
      <c r="E110" s="100"/>
      <c r="F110" s="24"/>
      <c r="G110" s="34" t="e">
        <v>#NAME?</v>
      </c>
      <c r="H110" s="21" t="s">
        <v>47</v>
      </c>
      <c r="I110" s="19"/>
      <c r="J110" s="29"/>
      <c r="K110" s="20"/>
      <c r="L110" s="35" t="s">
        <v>4796</v>
      </c>
    </row>
    <row r="111" spans="1:12" ht="12.75" x14ac:dyDescent="0.2">
      <c r="A111" s="36">
        <v>105</v>
      </c>
      <c r="B111" s="36"/>
      <c r="C111" s="36"/>
      <c r="D111" s="36"/>
      <c r="E111" s="100"/>
      <c r="F111" s="24"/>
      <c r="G111" s="34" t="e">
        <v>#NAME?</v>
      </c>
      <c r="H111" s="21" t="s">
        <v>47</v>
      </c>
      <c r="I111" s="19"/>
      <c r="J111" s="29"/>
      <c r="K111" s="20"/>
      <c r="L111" s="35" t="s">
        <v>4796</v>
      </c>
    </row>
    <row r="112" spans="1:12" ht="12.75" x14ac:dyDescent="0.2">
      <c r="A112" s="36">
        <v>106</v>
      </c>
      <c r="B112" s="36"/>
      <c r="C112" s="36"/>
      <c r="D112" s="36"/>
      <c r="E112" s="100"/>
      <c r="F112" s="24"/>
      <c r="G112" s="34" t="e">
        <v>#NAME?</v>
      </c>
      <c r="H112" s="21" t="s">
        <v>47</v>
      </c>
      <c r="I112" s="19"/>
      <c r="J112" s="29"/>
      <c r="K112" s="20"/>
      <c r="L112" s="35" t="s">
        <v>4796</v>
      </c>
    </row>
    <row r="113" spans="1:12" ht="12.75" x14ac:dyDescent="0.2">
      <c r="A113" s="36">
        <v>107</v>
      </c>
      <c r="B113" s="36"/>
      <c r="C113" s="36"/>
      <c r="D113" s="36"/>
      <c r="E113" s="100"/>
      <c r="F113" s="24"/>
      <c r="G113" s="34" t="e">
        <v>#NAME?</v>
      </c>
      <c r="H113" s="21" t="s">
        <v>47</v>
      </c>
      <c r="I113" s="19"/>
      <c r="J113" s="29"/>
      <c r="K113" s="20"/>
      <c r="L113" s="35" t="s">
        <v>4796</v>
      </c>
    </row>
    <row r="114" spans="1:12" ht="12.75" x14ac:dyDescent="0.2">
      <c r="A114" s="36">
        <v>108</v>
      </c>
      <c r="B114" s="36"/>
      <c r="C114" s="36"/>
      <c r="D114" s="36"/>
      <c r="E114" s="100"/>
      <c r="F114" s="24"/>
      <c r="G114" s="34" t="e">
        <v>#NAME?</v>
      </c>
      <c r="H114" s="21" t="s">
        <v>47</v>
      </c>
      <c r="I114" s="19"/>
      <c r="J114" s="29"/>
      <c r="K114" s="20"/>
      <c r="L114" s="35" t="s">
        <v>4796</v>
      </c>
    </row>
    <row r="115" spans="1:12" ht="12.75" x14ac:dyDescent="0.2">
      <c r="A115" s="36">
        <v>109</v>
      </c>
      <c r="B115" s="36"/>
      <c r="C115" s="36"/>
      <c r="D115" s="36"/>
      <c r="E115" s="100"/>
      <c r="F115" s="24"/>
      <c r="G115" s="34" t="e">
        <v>#NAME?</v>
      </c>
      <c r="H115" s="21" t="s">
        <v>47</v>
      </c>
      <c r="I115" s="19"/>
      <c r="J115" s="29"/>
      <c r="K115" s="20"/>
      <c r="L115" s="35" t="s">
        <v>4796</v>
      </c>
    </row>
    <row r="116" spans="1:12" ht="12.75" x14ac:dyDescent="0.2">
      <c r="A116" s="36">
        <v>110</v>
      </c>
      <c r="B116" s="36"/>
      <c r="C116" s="36"/>
      <c r="D116" s="36"/>
      <c r="E116" s="100"/>
      <c r="F116" s="24"/>
      <c r="G116" s="34" t="e">
        <v>#NAME?</v>
      </c>
      <c r="H116" s="21" t="s">
        <v>47</v>
      </c>
      <c r="I116" s="19"/>
      <c r="J116" s="29"/>
      <c r="K116" s="20"/>
      <c r="L116" s="35" t="s">
        <v>4796</v>
      </c>
    </row>
    <row r="117" spans="1:12" ht="12.75" x14ac:dyDescent="0.2">
      <c r="A117" s="36">
        <v>111</v>
      </c>
      <c r="B117" s="36"/>
      <c r="C117" s="36"/>
      <c r="D117" s="36"/>
      <c r="E117" s="100"/>
      <c r="F117" s="24"/>
      <c r="G117" s="34" t="e">
        <v>#NAME?</v>
      </c>
      <c r="H117" s="21" t="s">
        <v>47</v>
      </c>
      <c r="I117" s="19"/>
      <c r="J117" s="29"/>
      <c r="K117" s="20"/>
      <c r="L117" s="35" t="s">
        <v>4796</v>
      </c>
    </row>
    <row r="118" spans="1:12" ht="12.75" x14ac:dyDescent="0.2">
      <c r="A118" s="36">
        <v>112</v>
      </c>
      <c r="B118" s="36"/>
      <c r="C118" s="36"/>
      <c r="D118" s="36"/>
      <c r="E118" s="100"/>
      <c r="F118" s="24"/>
      <c r="G118" s="34" t="e">
        <v>#NAME?</v>
      </c>
      <c r="H118" s="21" t="s">
        <v>47</v>
      </c>
      <c r="I118" s="19"/>
      <c r="J118" s="29"/>
      <c r="K118" s="20"/>
      <c r="L118" s="35" t="s">
        <v>4796</v>
      </c>
    </row>
    <row r="119" spans="1:12" ht="12.75" x14ac:dyDescent="0.2">
      <c r="A119" s="36">
        <v>113</v>
      </c>
      <c r="B119" s="36"/>
      <c r="C119" s="36"/>
      <c r="D119" s="36"/>
      <c r="E119" s="100"/>
      <c r="F119" s="24"/>
      <c r="G119" s="34" t="e">
        <v>#NAME?</v>
      </c>
      <c r="H119" s="21" t="s">
        <v>47</v>
      </c>
      <c r="I119" s="19"/>
      <c r="J119" s="29"/>
      <c r="K119" s="20"/>
      <c r="L119" s="35" t="s">
        <v>4796</v>
      </c>
    </row>
    <row r="120" spans="1:12" ht="12.75" x14ac:dyDescent="0.2">
      <c r="A120" s="36">
        <v>114</v>
      </c>
      <c r="B120" s="36"/>
      <c r="C120" s="36"/>
      <c r="D120" s="36"/>
      <c r="E120" s="100"/>
      <c r="F120" s="24"/>
      <c r="G120" s="34" t="e">
        <v>#NAME?</v>
      </c>
      <c r="H120" s="21" t="s">
        <v>47</v>
      </c>
      <c r="I120" s="19"/>
      <c r="J120" s="29"/>
      <c r="K120" s="20"/>
      <c r="L120" s="35" t="s">
        <v>4796</v>
      </c>
    </row>
    <row r="121" spans="1:12" ht="12.75" x14ac:dyDescent="0.2">
      <c r="A121" s="36">
        <v>115</v>
      </c>
      <c r="B121" s="36"/>
      <c r="C121" s="36"/>
      <c r="D121" s="36"/>
      <c r="E121" s="100"/>
      <c r="F121" s="24"/>
      <c r="G121" s="34" t="e">
        <v>#NAME?</v>
      </c>
      <c r="H121" s="21" t="s">
        <v>47</v>
      </c>
      <c r="I121" s="19"/>
      <c r="J121" s="29"/>
      <c r="K121" s="20"/>
      <c r="L121" s="35" t="s">
        <v>4796</v>
      </c>
    </row>
    <row r="122" spans="1:12" ht="12.75" x14ac:dyDescent="0.2">
      <c r="A122" s="36">
        <v>116</v>
      </c>
      <c r="B122" s="36"/>
      <c r="C122" s="36"/>
      <c r="D122" s="36"/>
      <c r="E122" s="100"/>
      <c r="F122" s="24"/>
      <c r="G122" s="34" t="e">
        <v>#NAME?</v>
      </c>
      <c r="H122" s="21" t="s">
        <v>47</v>
      </c>
      <c r="I122" s="19"/>
      <c r="J122" s="29"/>
      <c r="K122" s="20"/>
      <c r="L122" s="35" t="s">
        <v>4796</v>
      </c>
    </row>
    <row r="123" spans="1:12" ht="12.75" x14ac:dyDescent="0.2">
      <c r="A123" s="36">
        <v>117</v>
      </c>
      <c r="B123" s="36"/>
      <c r="C123" s="36"/>
      <c r="D123" s="36"/>
      <c r="E123" s="100"/>
      <c r="F123" s="24"/>
      <c r="G123" s="34" t="e">
        <v>#NAME?</v>
      </c>
      <c r="H123" s="21" t="s">
        <v>47</v>
      </c>
      <c r="I123" s="19"/>
      <c r="J123" s="29"/>
      <c r="K123" s="20"/>
      <c r="L123" s="35" t="s">
        <v>4796</v>
      </c>
    </row>
    <row r="124" spans="1:12" ht="12.75" x14ac:dyDescent="0.2">
      <c r="A124" s="36">
        <v>118</v>
      </c>
      <c r="B124" s="36"/>
      <c r="C124" s="36"/>
      <c r="D124" s="36"/>
      <c r="E124" s="100"/>
      <c r="F124" s="24"/>
      <c r="G124" s="34" t="e">
        <v>#NAME?</v>
      </c>
      <c r="H124" s="21" t="s">
        <v>47</v>
      </c>
      <c r="I124" s="19"/>
      <c r="J124" s="29"/>
      <c r="K124" s="20"/>
      <c r="L124" s="35" t="s">
        <v>4796</v>
      </c>
    </row>
    <row r="125" spans="1:12" ht="12.75" x14ac:dyDescent="0.2">
      <c r="A125" s="36">
        <v>119</v>
      </c>
      <c r="B125" s="36"/>
      <c r="C125" s="36"/>
      <c r="D125" s="36"/>
      <c r="E125" s="100"/>
      <c r="F125" s="24"/>
      <c r="G125" s="34" t="e">
        <v>#NAME?</v>
      </c>
      <c r="H125" s="21" t="s">
        <v>47</v>
      </c>
      <c r="I125" s="19"/>
      <c r="J125" s="29"/>
      <c r="K125" s="20"/>
      <c r="L125" s="35" t="s">
        <v>4796</v>
      </c>
    </row>
    <row r="126" spans="1:12" ht="12.75" x14ac:dyDescent="0.2">
      <c r="A126" s="36">
        <v>120</v>
      </c>
      <c r="B126" s="36"/>
      <c r="C126" s="36"/>
      <c r="D126" s="36"/>
      <c r="E126" s="100"/>
      <c r="F126" s="24"/>
      <c r="G126" s="34" t="e">
        <v>#NAME?</v>
      </c>
      <c r="H126" s="21" t="s">
        <v>47</v>
      </c>
      <c r="I126" s="19"/>
      <c r="J126" s="29"/>
      <c r="K126" s="20"/>
      <c r="L126" s="35" t="s">
        <v>4796</v>
      </c>
    </row>
    <row r="127" spans="1:12" ht="12.75" x14ac:dyDescent="0.2">
      <c r="A127" s="36">
        <v>121</v>
      </c>
      <c r="B127" s="36"/>
      <c r="C127" s="36"/>
      <c r="D127" s="36"/>
      <c r="E127" s="100"/>
      <c r="F127" s="24"/>
      <c r="G127" s="34" t="e">
        <v>#NAME?</v>
      </c>
      <c r="H127" s="21" t="s">
        <v>47</v>
      </c>
      <c r="I127" s="19"/>
      <c r="J127" s="29"/>
      <c r="K127" s="20"/>
      <c r="L127" s="35" t="s">
        <v>4796</v>
      </c>
    </row>
    <row r="128" spans="1:12" ht="12.75" x14ac:dyDescent="0.2">
      <c r="A128" s="36">
        <v>122</v>
      </c>
      <c r="B128" s="36"/>
      <c r="C128" s="36"/>
      <c r="D128" s="36"/>
      <c r="E128" s="100"/>
      <c r="F128" s="24"/>
      <c r="G128" s="34" t="e">
        <v>#NAME?</v>
      </c>
      <c r="H128" s="21" t="s">
        <v>47</v>
      </c>
      <c r="I128" s="19"/>
      <c r="J128" s="29"/>
      <c r="K128" s="20"/>
      <c r="L128" s="35" t="s">
        <v>4796</v>
      </c>
    </row>
    <row r="129" spans="1:12" ht="12.75" x14ac:dyDescent="0.2">
      <c r="A129" s="36">
        <v>123</v>
      </c>
      <c r="B129" s="36"/>
      <c r="C129" s="36"/>
      <c r="D129" s="36"/>
      <c r="E129" s="100"/>
      <c r="F129" s="24"/>
      <c r="G129" s="34" t="e">
        <v>#NAME?</v>
      </c>
      <c r="H129" s="21" t="s">
        <v>47</v>
      </c>
      <c r="I129" s="19"/>
      <c r="J129" s="29"/>
      <c r="K129" s="20"/>
      <c r="L129" s="35" t="s">
        <v>4796</v>
      </c>
    </row>
    <row r="130" spans="1:12" ht="12.75" x14ac:dyDescent="0.2">
      <c r="A130" s="36">
        <v>124</v>
      </c>
      <c r="B130" s="36"/>
      <c r="C130" s="36"/>
      <c r="D130" s="36"/>
      <c r="E130" s="100"/>
      <c r="F130" s="24"/>
      <c r="G130" s="34" t="e">
        <v>#NAME?</v>
      </c>
      <c r="H130" s="21" t="s">
        <v>47</v>
      </c>
      <c r="I130" s="19"/>
      <c r="J130" s="29"/>
      <c r="K130" s="20"/>
      <c r="L130" s="35" t="s">
        <v>4796</v>
      </c>
    </row>
    <row r="131" spans="1:12" ht="12.75" x14ac:dyDescent="0.2">
      <c r="A131" s="36">
        <v>125</v>
      </c>
      <c r="B131" s="36"/>
      <c r="C131" s="36"/>
      <c r="D131" s="36"/>
      <c r="E131" s="100"/>
      <c r="F131" s="24"/>
      <c r="G131" s="34" t="e">
        <v>#NAME?</v>
      </c>
      <c r="H131" s="21" t="s">
        <v>47</v>
      </c>
      <c r="I131" s="19"/>
      <c r="J131" s="29"/>
      <c r="K131" s="20"/>
      <c r="L131" s="35" t="s">
        <v>4796</v>
      </c>
    </row>
    <row r="132" spans="1:12" ht="12.75" x14ac:dyDescent="0.2">
      <c r="A132" s="36">
        <v>126</v>
      </c>
      <c r="B132" s="36"/>
      <c r="C132" s="36"/>
      <c r="D132" s="36"/>
      <c r="E132" s="100"/>
      <c r="F132" s="24"/>
      <c r="G132" s="34" t="e">
        <v>#NAME?</v>
      </c>
      <c r="H132" s="21" t="s">
        <v>47</v>
      </c>
      <c r="I132" s="19"/>
      <c r="J132" s="29"/>
      <c r="K132" s="20"/>
      <c r="L132" s="35" t="s">
        <v>4796</v>
      </c>
    </row>
    <row r="133" spans="1:12" ht="12.75" x14ac:dyDescent="0.2">
      <c r="A133" s="36">
        <v>127</v>
      </c>
      <c r="B133" s="36"/>
      <c r="C133" s="36"/>
      <c r="D133" s="36"/>
      <c r="E133" s="100"/>
      <c r="F133" s="24"/>
      <c r="G133" s="34" t="e">
        <v>#NAME?</v>
      </c>
      <c r="H133" s="21" t="s">
        <v>47</v>
      </c>
      <c r="I133" s="19"/>
      <c r="J133" s="29"/>
      <c r="K133" s="20"/>
      <c r="L133" s="35" t="s">
        <v>4796</v>
      </c>
    </row>
    <row r="134" spans="1:12" ht="12.75" x14ac:dyDescent="0.2">
      <c r="A134" s="36">
        <v>128</v>
      </c>
      <c r="B134" s="36"/>
      <c r="C134" s="36"/>
      <c r="D134" s="36"/>
      <c r="E134" s="100"/>
      <c r="F134" s="24"/>
      <c r="G134" s="34" t="e">
        <v>#NAME?</v>
      </c>
      <c r="H134" s="21" t="s">
        <v>47</v>
      </c>
      <c r="I134" s="19"/>
      <c r="J134" s="29"/>
      <c r="K134" s="20"/>
      <c r="L134" s="35" t="s">
        <v>4796</v>
      </c>
    </row>
    <row r="135" spans="1:12" ht="12.75" x14ac:dyDescent="0.2">
      <c r="A135" s="36">
        <v>129</v>
      </c>
      <c r="B135" s="36"/>
      <c r="C135" s="36"/>
      <c r="D135" s="36"/>
      <c r="E135" s="101"/>
      <c r="F135" s="19"/>
      <c r="G135" s="34" t="e">
        <v>#NAME?</v>
      </c>
      <c r="H135" s="21" t="s">
        <v>47</v>
      </c>
      <c r="I135" s="19"/>
      <c r="J135" s="29"/>
      <c r="K135" s="20"/>
      <c r="L135" s="35" t="s">
        <v>4796</v>
      </c>
    </row>
    <row r="136" spans="1:12" ht="12.75" x14ac:dyDescent="0.2">
      <c r="A136" s="36">
        <v>130</v>
      </c>
      <c r="B136" s="36"/>
      <c r="C136" s="36"/>
      <c r="D136" s="36"/>
      <c r="E136" s="101"/>
      <c r="F136" s="19"/>
      <c r="G136" s="34" t="e">
        <v>#NAME?</v>
      </c>
      <c r="H136" s="21" t="s">
        <v>47</v>
      </c>
      <c r="I136" s="19"/>
      <c r="J136" s="29"/>
      <c r="K136" s="20"/>
      <c r="L136" s="35" t="s">
        <v>4796</v>
      </c>
    </row>
    <row r="137" spans="1:12" ht="12.75" x14ac:dyDescent="0.2">
      <c r="A137" s="36">
        <v>131</v>
      </c>
      <c r="B137" s="36"/>
      <c r="C137" s="36"/>
      <c r="D137" s="36"/>
      <c r="E137" s="101"/>
      <c r="F137" s="19"/>
      <c r="G137" s="34" t="e">
        <v>#NAME?</v>
      </c>
      <c r="H137" s="21" t="s">
        <v>47</v>
      </c>
      <c r="I137" s="19"/>
      <c r="J137" s="29"/>
      <c r="K137" s="20"/>
      <c r="L137" s="35" t="s">
        <v>4796</v>
      </c>
    </row>
    <row r="138" spans="1:12" ht="12.75" x14ac:dyDescent="0.2">
      <c r="A138" s="36">
        <v>132</v>
      </c>
      <c r="B138" s="36"/>
      <c r="C138" s="36"/>
      <c r="D138" s="36"/>
      <c r="E138" s="101"/>
      <c r="F138" s="19"/>
      <c r="G138" s="34" t="e">
        <v>#NAME?</v>
      </c>
      <c r="H138" s="21" t="s">
        <v>47</v>
      </c>
      <c r="I138" s="19"/>
      <c r="J138" s="29"/>
      <c r="K138" s="20"/>
      <c r="L138" s="35" t="s">
        <v>4796</v>
      </c>
    </row>
    <row r="139" spans="1:12" ht="12.75" x14ac:dyDescent="0.2">
      <c r="A139" s="36">
        <v>133</v>
      </c>
      <c r="B139" s="36"/>
      <c r="C139" s="36"/>
      <c r="D139" s="36"/>
      <c r="E139" s="101"/>
      <c r="F139" s="19"/>
      <c r="G139" s="34" t="e">
        <v>#NAME?</v>
      </c>
      <c r="H139" s="21" t="s">
        <v>47</v>
      </c>
      <c r="I139" s="19"/>
      <c r="J139" s="29"/>
      <c r="K139" s="20"/>
      <c r="L139" s="35" t="s">
        <v>4796</v>
      </c>
    </row>
    <row r="140" spans="1:12" ht="12.75" x14ac:dyDescent="0.2">
      <c r="A140" s="36">
        <v>134</v>
      </c>
      <c r="B140" s="36"/>
      <c r="C140" s="36"/>
      <c r="D140" s="36"/>
      <c r="E140" s="101"/>
      <c r="F140" s="19"/>
      <c r="G140" s="34" t="e">
        <v>#NAME?</v>
      </c>
      <c r="H140" s="21" t="s">
        <v>47</v>
      </c>
      <c r="I140" s="19"/>
      <c r="J140" s="29"/>
      <c r="K140" s="20"/>
      <c r="L140" s="35" t="s">
        <v>4796</v>
      </c>
    </row>
    <row r="141" spans="1:12" ht="12.75" x14ac:dyDescent="0.2">
      <c r="A141" s="36">
        <v>135</v>
      </c>
      <c r="B141" s="36"/>
      <c r="C141" s="36"/>
      <c r="D141" s="36"/>
      <c r="E141" s="101"/>
      <c r="F141" s="19"/>
      <c r="G141" s="34" t="e">
        <v>#NAME?</v>
      </c>
      <c r="H141" s="21" t="s">
        <v>47</v>
      </c>
      <c r="I141" s="19"/>
      <c r="J141" s="29"/>
      <c r="K141" s="20"/>
      <c r="L141" s="35" t="s">
        <v>4796</v>
      </c>
    </row>
    <row r="142" spans="1:12" ht="12.75" x14ac:dyDescent="0.2">
      <c r="A142" s="36">
        <v>136</v>
      </c>
      <c r="B142" s="36"/>
      <c r="C142" s="36"/>
      <c r="D142" s="36"/>
      <c r="E142" s="101"/>
      <c r="F142" s="19"/>
      <c r="G142" s="34" t="e">
        <v>#NAME?</v>
      </c>
      <c r="H142" s="21" t="s">
        <v>47</v>
      </c>
      <c r="I142" s="19"/>
      <c r="J142" s="29"/>
      <c r="K142" s="20"/>
      <c r="L142" s="35" t="s">
        <v>4796</v>
      </c>
    </row>
    <row r="143" spans="1:12" ht="12.75" x14ac:dyDescent="0.2">
      <c r="A143" s="36">
        <v>137</v>
      </c>
      <c r="B143" s="36"/>
      <c r="C143" s="36"/>
      <c r="D143" s="36"/>
      <c r="E143" s="101"/>
      <c r="F143" s="19"/>
      <c r="G143" s="34" t="e">
        <v>#NAME?</v>
      </c>
      <c r="H143" s="21" t="s">
        <v>47</v>
      </c>
      <c r="I143" s="19"/>
      <c r="J143" s="29"/>
      <c r="K143" s="20"/>
      <c r="L143" s="35" t="s">
        <v>4796</v>
      </c>
    </row>
    <row r="144" spans="1:12" ht="12.75" x14ac:dyDescent="0.2">
      <c r="A144" s="36">
        <v>138</v>
      </c>
      <c r="B144" s="36"/>
      <c r="C144" s="36"/>
      <c r="D144" s="36"/>
      <c r="E144" s="101"/>
      <c r="F144" s="19"/>
      <c r="G144" s="34" t="e">
        <v>#NAME?</v>
      </c>
      <c r="H144" s="21" t="s">
        <v>47</v>
      </c>
      <c r="I144" s="19"/>
      <c r="J144" s="29"/>
      <c r="K144" s="20"/>
      <c r="L144" s="35" t="s">
        <v>4796</v>
      </c>
    </row>
    <row r="145" spans="1:12" ht="12.75" x14ac:dyDescent="0.2">
      <c r="A145" s="36">
        <v>139</v>
      </c>
      <c r="B145" s="36"/>
      <c r="C145" s="36"/>
      <c r="D145" s="36"/>
      <c r="E145" s="101"/>
      <c r="F145" s="19"/>
      <c r="G145" s="34" t="e">
        <v>#NAME?</v>
      </c>
      <c r="H145" s="21" t="s">
        <v>47</v>
      </c>
      <c r="I145" s="19"/>
      <c r="J145" s="29"/>
      <c r="K145" s="20"/>
      <c r="L145" s="35" t="s">
        <v>4796</v>
      </c>
    </row>
    <row r="146" spans="1:12" ht="12.75" x14ac:dyDescent="0.2">
      <c r="A146" s="36">
        <v>140</v>
      </c>
      <c r="B146" s="36"/>
      <c r="C146" s="36"/>
      <c r="D146" s="36"/>
      <c r="E146" s="101"/>
      <c r="F146" s="19"/>
      <c r="G146" s="34" t="e">
        <v>#NAME?</v>
      </c>
      <c r="H146" s="21" t="s">
        <v>47</v>
      </c>
      <c r="I146" s="19"/>
      <c r="J146" s="29"/>
      <c r="K146" s="20"/>
      <c r="L146" s="35" t="s">
        <v>4796</v>
      </c>
    </row>
    <row r="147" spans="1:12" ht="12.75" x14ac:dyDescent="0.2">
      <c r="A147" s="36">
        <v>141</v>
      </c>
      <c r="B147" s="36"/>
      <c r="C147" s="36"/>
      <c r="D147" s="36"/>
      <c r="E147" s="101"/>
      <c r="F147" s="19"/>
      <c r="G147" s="34" t="e">
        <v>#NAME?</v>
      </c>
      <c r="H147" s="21" t="s">
        <v>47</v>
      </c>
      <c r="I147" s="19"/>
      <c r="J147" s="29"/>
      <c r="K147" s="20"/>
      <c r="L147" s="35" t="s">
        <v>4796</v>
      </c>
    </row>
    <row r="148" spans="1:12" ht="12.75" x14ac:dyDescent="0.2">
      <c r="A148" s="36">
        <v>142</v>
      </c>
      <c r="B148" s="36"/>
      <c r="C148" s="36"/>
      <c r="D148" s="36"/>
      <c r="E148" s="101"/>
      <c r="F148" s="19"/>
      <c r="G148" s="34" t="e">
        <v>#NAME?</v>
      </c>
      <c r="H148" s="21" t="s">
        <v>47</v>
      </c>
      <c r="I148" s="19"/>
      <c r="J148" s="29"/>
      <c r="K148" s="20"/>
      <c r="L148" s="35" t="s">
        <v>4796</v>
      </c>
    </row>
    <row r="149" spans="1:12" ht="12.75" x14ac:dyDescent="0.2">
      <c r="A149" s="36">
        <v>143</v>
      </c>
      <c r="B149" s="36"/>
      <c r="C149" s="36"/>
      <c r="D149" s="36"/>
      <c r="E149" s="101"/>
      <c r="F149" s="19"/>
      <c r="G149" s="34" t="e">
        <v>#NAME?</v>
      </c>
      <c r="H149" s="21" t="s">
        <v>47</v>
      </c>
      <c r="I149" s="19"/>
      <c r="J149" s="29"/>
      <c r="K149" s="20"/>
      <c r="L149" s="35" t="s">
        <v>4796</v>
      </c>
    </row>
    <row r="150" spans="1:12" ht="12.75" x14ac:dyDescent="0.2">
      <c r="A150" s="36">
        <v>144</v>
      </c>
      <c r="B150" s="36"/>
      <c r="C150" s="36"/>
      <c r="D150" s="36"/>
      <c r="E150" s="101"/>
      <c r="F150" s="19"/>
      <c r="G150" s="34" t="e">
        <v>#NAME?</v>
      </c>
      <c r="H150" s="21" t="s">
        <v>47</v>
      </c>
      <c r="I150" s="19"/>
      <c r="J150" s="29"/>
      <c r="K150" s="20"/>
      <c r="L150" s="35" t="s">
        <v>4796</v>
      </c>
    </row>
    <row r="151" spans="1:12" ht="12.75" x14ac:dyDescent="0.2">
      <c r="A151" s="36">
        <v>145</v>
      </c>
      <c r="B151" s="36"/>
      <c r="C151" s="36"/>
      <c r="D151" s="36"/>
      <c r="E151" s="101"/>
      <c r="F151" s="19"/>
      <c r="G151" s="34" t="e">
        <v>#NAME?</v>
      </c>
      <c r="H151" s="21" t="s">
        <v>47</v>
      </c>
      <c r="I151" s="19"/>
      <c r="J151" s="29"/>
      <c r="K151" s="20"/>
      <c r="L151" s="35" t="s">
        <v>4796</v>
      </c>
    </row>
    <row r="152" spans="1:12" ht="12.75" x14ac:dyDescent="0.2">
      <c r="A152" s="36">
        <v>146</v>
      </c>
      <c r="B152" s="36"/>
      <c r="C152" s="36"/>
      <c r="D152" s="36"/>
      <c r="E152" s="101"/>
      <c r="F152" s="19"/>
      <c r="G152" s="34" t="e">
        <v>#NAME?</v>
      </c>
      <c r="H152" s="21" t="s">
        <v>47</v>
      </c>
      <c r="I152" s="19"/>
      <c r="J152" s="29"/>
      <c r="K152" s="20"/>
      <c r="L152" s="35" t="s">
        <v>4796</v>
      </c>
    </row>
    <row r="153" spans="1:12" ht="12.75" x14ac:dyDescent="0.2">
      <c r="A153" s="36">
        <v>147</v>
      </c>
      <c r="B153" s="36"/>
      <c r="C153" s="36"/>
      <c r="D153" s="36"/>
      <c r="E153" s="101"/>
      <c r="F153" s="19"/>
      <c r="G153" s="34" t="e">
        <v>#NAME?</v>
      </c>
      <c r="H153" s="21" t="s">
        <v>47</v>
      </c>
      <c r="I153" s="19"/>
      <c r="J153" s="29"/>
      <c r="K153" s="20"/>
      <c r="L153" s="35" t="s">
        <v>4796</v>
      </c>
    </row>
    <row r="154" spans="1:12" ht="12.75" x14ac:dyDescent="0.2">
      <c r="A154" s="36">
        <v>148</v>
      </c>
      <c r="B154" s="36"/>
      <c r="C154" s="36"/>
      <c r="D154" s="36"/>
      <c r="E154" s="101"/>
      <c r="F154" s="19"/>
      <c r="G154" s="34" t="e">
        <v>#NAME?</v>
      </c>
      <c r="H154" s="21" t="s">
        <v>47</v>
      </c>
      <c r="I154" s="19"/>
      <c r="J154" s="29"/>
      <c r="K154" s="20"/>
      <c r="L154" s="35" t="s">
        <v>4796</v>
      </c>
    </row>
    <row r="155" spans="1:12" ht="12.75" x14ac:dyDescent="0.2">
      <c r="A155" s="36">
        <v>149</v>
      </c>
      <c r="B155" s="36"/>
      <c r="C155" s="36"/>
      <c r="D155" s="36"/>
      <c r="E155" s="101"/>
      <c r="F155" s="19"/>
      <c r="G155" s="34" t="e">
        <v>#NAME?</v>
      </c>
      <c r="H155" s="21" t="s">
        <v>47</v>
      </c>
      <c r="I155" s="19"/>
      <c r="J155" s="29"/>
      <c r="K155" s="20"/>
      <c r="L155" s="35" t="s">
        <v>4796</v>
      </c>
    </row>
    <row r="156" spans="1:12" ht="12.75" x14ac:dyDescent="0.2">
      <c r="A156" s="36">
        <v>150</v>
      </c>
      <c r="B156" s="36"/>
      <c r="C156" s="36"/>
      <c r="D156" s="36"/>
      <c r="E156" s="101"/>
      <c r="F156" s="19"/>
      <c r="G156" s="34" t="e">
        <v>#NAME?</v>
      </c>
      <c r="H156" s="21" t="s">
        <v>47</v>
      </c>
      <c r="I156" s="19"/>
      <c r="J156" s="29"/>
      <c r="K156" s="20"/>
      <c r="L156" s="35" t="s">
        <v>4796</v>
      </c>
    </row>
    <row r="157" spans="1:12" ht="12.75" x14ac:dyDescent="0.2">
      <c r="A157" s="36">
        <v>151</v>
      </c>
      <c r="B157" s="36"/>
      <c r="C157" s="36"/>
      <c r="D157" s="36"/>
      <c r="E157" s="101"/>
      <c r="F157" s="19"/>
      <c r="G157" s="34" t="e">
        <v>#NAME?</v>
      </c>
      <c r="H157" s="21" t="s">
        <v>47</v>
      </c>
      <c r="I157" s="19"/>
      <c r="J157" s="29"/>
      <c r="K157" s="20"/>
      <c r="L157" s="35" t="s">
        <v>4796</v>
      </c>
    </row>
    <row r="158" spans="1:12" ht="12.75" x14ac:dyDescent="0.2">
      <c r="A158" s="36">
        <v>152</v>
      </c>
      <c r="B158" s="36"/>
      <c r="C158" s="36"/>
      <c r="D158" s="36"/>
      <c r="E158" s="101"/>
      <c r="F158" s="19"/>
      <c r="G158" s="34" t="e">
        <v>#NAME?</v>
      </c>
      <c r="H158" s="21" t="s">
        <v>47</v>
      </c>
      <c r="I158" s="19"/>
      <c r="J158" s="29"/>
      <c r="K158" s="20"/>
      <c r="L158" s="35" t="s">
        <v>4796</v>
      </c>
    </row>
    <row r="159" spans="1:12" ht="12.75" x14ac:dyDescent="0.2">
      <c r="A159" s="36">
        <v>153</v>
      </c>
      <c r="B159" s="36"/>
      <c r="C159" s="36"/>
      <c r="D159" s="36"/>
      <c r="E159" s="101"/>
      <c r="F159" s="19"/>
      <c r="G159" s="34" t="e">
        <v>#NAME?</v>
      </c>
      <c r="H159" s="21" t="s">
        <v>47</v>
      </c>
      <c r="I159" s="19"/>
      <c r="J159" s="29"/>
      <c r="K159" s="20"/>
      <c r="L159" s="35" t="s">
        <v>4796</v>
      </c>
    </row>
    <row r="160" spans="1:12" ht="12.75" x14ac:dyDescent="0.2">
      <c r="A160" s="36">
        <v>154</v>
      </c>
      <c r="B160" s="36"/>
      <c r="C160" s="36"/>
      <c r="D160" s="36"/>
      <c r="E160" s="101"/>
      <c r="F160" s="19"/>
      <c r="G160" s="34" t="e">
        <v>#NAME?</v>
      </c>
      <c r="H160" s="21" t="s">
        <v>47</v>
      </c>
      <c r="I160" s="19"/>
      <c r="J160" s="29"/>
      <c r="K160" s="20"/>
      <c r="L160" s="35" t="s">
        <v>4796</v>
      </c>
    </row>
    <row r="161" spans="1:12" ht="12.75" x14ac:dyDescent="0.2">
      <c r="A161" s="36">
        <v>155</v>
      </c>
      <c r="B161" s="36"/>
      <c r="C161" s="36"/>
      <c r="D161" s="36"/>
      <c r="E161" s="101"/>
      <c r="F161" s="19"/>
      <c r="G161" s="34" t="e">
        <v>#NAME?</v>
      </c>
      <c r="H161" s="21" t="s">
        <v>47</v>
      </c>
      <c r="I161" s="19"/>
      <c r="J161" s="29"/>
      <c r="K161" s="20"/>
      <c r="L161" s="35" t="s">
        <v>4796</v>
      </c>
    </row>
    <row r="162" spans="1:12" ht="12.75" x14ac:dyDescent="0.2">
      <c r="A162" s="36">
        <v>156</v>
      </c>
      <c r="B162" s="36"/>
      <c r="C162" s="36"/>
      <c r="D162" s="36"/>
      <c r="E162" s="101"/>
      <c r="F162" s="19"/>
      <c r="G162" s="34" t="e">
        <v>#NAME?</v>
      </c>
      <c r="H162" s="21" t="s">
        <v>47</v>
      </c>
      <c r="I162" s="19"/>
      <c r="J162" s="29"/>
      <c r="K162" s="20"/>
      <c r="L162" s="35" t="s">
        <v>4796</v>
      </c>
    </row>
    <row r="163" spans="1:12" ht="12.75" x14ac:dyDescent="0.2">
      <c r="A163" s="36">
        <v>157</v>
      </c>
      <c r="B163" s="36"/>
      <c r="C163" s="36"/>
      <c r="D163" s="36"/>
      <c r="E163" s="101"/>
      <c r="F163" s="19"/>
      <c r="G163" s="34" t="e">
        <v>#NAME?</v>
      </c>
      <c r="H163" s="21" t="s">
        <v>47</v>
      </c>
      <c r="I163" s="19"/>
      <c r="J163" s="29"/>
      <c r="K163" s="20"/>
      <c r="L163" s="35" t="s">
        <v>4796</v>
      </c>
    </row>
    <row r="164" spans="1:12" ht="12.75" x14ac:dyDescent="0.2">
      <c r="A164" s="36">
        <v>158</v>
      </c>
      <c r="B164" s="36"/>
      <c r="C164" s="36"/>
      <c r="D164" s="36"/>
      <c r="E164" s="101"/>
      <c r="F164" s="19"/>
      <c r="G164" s="34" t="e">
        <v>#NAME?</v>
      </c>
      <c r="H164" s="21" t="s">
        <v>47</v>
      </c>
      <c r="I164" s="19"/>
      <c r="J164" s="29"/>
      <c r="K164" s="20"/>
      <c r="L164" s="35" t="s">
        <v>4796</v>
      </c>
    </row>
    <row r="165" spans="1:12" ht="12.75" x14ac:dyDescent="0.2">
      <c r="A165" s="36">
        <v>159</v>
      </c>
      <c r="B165" s="36"/>
      <c r="C165" s="36"/>
      <c r="D165" s="36"/>
      <c r="E165" s="101"/>
      <c r="F165" s="19"/>
      <c r="G165" s="34" t="e">
        <v>#NAME?</v>
      </c>
      <c r="H165" s="21" t="s">
        <v>47</v>
      </c>
      <c r="I165" s="19"/>
      <c r="J165" s="29"/>
      <c r="K165" s="20"/>
      <c r="L165" s="35" t="s">
        <v>4796</v>
      </c>
    </row>
    <row r="166" spans="1:12" ht="12.75" x14ac:dyDescent="0.2">
      <c r="A166" s="36">
        <v>160</v>
      </c>
      <c r="B166" s="36"/>
      <c r="C166" s="36"/>
      <c r="D166" s="36"/>
      <c r="E166" s="101"/>
      <c r="F166" s="19"/>
      <c r="G166" s="34" t="e">
        <v>#NAME?</v>
      </c>
      <c r="H166" s="21" t="s">
        <v>47</v>
      </c>
      <c r="I166" s="19"/>
      <c r="J166" s="29"/>
      <c r="K166" s="20"/>
      <c r="L166" s="35" t="s">
        <v>4796</v>
      </c>
    </row>
    <row r="167" spans="1:12" ht="12.75" x14ac:dyDescent="0.2">
      <c r="A167" s="36">
        <v>161</v>
      </c>
      <c r="B167" s="36"/>
      <c r="C167" s="36"/>
      <c r="D167" s="36"/>
      <c r="E167" s="101"/>
      <c r="F167" s="19"/>
      <c r="G167" s="34" t="e">
        <v>#NAME?</v>
      </c>
      <c r="H167" s="21" t="s">
        <v>47</v>
      </c>
      <c r="I167" s="19"/>
      <c r="J167" s="29"/>
      <c r="K167" s="20"/>
      <c r="L167" s="35" t="s">
        <v>4796</v>
      </c>
    </row>
    <row r="168" spans="1:12" ht="12.75" x14ac:dyDescent="0.2">
      <c r="A168" s="36">
        <v>162</v>
      </c>
      <c r="B168" s="36"/>
      <c r="C168" s="36"/>
      <c r="D168" s="36"/>
      <c r="E168" s="101"/>
      <c r="F168" s="19"/>
      <c r="G168" s="34" t="e">
        <v>#NAME?</v>
      </c>
      <c r="H168" s="21" t="s">
        <v>47</v>
      </c>
      <c r="I168" s="19"/>
      <c r="J168" s="29"/>
      <c r="K168" s="20"/>
      <c r="L168" s="35" t="s">
        <v>4796</v>
      </c>
    </row>
    <row r="169" spans="1:12" ht="12.75" x14ac:dyDescent="0.2">
      <c r="A169" s="36">
        <v>163</v>
      </c>
      <c r="B169" s="36"/>
      <c r="C169" s="36"/>
      <c r="D169" s="36"/>
      <c r="E169" s="101"/>
      <c r="F169" s="19"/>
      <c r="G169" s="34" t="e">
        <v>#NAME?</v>
      </c>
      <c r="H169" s="21" t="s">
        <v>47</v>
      </c>
      <c r="I169" s="19"/>
      <c r="J169" s="29"/>
      <c r="K169" s="20"/>
      <c r="L169" s="35" t="s">
        <v>4796</v>
      </c>
    </row>
    <row r="170" spans="1:12" ht="12.75" x14ac:dyDescent="0.2">
      <c r="A170" s="36">
        <v>164</v>
      </c>
      <c r="B170" s="36"/>
      <c r="C170" s="36"/>
      <c r="D170" s="36"/>
      <c r="E170" s="101"/>
      <c r="F170" s="19"/>
      <c r="G170" s="34" t="e">
        <v>#NAME?</v>
      </c>
      <c r="H170" s="21" t="s">
        <v>47</v>
      </c>
      <c r="I170" s="19"/>
      <c r="J170" s="29"/>
      <c r="K170" s="20"/>
      <c r="L170" s="35" t="s">
        <v>4796</v>
      </c>
    </row>
    <row r="171" spans="1:12" ht="12.75" x14ac:dyDescent="0.2">
      <c r="A171" s="36">
        <v>165</v>
      </c>
      <c r="B171" s="36"/>
      <c r="C171" s="36"/>
      <c r="D171" s="36"/>
      <c r="E171" s="101"/>
      <c r="F171" s="19"/>
      <c r="G171" s="34" t="e">
        <v>#NAME?</v>
      </c>
      <c r="H171" s="21" t="s">
        <v>47</v>
      </c>
      <c r="I171" s="19"/>
      <c r="J171" s="29"/>
      <c r="K171" s="20"/>
      <c r="L171" s="35" t="s">
        <v>4796</v>
      </c>
    </row>
    <row r="172" spans="1:12" ht="12.75" x14ac:dyDescent="0.2">
      <c r="A172" s="36">
        <v>166</v>
      </c>
      <c r="B172" s="36"/>
      <c r="C172" s="36"/>
      <c r="D172" s="36"/>
      <c r="E172" s="101"/>
      <c r="F172" s="19"/>
      <c r="G172" s="34" t="e">
        <v>#NAME?</v>
      </c>
      <c r="H172" s="21" t="s">
        <v>47</v>
      </c>
      <c r="I172" s="19"/>
      <c r="J172" s="29"/>
      <c r="K172" s="20"/>
      <c r="L172" s="35" t="s">
        <v>4796</v>
      </c>
    </row>
    <row r="173" spans="1:12" ht="12.75" x14ac:dyDescent="0.2">
      <c r="A173" s="36">
        <v>167</v>
      </c>
      <c r="B173" s="36"/>
      <c r="C173" s="36"/>
      <c r="D173" s="36"/>
      <c r="E173" s="101"/>
      <c r="F173" s="19"/>
      <c r="G173" s="34" t="e">
        <v>#NAME?</v>
      </c>
      <c r="H173" s="21" t="s">
        <v>47</v>
      </c>
      <c r="I173" s="19"/>
      <c r="J173" s="29"/>
      <c r="K173" s="20"/>
      <c r="L173" s="35" t="s">
        <v>4796</v>
      </c>
    </row>
    <row r="174" spans="1:12" ht="12.75" x14ac:dyDescent="0.2">
      <c r="A174" s="36">
        <v>168</v>
      </c>
      <c r="B174" s="36"/>
      <c r="C174" s="36"/>
      <c r="D174" s="36"/>
      <c r="E174" s="101"/>
      <c r="F174" s="19"/>
      <c r="G174" s="34" t="e">
        <v>#NAME?</v>
      </c>
      <c r="H174" s="21" t="s">
        <v>47</v>
      </c>
      <c r="I174" s="19"/>
      <c r="J174" s="29"/>
      <c r="K174" s="20"/>
      <c r="L174" s="35" t="s">
        <v>4796</v>
      </c>
    </row>
    <row r="175" spans="1:12" ht="12.75" x14ac:dyDescent="0.2">
      <c r="A175" s="36">
        <v>169</v>
      </c>
      <c r="B175" s="36"/>
      <c r="C175" s="36"/>
      <c r="D175" s="36"/>
      <c r="E175" s="101"/>
      <c r="F175" s="19"/>
      <c r="G175" s="34" t="e">
        <v>#NAME?</v>
      </c>
      <c r="H175" s="21" t="s">
        <v>47</v>
      </c>
      <c r="I175" s="19"/>
      <c r="J175" s="29"/>
      <c r="K175" s="20"/>
      <c r="L175" s="35" t="s">
        <v>4796</v>
      </c>
    </row>
    <row r="176" spans="1:12" ht="12.75" x14ac:dyDescent="0.2">
      <c r="A176" s="36">
        <v>170</v>
      </c>
      <c r="B176" s="36"/>
      <c r="C176" s="36"/>
      <c r="D176" s="36"/>
      <c r="E176" s="101"/>
      <c r="F176" s="19"/>
      <c r="G176" s="34" t="e">
        <v>#NAME?</v>
      </c>
      <c r="H176" s="21" t="s">
        <v>47</v>
      </c>
      <c r="I176" s="19"/>
      <c r="J176" s="29"/>
      <c r="K176" s="20"/>
      <c r="L176" s="35" t="s">
        <v>4796</v>
      </c>
    </row>
    <row r="177" spans="1:12" ht="12.75" x14ac:dyDescent="0.2">
      <c r="A177" s="36">
        <v>171</v>
      </c>
      <c r="B177" s="36"/>
      <c r="C177" s="36"/>
      <c r="D177" s="36"/>
      <c r="E177" s="101"/>
      <c r="F177" s="19"/>
      <c r="G177" s="34" t="e">
        <v>#NAME?</v>
      </c>
      <c r="H177" s="21" t="s">
        <v>47</v>
      </c>
      <c r="I177" s="19"/>
      <c r="J177" s="29"/>
      <c r="K177" s="20"/>
      <c r="L177" s="35" t="s">
        <v>4796</v>
      </c>
    </row>
    <row r="178" spans="1:12" ht="12.75" x14ac:dyDescent="0.2">
      <c r="A178" s="36">
        <v>172</v>
      </c>
      <c r="B178" s="36"/>
      <c r="C178" s="36"/>
      <c r="D178" s="36"/>
      <c r="E178" s="101"/>
      <c r="F178" s="19"/>
      <c r="G178" s="34" t="e">
        <v>#NAME?</v>
      </c>
      <c r="H178" s="21" t="s">
        <v>47</v>
      </c>
      <c r="I178" s="19"/>
      <c r="J178" s="29"/>
      <c r="K178" s="20"/>
      <c r="L178" s="35" t="s">
        <v>4796</v>
      </c>
    </row>
    <row r="179" spans="1:12" ht="12.75" x14ac:dyDescent="0.2">
      <c r="A179" s="36">
        <v>173</v>
      </c>
      <c r="B179" s="36"/>
      <c r="C179" s="36"/>
      <c r="D179" s="36"/>
      <c r="E179" s="101"/>
      <c r="F179" s="19"/>
      <c r="G179" s="34" t="e">
        <v>#NAME?</v>
      </c>
      <c r="H179" s="21" t="s">
        <v>47</v>
      </c>
      <c r="I179" s="19"/>
      <c r="J179" s="29"/>
      <c r="K179" s="20"/>
      <c r="L179" s="35" t="s">
        <v>4796</v>
      </c>
    </row>
    <row r="180" spans="1:12" ht="12.75" x14ac:dyDescent="0.2">
      <c r="A180" s="36">
        <v>174</v>
      </c>
      <c r="B180" s="36"/>
      <c r="C180" s="36"/>
      <c r="D180" s="36"/>
      <c r="E180" s="101"/>
      <c r="F180" s="19"/>
      <c r="G180" s="34" t="e">
        <v>#NAME?</v>
      </c>
      <c r="H180" s="21" t="s">
        <v>47</v>
      </c>
      <c r="I180" s="19"/>
      <c r="J180" s="29"/>
      <c r="K180" s="20"/>
      <c r="L180" s="35" t="s">
        <v>4796</v>
      </c>
    </row>
    <row r="181" spans="1:12" ht="12.75" x14ac:dyDescent="0.2">
      <c r="A181" s="36">
        <v>175</v>
      </c>
      <c r="B181" s="36"/>
      <c r="C181" s="36"/>
      <c r="D181" s="36"/>
      <c r="E181" s="101"/>
      <c r="F181" s="19"/>
      <c r="G181" s="34" t="e">
        <v>#NAME?</v>
      </c>
      <c r="H181" s="21" t="s">
        <v>47</v>
      </c>
      <c r="I181" s="19"/>
      <c r="J181" s="29"/>
      <c r="K181" s="20"/>
      <c r="L181" s="35" t="s">
        <v>4796</v>
      </c>
    </row>
    <row r="182" spans="1:12" ht="12.75" x14ac:dyDescent="0.2">
      <c r="A182" s="36">
        <v>176</v>
      </c>
      <c r="B182" s="36"/>
      <c r="C182" s="36"/>
      <c r="D182" s="36"/>
      <c r="E182" s="101"/>
      <c r="F182" s="19"/>
      <c r="G182" s="34" t="e">
        <v>#NAME?</v>
      </c>
      <c r="H182" s="21" t="s">
        <v>47</v>
      </c>
      <c r="I182" s="19"/>
      <c r="J182" s="29"/>
      <c r="K182" s="20"/>
      <c r="L182" s="35" t="s">
        <v>4796</v>
      </c>
    </row>
    <row r="183" spans="1:12" ht="12.75" x14ac:dyDescent="0.2">
      <c r="A183" s="36">
        <v>177</v>
      </c>
      <c r="B183" s="36"/>
      <c r="C183" s="36"/>
      <c r="D183" s="36"/>
      <c r="E183" s="101"/>
      <c r="F183" s="19"/>
      <c r="G183" s="34" t="e">
        <v>#NAME?</v>
      </c>
      <c r="H183" s="21" t="s">
        <v>47</v>
      </c>
      <c r="I183" s="19"/>
      <c r="J183" s="29"/>
      <c r="K183" s="20"/>
      <c r="L183" s="35" t="s">
        <v>4796</v>
      </c>
    </row>
    <row r="184" spans="1:12" ht="12.75" x14ac:dyDescent="0.2">
      <c r="A184" s="36">
        <v>178</v>
      </c>
      <c r="B184" s="36"/>
      <c r="C184" s="36"/>
      <c r="D184" s="36"/>
      <c r="E184" s="101"/>
      <c r="F184" s="19"/>
      <c r="G184" s="34" t="e">
        <v>#NAME?</v>
      </c>
      <c r="H184" s="21" t="s">
        <v>47</v>
      </c>
      <c r="I184" s="19"/>
      <c r="J184" s="29"/>
      <c r="K184" s="20"/>
      <c r="L184" s="35" t="s">
        <v>4796</v>
      </c>
    </row>
    <row r="185" spans="1:12" ht="12.75" x14ac:dyDescent="0.2">
      <c r="A185" s="36">
        <v>179</v>
      </c>
      <c r="B185" s="36"/>
      <c r="C185" s="36"/>
      <c r="D185" s="36"/>
      <c r="E185" s="101"/>
      <c r="F185" s="19"/>
      <c r="G185" s="34" t="e">
        <v>#NAME?</v>
      </c>
      <c r="H185" s="21" t="s">
        <v>47</v>
      </c>
      <c r="I185" s="19"/>
      <c r="J185" s="29"/>
      <c r="K185" s="20"/>
      <c r="L185" s="35" t="s">
        <v>4796</v>
      </c>
    </row>
    <row r="186" spans="1:12" ht="12.75" x14ac:dyDescent="0.2">
      <c r="A186" s="36">
        <v>180</v>
      </c>
      <c r="B186" s="36"/>
      <c r="C186" s="36"/>
      <c r="D186" s="36"/>
      <c r="E186" s="101"/>
      <c r="F186" s="19"/>
      <c r="G186" s="34" t="e">
        <v>#NAME?</v>
      </c>
      <c r="H186" s="21" t="s">
        <v>47</v>
      </c>
      <c r="I186" s="19"/>
      <c r="J186" s="29"/>
      <c r="K186" s="20"/>
      <c r="L186" s="35" t="s">
        <v>4796</v>
      </c>
    </row>
    <row r="187" spans="1:12" ht="12.75" x14ac:dyDescent="0.2">
      <c r="A187" s="36">
        <v>181</v>
      </c>
      <c r="B187" s="36"/>
      <c r="C187" s="36"/>
      <c r="D187" s="36"/>
      <c r="E187" s="101"/>
      <c r="F187" s="19"/>
      <c r="G187" s="34" t="e">
        <v>#NAME?</v>
      </c>
      <c r="H187" s="21" t="s">
        <v>47</v>
      </c>
      <c r="I187" s="19"/>
      <c r="J187" s="29"/>
      <c r="K187" s="20"/>
      <c r="L187" s="35" t="s">
        <v>4796</v>
      </c>
    </row>
    <row r="188" spans="1:12" ht="12.75" x14ac:dyDescent="0.2">
      <c r="A188" s="36">
        <v>182</v>
      </c>
      <c r="B188" s="36"/>
      <c r="C188" s="36"/>
      <c r="D188" s="36"/>
      <c r="E188" s="101"/>
      <c r="F188" s="19"/>
      <c r="G188" s="34" t="e">
        <v>#NAME?</v>
      </c>
      <c r="H188" s="21" t="s">
        <v>47</v>
      </c>
      <c r="I188" s="19"/>
      <c r="J188" s="29"/>
      <c r="K188" s="20"/>
      <c r="L188" s="35" t="s">
        <v>4796</v>
      </c>
    </row>
    <row r="189" spans="1:12" ht="12.75" x14ac:dyDescent="0.2">
      <c r="A189" s="36">
        <v>183</v>
      </c>
      <c r="B189" s="36"/>
      <c r="C189" s="36"/>
      <c r="D189" s="36"/>
      <c r="E189" s="101"/>
      <c r="F189" s="19"/>
      <c r="G189" s="34" t="e">
        <v>#NAME?</v>
      </c>
      <c r="H189" s="21" t="s">
        <v>47</v>
      </c>
      <c r="I189" s="19"/>
      <c r="J189" s="29"/>
      <c r="K189" s="20"/>
      <c r="L189" s="35" t="s">
        <v>4796</v>
      </c>
    </row>
    <row r="190" spans="1:12" ht="12.75" x14ac:dyDescent="0.2">
      <c r="A190" s="36">
        <v>184</v>
      </c>
      <c r="B190" s="36"/>
      <c r="C190" s="36"/>
      <c r="D190" s="36"/>
      <c r="E190" s="101"/>
      <c r="F190" s="19"/>
      <c r="G190" s="34" t="e">
        <v>#NAME?</v>
      </c>
      <c r="H190" s="21" t="s">
        <v>47</v>
      </c>
      <c r="I190" s="19"/>
      <c r="J190" s="29"/>
      <c r="K190" s="20"/>
      <c r="L190" s="35" t="s">
        <v>4796</v>
      </c>
    </row>
    <row r="191" spans="1:12" ht="12.75" x14ac:dyDescent="0.2">
      <c r="A191" s="36">
        <v>185</v>
      </c>
      <c r="B191" s="36"/>
      <c r="C191" s="36"/>
      <c r="D191" s="36"/>
      <c r="E191" s="101"/>
      <c r="F191" s="19"/>
      <c r="G191" s="34" t="e">
        <v>#NAME?</v>
      </c>
      <c r="H191" s="21" t="s">
        <v>47</v>
      </c>
      <c r="I191" s="19"/>
      <c r="J191" s="29"/>
      <c r="K191" s="20"/>
      <c r="L191" s="35" t="s">
        <v>4796</v>
      </c>
    </row>
    <row r="192" spans="1:12" ht="12.75" x14ac:dyDescent="0.2">
      <c r="A192" s="36">
        <v>186</v>
      </c>
      <c r="B192" s="36"/>
      <c r="C192" s="36"/>
      <c r="D192" s="36"/>
      <c r="E192" s="101"/>
      <c r="F192" s="19"/>
      <c r="G192" s="34" t="e">
        <v>#NAME?</v>
      </c>
      <c r="H192" s="21" t="s">
        <v>47</v>
      </c>
      <c r="I192" s="19"/>
      <c r="J192" s="29"/>
      <c r="K192" s="20"/>
      <c r="L192" s="35" t="s">
        <v>4796</v>
      </c>
    </row>
    <row r="193" spans="1:12" ht="12.75" x14ac:dyDescent="0.2">
      <c r="A193" s="36">
        <v>187</v>
      </c>
      <c r="B193" s="36"/>
      <c r="C193" s="36"/>
      <c r="D193" s="36"/>
      <c r="E193" s="101"/>
      <c r="F193" s="19"/>
      <c r="G193" s="34" t="e">
        <v>#NAME?</v>
      </c>
      <c r="H193" s="21" t="s">
        <v>47</v>
      </c>
      <c r="I193" s="19"/>
      <c r="J193" s="29"/>
      <c r="K193" s="20"/>
      <c r="L193" s="35" t="s">
        <v>4796</v>
      </c>
    </row>
    <row r="194" spans="1:12" ht="12.75" x14ac:dyDescent="0.2">
      <c r="A194" s="36">
        <v>188</v>
      </c>
      <c r="B194" s="36"/>
      <c r="C194" s="36"/>
      <c r="D194" s="36"/>
      <c r="E194" s="101"/>
      <c r="F194" s="19"/>
      <c r="G194" s="34" t="e">
        <v>#NAME?</v>
      </c>
      <c r="H194" s="21" t="s">
        <v>47</v>
      </c>
      <c r="I194" s="19"/>
      <c r="J194" s="29"/>
      <c r="K194" s="20"/>
      <c r="L194" s="35" t="s">
        <v>4796</v>
      </c>
    </row>
    <row r="195" spans="1:12" ht="12.75" x14ac:dyDescent="0.2">
      <c r="A195" s="36">
        <v>189</v>
      </c>
      <c r="B195" s="36"/>
      <c r="C195" s="36"/>
      <c r="D195" s="36"/>
      <c r="E195" s="101"/>
      <c r="F195" s="19"/>
      <c r="G195" s="34" t="e">
        <v>#NAME?</v>
      </c>
      <c r="H195" s="21" t="s">
        <v>47</v>
      </c>
      <c r="I195" s="19"/>
      <c r="J195" s="29"/>
      <c r="K195" s="20"/>
      <c r="L195" s="35" t="s">
        <v>4796</v>
      </c>
    </row>
    <row r="196" spans="1:12" ht="12.75" x14ac:dyDescent="0.2">
      <c r="A196" s="36">
        <v>190</v>
      </c>
      <c r="B196" s="36"/>
      <c r="C196" s="36"/>
      <c r="D196" s="36"/>
      <c r="E196" s="101"/>
      <c r="F196" s="19"/>
      <c r="G196" s="34" t="e">
        <v>#NAME?</v>
      </c>
      <c r="H196" s="21" t="s">
        <v>47</v>
      </c>
      <c r="I196" s="19"/>
      <c r="J196" s="29"/>
      <c r="K196" s="20"/>
      <c r="L196" s="35" t="s">
        <v>4796</v>
      </c>
    </row>
    <row r="197" spans="1:12" ht="12.75" x14ac:dyDescent="0.2">
      <c r="A197" s="36">
        <v>191</v>
      </c>
      <c r="B197" s="36"/>
      <c r="C197" s="36"/>
      <c r="D197" s="36"/>
      <c r="E197" s="101"/>
      <c r="F197" s="19"/>
      <c r="G197" s="34" t="e">
        <v>#NAME?</v>
      </c>
      <c r="H197" s="21" t="s">
        <v>47</v>
      </c>
      <c r="I197" s="19"/>
      <c r="J197" s="29"/>
      <c r="K197" s="20"/>
      <c r="L197" s="35" t="s">
        <v>4796</v>
      </c>
    </row>
    <row r="198" spans="1:12" ht="12.75" x14ac:dyDescent="0.2">
      <c r="A198" s="36">
        <v>192</v>
      </c>
      <c r="B198" s="36"/>
      <c r="C198" s="36"/>
      <c r="D198" s="36"/>
      <c r="E198" s="101"/>
      <c r="F198" s="19"/>
      <c r="G198" s="34" t="e">
        <v>#NAME?</v>
      </c>
      <c r="H198" s="21" t="s">
        <v>47</v>
      </c>
      <c r="I198" s="19"/>
      <c r="J198" s="29"/>
      <c r="K198" s="20"/>
      <c r="L198" s="35" t="s">
        <v>4796</v>
      </c>
    </row>
    <row r="199" spans="1:12" ht="12.75" x14ac:dyDescent="0.2">
      <c r="A199" s="36">
        <v>193</v>
      </c>
      <c r="B199" s="36"/>
      <c r="C199" s="36"/>
      <c r="D199" s="36"/>
      <c r="E199" s="101"/>
      <c r="F199" s="19"/>
      <c r="G199" s="34" t="e">
        <v>#NAME?</v>
      </c>
      <c r="H199" s="21" t="s">
        <v>47</v>
      </c>
      <c r="I199" s="19"/>
      <c r="J199" s="29"/>
      <c r="K199" s="20"/>
      <c r="L199" s="35" t="s">
        <v>4796</v>
      </c>
    </row>
    <row r="200" spans="1:12" ht="12.75" x14ac:dyDescent="0.2">
      <c r="A200" s="36">
        <v>194</v>
      </c>
      <c r="B200" s="36"/>
      <c r="C200" s="36"/>
      <c r="D200" s="36"/>
      <c r="E200" s="101"/>
      <c r="F200" s="19"/>
      <c r="G200" s="34" t="e">
        <v>#NAME?</v>
      </c>
      <c r="H200" s="21" t="s">
        <v>47</v>
      </c>
      <c r="I200" s="19"/>
      <c r="J200" s="29"/>
      <c r="K200" s="20"/>
      <c r="L200" s="35" t="s">
        <v>4796</v>
      </c>
    </row>
    <row r="201" spans="1:12" ht="12.75" x14ac:dyDescent="0.2">
      <c r="A201" s="36">
        <v>195</v>
      </c>
      <c r="B201" s="36"/>
      <c r="C201" s="36"/>
      <c r="D201" s="36"/>
      <c r="E201" s="101"/>
      <c r="F201" s="19"/>
      <c r="G201" s="34" t="e">
        <v>#NAME?</v>
      </c>
      <c r="H201" s="21" t="s">
        <v>47</v>
      </c>
      <c r="I201" s="19"/>
      <c r="J201" s="29"/>
      <c r="K201" s="20"/>
      <c r="L201" s="35" t="s">
        <v>4796</v>
      </c>
    </row>
    <row r="202" spans="1:12" ht="12.75" x14ac:dyDescent="0.2">
      <c r="A202" s="36">
        <v>196</v>
      </c>
      <c r="B202" s="36"/>
      <c r="C202" s="36"/>
      <c r="D202" s="36"/>
      <c r="E202" s="101"/>
      <c r="F202" s="19"/>
      <c r="G202" s="34" t="e">
        <v>#NAME?</v>
      </c>
      <c r="H202" s="21" t="s">
        <v>47</v>
      </c>
      <c r="I202" s="19"/>
      <c r="J202" s="29"/>
      <c r="K202" s="20"/>
      <c r="L202" s="35" t="s">
        <v>4796</v>
      </c>
    </row>
    <row r="203" spans="1:12" ht="12.75" x14ac:dyDescent="0.2">
      <c r="A203" s="36">
        <v>197</v>
      </c>
      <c r="B203" s="36"/>
      <c r="C203" s="36"/>
      <c r="D203" s="36"/>
      <c r="E203" s="101"/>
      <c r="F203" s="19"/>
      <c r="G203" s="34" t="e">
        <v>#NAME?</v>
      </c>
      <c r="H203" s="21" t="s">
        <v>47</v>
      </c>
      <c r="I203" s="19"/>
      <c r="J203" s="29"/>
      <c r="K203" s="20"/>
      <c r="L203" s="35" t="s">
        <v>4796</v>
      </c>
    </row>
    <row r="204" spans="1:12" ht="12.75" x14ac:dyDescent="0.2">
      <c r="A204" s="36">
        <v>198</v>
      </c>
      <c r="B204" s="36"/>
      <c r="C204" s="36"/>
      <c r="D204" s="36"/>
      <c r="E204" s="101"/>
      <c r="F204" s="19"/>
      <c r="G204" s="34" t="e">
        <v>#NAME?</v>
      </c>
      <c r="H204" s="21" t="s">
        <v>47</v>
      </c>
      <c r="I204" s="19"/>
      <c r="J204" s="29"/>
      <c r="K204" s="20"/>
      <c r="L204" s="35" t="s">
        <v>4796</v>
      </c>
    </row>
    <row r="205" spans="1:12" ht="12.75" x14ac:dyDescent="0.2">
      <c r="A205" s="36">
        <v>199</v>
      </c>
      <c r="B205" s="36"/>
      <c r="C205" s="36"/>
      <c r="D205" s="36"/>
      <c r="E205" s="101"/>
      <c r="F205" s="19"/>
      <c r="G205" s="34" t="e">
        <v>#NAME?</v>
      </c>
      <c r="H205" s="21" t="s">
        <v>47</v>
      </c>
      <c r="I205" s="19"/>
      <c r="J205" s="29"/>
      <c r="K205" s="20"/>
      <c r="L205" s="35" t="s">
        <v>4796</v>
      </c>
    </row>
    <row r="206" spans="1:12" ht="12.75" x14ac:dyDescent="0.2">
      <c r="A206" s="36">
        <v>200</v>
      </c>
      <c r="B206" s="36"/>
      <c r="C206" s="36"/>
      <c r="D206" s="36"/>
      <c r="E206" s="101"/>
      <c r="F206" s="19"/>
      <c r="G206" s="34" t="e">
        <v>#NAME?</v>
      </c>
      <c r="H206" s="21" t="s">
        <v>47</v>
      </c>
      <c r="I206" s="19"/>
      <c r="J206" s="29"/>
      <c r="K206" s="20"/>
      <c r="L206" s="35" t="s">
        <v>4796</v>
      </c>
    </row>
    <row r="207" spans="1:12" ht="12.75" x14ac:dyDescent="0.2">
      <c r="A207" s="36">
        <v>201</v>
      </c>
      <c r="B207" s="36"/>
      <c r="C207" s="36"/>
      <c r="D207" s="36"/>
      <c r="E207" s="101"/>
      <c r="F207" s="19"/>
      <c r="G207" s="34" t="e">
        <v>#NAME?</v>
      </c>
      <c r="H207" s="21" t="s">
        <v>47</v>
      </c>
      <c r="I207" s="19"/>
      <c r="J207" s="29"/>
      <c r="K207" s="20"/>
      <c r="L207" s="35" t="s">
        <v>4796</v>
      </c>
    </row>
    <row r="208" spans="1:12" ht="12.75" x14ac:dyDescent="0.2">
      <c r="A208" s="36">
        <v>202</v>
      </c>
      <c r="B208" s="36"/>
      <c r="C208" s="36"/>
      <c r="D208" s="36"/>
      <c r="E208" s="101"/>
      <c r="F208" s="19"/>
      <c r="G208" s="34" t="e">
        <v>#NAME?</v>
      </c>
      <c r="H208" s="21" t="s">
        <v>47</v>
      </c>
      <c r="I208" s="19"/>
      <c r="J208" s="29"/>
      <c r="K208" s="20"/>
      <c r="L208" s="35" t="s">
        <v>4796</v>
      </c>
    </row>
    <row r="209" spans="1:12" ht="12.75" x14ac:dyDescent="0.2">
      <c r="A209" s="36">
        <v>203</v>
      </c>
      <c r="B209" s="36"/>
      <c r="C209" s="36"/>
      <c r="D209" s="36"/>
      <c r="E209" s="101"/>
      <c r="F209" s="19"/>
      <c r="G209" s="34" t="e">
        <v>#NAME?</v>
      </c>
      <c r="H209" s="21" t="s">
        <v>47</v>
      </c>
      <c r="I209" s="19"/>
      <c r="J209" s="29"/>
      <c r="K209" s="20"/>
      <c r="L209" s="35" t="s">
        <v>4796</v>
      </c>
    </row>
    <row r="210" spans="1:12" ht="12.75" x14ac:dyDescent="0.2">
      <c r="A210" s="36">
        <v>204</v>
      </c>
      <c r="B210" s="36"/>
      <c r="C210" s="36"/>
      <c r="D210" s="36"/>
      <c r="E210" s="101"/>
      <c r="F210" s="19"/>
      <c r="G210" s="34" t="e">
        <v>#NAME?</v>
      </c>
      <c r="H210" s="21" t="s">
        <v>47</v>
      </c>
      <c r="I210" s="19"/>
      <c r="J210" s="29"/>
      <c r="K210" s="20"/>
      <c r="L210" s="35" t="s">
        <v>4796</v>
      </c>
    </row>
    <row r="211" spans="1:12" ht="12.75" x14ac:dyDescent="0.2">
      <c r="A211" s="36">
        <v>205</v>
      </c>
      <c r="B211" s="36"/>
      <c r="C211" s="36"/>
      <c r="D211" s="36"/>
      <c r="E211" s="101"/>
      <c r="F211" s="19"/>
      <c r="G211" s="34" t="e">
        <v>#NAME?</v>
      </c>
      <c r="H211" s="21" t="s">
        <v>47</v>
      </c>
      <c r="I211" s="19"/>
      <c r="J211" s="29"/>
      <c r="K211" s="20"/>
      <c r="L211" s="35" t="s">
        <v>4796</v>
      </c>
    </row>
    <row r="212" spans="1:12" ht="12.75" x14ac:dyDescent="0.2">
      <c r="A212" s="36">
        <v>206</v>
      </c>
      <c r="B212" s="36"/>
      <c r="C212" s="36"/>
      <c r="D212" s="36"/>
      <c r="E212" s="101"/>
      <c r="F212" s="19"/>
      <c r="G212" s="34" t="e">
        <v>#NAME?</v>
      </c>
      <c r="H212" s="21" t="s">
        <v>47</v>
      </c>
      <c r="I212" s="19"/>
      <c r="J212" s="29"/>
      <c r="K212" s="20"/>
      <c r="L212" s="35" t="s">
        <v>4796</v>
      </c>
    </row>
    <row r="213" spans="1:12" ht="12.75" x14ac:dyDescent="0.2">
      <c r="A213" s="36">
        <v>207</v>
      </c>
      <c r="B213" s="36"/>
      <c r="C213" s="36"/>
      <c r="D213" s="36"/>
      <c r="E213" s="101"/>
      <c r="F213" s="19"/>
      <c r="G213" s="34" t="e">
        <v>#NAME?</v>
      </c>
      <c r="H213" s="21" t="s">
        <v>47</v>
      </c>
      <c r="I213" s="19"/>
      <c r="J213" s="29"/>
      <c r="K213" s="20"/>
      <c r="L213" s="35" t="s">
        <v>4796</v>
      </c>
    </row>
    <row r="214" spans="1:12" ht="12.75" x14ac:dyDescent="0.2">
      <c r="A214" s="36">
        <v>208</v>
      </c>
      <c r="B214" s="36"/>
      <c r="C214" s="36"/>
      <c r="D214" s="36"/>
      <c r="E214" s="101"/>
      <c r="F214" s="19"/>
      <c r="G214" s="34" t="e">
        <v>#NAME?</v>
      </c>
      <c r="H214" s="21" t="s">
        <v>47</v>
      </c>
      <c r="I214" s="19"/>
      <c r="J214" s="29"/>
      <c r="K214" s="20"/>
      <c r="L214" s="35" t="s">
        <v>4796</v>
      </c>
    </row>
    <row r="215" spans="1:12" ht="12.75" x14ac:dyDescent="0.2">
      <c r="A215" s="36">
        <v>209</v>
      </c>
      <c r="B215" s="36"/>
      <c r="C215" s="36"/>
      <c r="D215" s="36"/>
      <c r="E215" s="101"/>
      <c r="F215" s="19"/>
      <c r="G215" s="34" t="e">
        <v>#NAME?</v>
      </c>
      <c r="H215" s="21" t="s">
        <v>47</v>
      </c>
      <c r="I215" s="19"/>
      <c r="J215" s="29"/>
      <c r="K215" s="20"/>
      <c r="L215" s="35" t="s">
        <v>4796</v>
      </c>
    </row>
    <row r="216" spans="1:12" ht="12.75" x14ac:dyDescent="0.2">
      <c r="A216" s="36">
        <v>210</v>
      </c>
      <c r="B216" s="36"/>
      <c r="C216" s="36"/>
      <c r="D216" s="36"/>
      <c r="E216" s="101"/>
      <c r="F216" s="19"/>
      <c r="G216" s="34" t="e">
        <v>#NAME?</v>
      </c>
      <c r="H216" s="21" t="s">
        <v>47</v>
      </c>
      <c r="I216" s="19"/>
      <c r="J216" s="29"/>
      <c r="K216" s="20"/>
      <c r="L216" s="35" t="s">
        <v>4796</v>
      </c>
    </row>
    <row r="217" spans="1:12" ht="12.75" x14ac:dyDescent="0.2">
      <c r="A217" s="36">
        <v>211</v>
      </c>
      <c r="B217" s="36"/>
      <c r="C217" s="36"/>
      <c r="D217" s="36"/>
      <c r="E217" s="101"/>
      <c r="F217" s="19"/>
      <c r="G217" s="34" t="e">
        <v>#NAME?</v>
      </c>
      <c r="H217" s="21" t="s">
        <v>47</v>
      </c>
      <c r="I217" s="19"/>
      <c r="J217" s="29"/>
      <c r="K217" s="20"/>
      <c r="L217" s="35" t="s">
        <v>4796</v>
      </c>
    </row>
    <row r="218" spans="1:12" ht="12.75" x14ac:dyDescent="0.2">
      <c r="A218" s="36">
        <v>212</v>
      </c>
      <c r="B218" s="58"/>
      <c r="C218" s="58"/>
      <c r="D218" s="58"/>
      <c r="E218" s="101"/>
      <c r="F218" s="19"/>
      <c r="G218" s="34" t="e">
        <v>#NAME?</v>
      </c>
      <c r="H218" s="21" t="s">
        <v>47</v>
      </c>
      <c r="I218" s="19"/>
      <c r="J218" s="29"/>
      <c r="K218" s="20"/>
      <c r="L218" s="35" t="s">
        <v>4796</v>
      </c>
    </row>
    <row r="219" spans="1:12" ht="12.75" x14ac:dyDescent="0.2">
      <c r="A219" s="36">
        <v>213</v>
      </c>
      <c r="B219" s="36"/>
      <c r="C219" s="36"/>
      <c r="D219" s="36"/>
      <c r="E219" s="101"/>
      <c r="F219" s="19"/>
      <c r="G219" s="34" t="e">
        <v>#NAME?</v>
      </c>
      <c r="H219" s="21" t="s">
        <v>47</v>
      </c>
      <c r="I219" s="19"/>
      <c r="J219" s="29"/>
      <c r="K219" s="20"/>
      <c r="L219" s="35" t="s">
        <v>4796</v>
      </c>
    </row>
    <row r="220" spans="1:12" ht="12.75" x14ac:dyDescent="0.2">
      <c r="A220" s="36">
        <v>214</v>
      </c>
      <c r="B220" s="36"/>
      <c r="C220" s="36"/>
      <c r="D220" s="36"/>
      <c r="E220" s="101"/>
      <c r="F220" s="19"/>
      <c r="G220" s="34" t="e">
        <v>#NAME?</v>
      </c>
      <c r="H220" s="21" t="s">
        <v>47</v>
      </c>
      <c r="I220" s="19"/>
      <c r="J220" s="29"/>
      <c r="K220" s="20"/>
      <c r="L220" s="35" t="s">
        <v>4796</v>
      </c>
    </row>
    <row r="221" spans="1:12" ht="12.75" x14ac:dyDescent="0.2">
      <c r="A221" s="36">
        <v>215</v>
      </c>
      <c r="B221" s="36"/>
      <c r="C221" s="36"/>
      <c r="D221" s="36"/>
      <c r="E221" s="101"/>
      <c r="F221" s="19"/>
      <c r="G221" s="34" t="e">
        <v>#NAME?</v>
      </c>
      <c r="H221" s="21" t="s">
        <v>47</v>
      </c>
      <c r="I221" s="19"/>
      <c r="J221" s="29"/>
      <c r="K221" s="20"/>
      <c r="L221" s="35" t="s">
        <v>4796</v>
      </c>
    </row>
    <row r="222" spans="1:12" ht="12.75" x14ac:dyDescent="0.2">
      <c r="A222" s="36">
        <v>216</v>
      </c>
      <c r="B222" s="36"/>
      <c r="C222" s="36"/>
      <c r="D222" s="36"/>
      <c r="E222" s="101"/>
      <c r="F222" s="19"/>
      <c r="G222" s="34" t="e">
        <v>#NAME?</v>
      </c>
      <c r="H222" s="21" t="s">
        <v>47</v>
      </c>
      <c r="I222" s="19"/>
      <c r="J222" s="29"/>
      <c r="K222" s="20"/>
      <c r="L222" s="35" t="s">
        <v>4796</v>
      </c>
    </row>
    <row r="223" spans="1:12" ht="12.75" x14ac:dyDescent="0.2">
      <c r="A223" s="36">
        <v>217</v>
      </c>
      <c r="B223" s="36"/>
      <c r="C223" s="36"/>
      <c r="D223" s="36"/>
      <c r="E223" s="101"/>
      <c r="F223" s="19"/>
      <c r="G223" s="34" t="e">
        <v>#NAME?</v>
      </c>
      <c r="H223" s="21" t="s">
        <v>47</v>
      </c>
      <c r="I223" s="19"/>
      <c r="J223" s="29"/>
      <c r="K223" s="20"/>
      <c r="L223" s="35" t="s">
        <v>4796</v>
      </c>
    </row>
    <row r="224" spans="1:12" ht="12.75" x14ac:dyDescent="0.2">
      <c r="A224" s="36">
        <v>218</v>
      </c>
      <c r="B224" s="36"/>
      <c r="C224" s="36"/>
      <c r="D224" s="36"/>
      <c r="E224" s="101"/>
      <c r="F224" s="19"/>
      <c r="G224" s="34" t="e">
        <v>#NAME?</v>
      </c>
      <c r="H224" s="21" t="s">
        <v>47</v>
      </c>
      <c r="I224" s="19"/>
      <c r="J224" s="29"/>
      <c r="K224" s="20"/>
      <c r="L224" s="35" t="s">
        <v>4796</v>
      </c>
    </row>
    <row r="225" spans="1:12" ht="12.75" x14ac:dyDescent="0.2">
      <c r="A225" s="36">
        <v>219</v>
      </c>
      <c r="B225" s="36"/>
      <c r="C225" s="36"/>
      <c r="D225" s="36"/>
      <c r="E225" s="101"/>
      <c r="F225" s="19"/>
      <c r="G225" s="34" t="e">
        <v>#NAME?</v>
      </c>
      <c r="H225" s="21" t="s">
        <v>47</v>
      </c>
      <c r="I225" s="19"/>
      <c r="J225" s="29"/>
      <c r="K225" s="20"/>
      <c r="L225" s="35" t="s">
        <v>4796</v>
      </c>
    </row>
    <row r="226" spans="1:12" ht="12.75" x14ac:dyDescent="0.2">
      <c r="A226" s="36">
        <v>220</v>
      </c>
      <c r="B226" s="36"/>
      <c r="C226" s="36"/>
      <c r="D226" s="36"/>
      <c r="E226" s="101"/>
      <c r="F226" s="19"/>
      <c r="G226" s="34" t="e">
        <v>#NAME?</v>
      </c>
      <c r="H226" s="21" t="s">
        <v>47</v>
      </c>
      <c r="I226" s="19"/>
      <c r="J226" s="29"/>
      <c r="K226" s="20"/>
      <c r="L226" s="35" t="s">
        <v>4796</v>
      </c>
    </row>
    <row r="227" spans="1:12" ht="12.75" x14ac:dyDescent="0.2">
      <c r="A227" s="36">
        <v>221</v>
      </c>
      <c r="B227" s="36"/>
      <c r="C227" s="36"/>
      <c r="D227" s="36"/>
      <c r="E227" s="101"/>
      <c r="F227" s="19"/>
      <c r="G227" s="34" t="e">
        <v>#NAME?</v>
      </c>
      <c r="H227" s="21" t="s">
        <v>47</v>
      </c>
      <c r="I227" s="19"/>
      <c r="J227" s="29"/>
      <c r="K227" s="20"/>
      <c r="L227" s="35" t="s">
        <v>4796</v>
      </c>
    </row>
    <row r="228" spans="1:12" ht="12.75" x14ac:dyDescent="0.2">
      <c r="A228" s="36">
        <v>222</v>
      </c>
      <c r="B228" s="36"/>
      <c r="C228" s="36"/>
      <c r="D228" s="36"/>
      <c r="E228" s="101"/>
      <c r="F228" s="19"/>
      <c r="G228" s="34" t="e">
        <v>#NAME?</v>
      </c>
      <c r="H228" s="21" t="s">
        <v>47</v>
      </c>
      <c r="I228" s="19"/>
      <c r="J228" s="29"/>
      <c r="K228" s="20"/>
      <c r="L228" s="35" t="s">
        <v>4796</v>
      </c>
    </row>
    <row r="229" spans="1:12" ht="12.75" x14ac:dyDescent="0.2">
      <c r="A229" s="36">
        <v>223</v>
      </c>
      <c r="B229" s="36"/>
      <c r="C229" s="36"/>
      <c r="D229" s="36"/>
      <c r="E229" s="101"/>
      <c r="F229" s="19"/>
      <c r="G229" s="34" t="e">
        <v>#NAME?</v>
      </c>
      <c r="H229" s="21" t="s">
        <v>47</v>
      </c>
      <c r="I229" s="19"/>
      <c r="J229" s="29"/>
      <c r="K229" s="20"/>
      <c r="L229" s="35" t="s">
        <v>4796</v>
      </c>
    </row>
    <row r="230" spans="1:12" ht="12.75" x14ac:dyDescent="0.2">
      <c r="A230" s="36">
        <v>224</v>
      </c>
      <c r="B230" s="36"/>
      <c r="C230" s="36"/>
      <c r="D230" s="36"/>
      <c r="E230" s="101"/>
      <c r="F230" s="19"/>
      <c r="G230" s="34" t="e">
        <v>#NAME?</v>
      </c>
      <c r="H230" s="21" t="s">
        <v>47</v>
      </c>
      <c r="I230" s="19"/>
      <c r="J230" s="29"/>
      <c r="K230" s="20"/>
      <c r="L230" s="35" t="s">
        <v>4796</v>
      </c>
    </row>
    <row r="231" spans="1:12" ht="12.75" x14ac:dyDescent="0.2">
      <c r="A231" s="36">
        <v>225</v>
      </c>
      <c r="B231" s="36"/>
      <c r="C231" s="36"/>
      <c r="D231" s="36"/>
      <c r="E231" s="101"/>
      <c r="F231" s="19"/>
      <c r="G231" s="34" t="e">
        <v>#NAME?</v>
      </c>
      <c r="H231" s="21" t="s">
        <v>47</v>
      </c>
      <c r="I231" s="19"/>
      <c r="J231" s="29"/>
      <c r="K231" s="20"/>
      <c r="L231" s="35" t="s">
        <v>4796</v>
      </c>
    </row>
    <row r="232" spans="1:12" ht="12.75" x14ac:dyDescent="0.2">
      <c r="A232" s="36">
        <v>226</v>
      </c>
      <c r="B232" s="36"/>
      <c r="C232" s="36"/>
      <c r="D232" s="36"/>
      <c r="E232" s="101"/>
      <c r="F232" s="19"/>
      <c r="G232" s="34" t="e">
        <v>#NAME?</v>
      </c>
      <c r="H232" s="21" t="s">
        <v>47</v>
      </c>
      <c r="I232" s="19"/>
      <c r="J232" s="29"/>
      <c r="K232" s="20"/>
      <c r="L232" s="35" t="s">
        <v>4796</v>
      </c>
    </row>
    <row r="233" spans="1:12" ht="12.75" x14ac:dyDescent="0.2">
      <c r="A233" s="36">
        <v>227</v>
      </c>
      <c r="B233" s="36"/>
      <c r="C233" s="36"/>
      <c r="D233" s="36"/>
      <c r="E233" s="101"/>
      <c r="F233" s="19"/>
      <c r="G233" s="34" t="e">
        <v>#NAME?</v>
      </c>
      <c r="H233" s="21" t="s">
        <v>47</v>
      </c>
      <c r="I233" s="19"/>
      <c r="J233" s="29"/>
      <c r="K233" s="20"/>
      <c r="L233" s="35" t="s">
        <v>4796</v>
      </c>
    </row>
    <row r="234" spans="1:12" ht="12.75" x14ac:dyDescent="0.2">
      <c r="A234" s="36">
        <v>228</v>
      </c>
      <c r="B234" s="36"/>
      <c r="C234" s="36"/>
      <c r="D234" s="36"/>
      <c r="E234" s="101"/>
      <c r="F234" s="19"/>
      <c r="G234" s="34" t="e">
        <v>#NAME?</v>
      </c>
      <c r="H234" s="21" t="s">
        <v>47</v>
      </c>
      <c r="I234" s="19"/>
      <c r="J234" s="29"/>
      <c r="K234" s="20"/>
      <c r="L234" s="35" t="s">
        <v>4796</v>
      </c>
    </row>
    <row r="235" spans="1:12" ht="12.75" x14ac:dyDescent="0.2">
      <c r="A235" s="36">
        <v>229</v>
      </c>
      <c r="B235" s="36"/>
      <c r="C235" s="36"/>
      <c r="D235" s="36"/>
      <c r="E235" s="101"/>
      <c r="F235" s="19"/>
      <c r="G235" s="34" t="e">
        <v>#NAME?</v>
      </c>
      <c r="H235" s="21" t="s">
        <v>47</v>
      </c>
      <c r="I235" s="19"/>
      <c r="J235" s="29"/>
      <c r="K235" s="20"/>
      <c r="L235" s="35" t="s">
        <v>4796</v>
      </c>
    </row>
    <row r="236" spans="1:12" ht="12.75" x14ac:dyDescent="0.2">
      <c r="A236" s="36">
        <v>230</v>
      </c>
      <c r="B236" s="36"/>
      <c r="C236" s="36"/>
      <c r="D236" s="36"/>
      <c r="E236" s="101"/>
      <c r="F236" s="19"/>
      <c r="G236" s="34" t="e">
        <v>#NAME?</v>
      </c>
      <c r="H236" s="21" t="s">
        <v>47</v>
      </c>
      <c r="I236" s="19"/>
      <c r="J236" s="29"/>
      <c r="K236" s="20"/>
      <c r="L236" s="35" t="s">
        <v>4796</v>
      </c>
    </row>
    <row r="237" spans="1:12" ht="12.75" x14ac:dyDescent="0.2">
      <c r="A237" s="36">
        <v>231</v>
      </c>
      <c r="B237" s="36"/>
      <c r="C237" s="36"/>
      <c r="D237" s="36"/>
      <c r="E237" s="101"/>
      <c r="F237" s="19"/>
      <c r="G237" s="34" t="e">
        <v>#NAME?</v>
      </c>
      <c r="H237" s="21" t="s">
        <v>47</v>
      </c>
      <c r="I237" s="19"/>
      <c r="J237" s="29"/>
      <c r="K237" s="20"/>
      <c r="L237" s="35" t="s">
        <v>4796</v>
      </c>
    </row>
    <row r="238" spans="1:12" ht="12.75" x14ac:dyDescent="0.2">
      <c r="A238" s="36">
        <v>232</v>
      </c>
      <c r="B238" s="36"/>
      <c r="C238" s="36"/>
      <c r="D238" s="36"/>
      <c r="E238" s="101"/>
      <c r="F238" s="19"/>
      <c r="G238" s="34" t="e">
        <v>#NAME?</v>
      </c>
      <c r="H238" s="21" t="s">
        <v>47</v>
      </c>
      <c r="I238" s="19"/>
      <c r="J238" s="29"/>
      <c r="K238" s="20"/>
      <c r="L238" s="35" t="s">
        <v>4796</v>
      </c>
    </row>
    <row r="239" spans="1:12" ht="12.75" x14ac:dyDescent="0.2">
      <c r="A239" s="36">
        <v>233</v>
      </c>
      <c r="B239" s="36"/>
      <c r="C239" s="36"/>
      <c r="D239" s="36"/>
      <c r="E239" s="101"/>
      <c r="F239" s="19"/>
      <c r="G239" s="34" t="e">
        <v>#NAME?</v>
      </c>
      <c r="H239" s="21" t="s">
        <v>47</v>
      </c>
      <c r="I239" s="19"/>
      <c r="J239" s="29"/>
      <c r="K239" s="20"/>
      <c r="L239" s="35" t="s">
        <v>4796</v>
      </c>
    </row>
    <row r="240" spans="1:12" ht="12.75" x14ac:dyDescent="0.2">
      <c r="A240" s="36">
        <v>234</v>
      </c>
      <c r="B240" s="36"/>
      <c r="C240" s="36"/>
      <c r="D240" s="36"/>
      <c r="E240" s="101"/>
      <c r="F240" s="19"/>
      <c r="G240" s="34" t="e">
        <v>#NAME?</v>
      </c>
      <c r="H240" s="21" t="s">
        <v>47</v>
      </c>
      <c r="I240" s="19"/>
      <c r="J240" s="29"/>
      <c r="K240" s="20"/>
      <c r="L240" s="35" t="s">
        <v>4796</v>
      </c>
    </row>
    <row r="241" spans="1:12" ht="12.75" x14ac:dyDescent="0.2">
      <c r="A241" s="36">
        <v>235</v>
      </c>
      <c r="B241" s="36"/>
      <c r="C241" s="36"/>
      <c r="D241" s="36"/>
      <c r="E241" s="101"/>
      <c r="F241" s="19"/>
      <c r="G241" s="34" t="e">
        <v>#NAME?</v>
      </c>
      <c r="H241" s="21" t="s">
        <v>47</v>
      </c>
      <c r="I241" s="19"/>
      <c r="J241" s="29"/>
      <c r="K241" s="20"/>
      <c r="L241" s="35" t="s">
        <v>4796</v>
      </c>
    </row>
    <row r="242" spans="1:12" ht="12.75" x14ac:dyDescent="0.2">
      <c r="A242" s="36">
        <v>236</v>
      </c>
      <c r="B242" s="36"/>
      <c r="C242" s="36"/>
      <c r="D242" s="36"/>
      <c r="E242" s="101"/>
      <c r="F242" s="19"/>
      <c r="G242" s="34" t="e">
        <v>#NAME?</v>
      </c>
      <c r="H242" s="21" t="s">
        <v>47</v>
      </c>
      <c r="I242" s="19"/>
      <c r="J242" s="29"/>
      <c r="K242" s="20"/>
      <c r="L242" s="35" t="s">
        <v>4796</v>
      </c>
    </row>
    <row r="243" spans="1:12" ht="12.75" x14ac:dyDescent="0.2">
      <c r="A243" s="36">
        <v>237</v>
      </c>
      <c r="B243" s="36"/>
      <c r="C243" s="36"/>
      <c r="D243" s="36"/>
      <c r="E243" s="101"/>
      <c r="F243" s="19"/>
      <c r="G243" s="34" t="e">
        <v>#NAME?</v>
      </c>
      <c r="H243" s="21" t="s">
        <v>47</v>
      </c>
      <c r="I243" s="19"/>
      <c r="J243" s="29"/>
      <c r="K243" s="20"/>
      <c r="L243" s="35" t="s">
        <v>4796</v>
      </c>
    </row>
    <row r="244" spans="1:12" ht="12.75" x14ac:dyDescent="0.2">
      <c r="A244" s="36">
        <v>238</v>
      </c>
      <c r="B244" s="36"/>
      <c r="C244" s="36"/>
      <c r="D244" s="36"/>
      <c r="E244" s="101"/>
      <c r="F244" s="19"/>
      <c r="G244" s="34" t="e">
        <v>#NAME?</v>
      </c>
      <c r="H244" s="21" t="s">
        <v>47</v>
      </c>
      <c r="I244" s="19"/>
      <c r="J244" s="29"/>
      <c r="K244" s="20"/>
      <c r="L244" s="35" t="s">
        <v>4796</v>
      </c>
    </row>
    <row r="245" spans="1:12" ht="12.75" x14ac:dyDescent="0.2">
      <c r="A245" s="36">
        <v>239</v>
      </c>
      <c r="B245" s="36"/>
      <c r="C245" s="36"/>
      <c r="D245" s="36"/>
      <c r="E245" s="101"/>
      <c r="F245" s="19"/>
      <c r="G245" s="34" t="e">
        <v>#NAME?</v>
      </c>
      <c r="H245" s="21" t="s">
        <v>47</v>
      </c>
      <c r="I245" s="19"/>
      <c r="J245" s="29"/>
      <c r="K245" s="20"/>
      <c r="L245" s="35" t="s">
        <v>4796</v>
      </c>
    </row>
    <row r="246" spans="1:12" ht="12.75" x14ac:dyDescent="0.2">
      <c r="A246" s="36">
        <v>240</v>
      </c>
      <c r="B246" s="36"/>
      <c r="C246" s="36"/>
      <c r="D246" s="36"/>
      <c r="E246" s="101"/>
      <c r="F246" s="19"/>
      <c r="G246" s="34" t="e">
        <v>#NAME?</v>
      </c>
      <c r="H246" s="21" t="s">
        <v>47</v>
      </c>
      <c r="I246" s="19"/>
      <c r="J246" s="29"/>
      <c r="K246" s="20"/>
      <c r="L246" s="35" t="s">
        <v>4796</v>
      </c>
    </row>
    <row r="247" spans="1:12" ht="12.75" x14ac:dyDescent="0.2">
      <c r="A247" s="36">
        <v>241</v>
      </c>
      <c r="B247" s="36"/>
      <c r="C247" s="36"/>
      <c r="D247" s="36"/>
      <c r="E247" s="101"/>
      <c r="F247" s="19"/>
      <c r="G247" s="34" t="e">
        <v>#NAME?</v>
      </c>
      <c r="H247" s="21" t="s">
        <v>47</v>
      </c>
      <c r="I247" s="19"/>
      <c r="J247" s="29"/>
      <c r="K247" s="20"/>
      <c r="L247" s="35" t="s">
        <v>4796</v>
      </c>
    </row>
    <row r="248" spans="1:12" ht="12.75" x14ac:dyDescent="0.2">
      <c r="A248" s="36">
        <v>242</v>
      </c>
      <c r="B248" s="36"/>
      <c r="C248" s="36"/>
      <c r="D248" s="36"/>
      <c r="E248" s="101"/>
      <c r="F248" s="19"/>
      <c r="G248" s="34" t="e">
        <v>#NAME?</v>
      </c>
      <c r="H248" s="21" t="s">
        <v>47</v>
      </c>
      <c r="I248" s="19"/>
      <c r="J248" s="29"/>
      <c r="K248" s="20"/>
      <c r="L248" s="35" t="s">
        <v>4796</v>
      </c>
    </row>
    <row r="249" spans="1:12" ht="12.75" x14ac:dyDescent="0.2">
      <c r="A249" s="36">
        <v>243</v>
      </c>
      <c r="B249" s="36"/>
      <c r="C249" s="36"/>
      <c r="D249" s="36"/>
      <c r="E249" s="101"/>
      <c r="F249" s="19"/>
      <c r="G249" s="34" t="e">
        <v>#NAME?</v>
      </c>
      <c r="H249" s="21" t="s">
        <v>47</v>
      </c>
      <c r="I249" s="19"/>
      <c r="J249" s="29"/>
      <c r="K249" s="20"/>
      <c r="L249" s="35" t="s">
        <v>4796</v>
      </c>
    </row>
    <row r="250" spans="1:12" ht="12.75" x14ac:dyDescent="0.2">
      <c r="A250" s="36">
        <v>244</v>
      </c>
      <c r="B250" s="36"/>
      <c r="C250" s="36"/>
      <c r="D250" s="36"/>
      <c r="E250" s="101"/>
      <c r="F250" s="19"/>
      <c r="G250" s="34" t="e">
        <v>#NAME?</v>
      </c>
      <c r="H250" s="21" t="s">
        <v>47</v>
      </c>
      <c r="I250" s="19"/>
      <c r="J250" s="29"/>
      <c r="K250" s="20"/>
      <c r="L250" s="35" t="s">
        <v>4796</v>
      </c>
    </row>
    <row r="251" spans="1:12" ht="12.75" x14ac:dyDescent="0.2">
      <c r="A251" s="36">
        <v>245</v>
      </c>
      <c r="B251" s="36"/>
      <c r="C251" s="36"/>
      <c r="D251" s="36"/>
      <c r="E251" s="101"/>
      <c r="F251" s="19"/>
      <c r="G251" s="34" t="e">
        <v>#NAME?</v>
      </c>
      <c r="H251" s="21" t="s">
        <v>47</v>
      </c>
      <c r="I251" s="19"/>
      <c r="J251" s="29"/>
      <c r="K251" s="20"/>
      <c r="L251" s="35" t="s">
        <v>4796</v>
      </c>
    </row>
    <row r="252" spans="1:12" ht="12.75" x14ac:dyDescent="0.2">
      <c r="A252" s="36">
        <v>246</v>
      </c>
      <c r="B252" s="36"/>
      <c r="C252" s="36"/>
      <c r="D252" s="36"/>
      <c r="E252" s="101"/>
      <c r="F252" s="19"/>
      <c r="G252" s="34" t="e">
        <v>#NAME?</v>
      </c>
      <c r="H252" s="21" t="s">
        <v>47</v>
      </c>
      <c r="I252" s="19"/>
      <c r="J252" s="29"/>
      <c r="K252" s="20"/>
      <c r="L252" s="35" t="s">
        <v>4796</v>
      </c>
    </row>
    <row r="253" spans="1:12" ht="12.75" x14ac:dyDescent="0.2">
      <c r="A253" s="36">
        <v>247</v>
      </c>
      <c r="B253" s="36"/>
      <c r="C253" s="36"/>
      <c r="D253" s="36"/>
      <c r="E253" s="101"/>
      <c r="F253" s="19"/>
      <c r="G253" s="34" t="e">
        <v>#NAME?</v>
      </c>
      <c r="H253" s="21" t="s">
        <v>47</v>
      </c>
      <c r="I253" s="19"/>
      <c r="J253" s="29"/>
      <c r="K253" s="20"/>
      <c r="L253" s="35" t="s">
        <v>4796</v>
      </c>
    </row>
    <row r="254" spans="1:12" ht="12.75" x14ac:dyDescent="0.2">
      <c r="A254" s="36">
        <v>248</v>
      </c>
      <c r="B254" s="36"/>
      <c r="C254" s="36"/>
      <c r="D254" s="36"/>
      <c r="E254" s="101"/>
      <c r="F254" s="19"/>
      <c r="G254" s="34" t="e">
        <v>#NAME?</v>
      </c>
      <c r="H254" s="21" t="s">
        <v>47</v>
      </c>
      <c r="I254" s="19"/>
      <c r="J254" s="29"/>
      <c r="K254" s="20"/>
      <c r="L254" s="35" t="s">
        <v>4796</v>
      </c>
    </row>
    <row r="255" spans="1:12" ht="12.75" x14ac:dyDescent="0.2">
      <c r="A255" s="36">
        <v>249</v>
      </c>
      <c r="B255" s="36"/>
      <c r="C255" s="36"/>
      <c r="D255" s="36"/>
      <c r="E255" s="101"/>
      <c r="F255" s="19"/>
      <c r="G255" s="34" t="e">
        <v>#NAME?</v>
      </c>
      <c r="H255" s="21" t="s">
        <v>47</v>
      </c>
      <c r="I255" s="19"/>
      <c r="J255" s="29"/>
      <c r="K255" s="20"/>
      <c r="L255" s="35" t="s">
        <v>4796</v>
      </c>
    </row>
    <row r="256" spans="1:12" ht="12.75" x14ac:dyDescent="0.2">
      <c r="A256" s="36">
        <v>250</v>
      </c>
      <c r="B256" s="36"/>
      <c r="C256" s="36"/>
      <c r="D256" s="36"/>
      <c r="E256" s="101"/>
      <c r="F256" s="19"/>
      <c r="G256" s="34" t="e">
        <v>#NAME?</v>
      </c>
      <c r="H256" s="21" t="s">
        <v>47</v>
      </c>
      <c r="I256" s="19"/>
      <c r="J256" s="29"/>
      <c r="K256" s="20"/>
      <c r="L256" s="35" t="s">
        <v>4796</v>
      </c>
    </row>
    <row r="257" spans="1:12" ht="12.75" x14ac:dyDescent="0.2">
      <c r="A257" s="36">
        <v>251</v>
      </c>
      <c r="B257" s="36"/>
      <c r="C257" s="36"/>
      <c r="D257" s="36"/>
      <c r="E257" s="101"/>
      <c r="F257" s="19"/>
      <c r="G257" s="34" t="e">
        <v>#NAME?</v>
      </c>
      <c r="H257" s="21" t="s">
        <v>47</v>
      </c>
      <c r="I257" s="19"/>
      <c r="J257" s="29"/>
      <c r="K257" s="20"/>
      <c r="L257" s="35" t="s">
        <v>4796</v>
      </c>
    </row>
    <row r="258" spans="1:12" ht="12.75" x14ac:dyDescent="0.2">
      <c r="A258" s="36">
        <v>252</v>
      </c>
      <c r="B258" s="36"/>
      <c r="C258" s="36"/>
      <c r="D258" s="36"/>
      <c r="E258" s="101"/>
      <c r="F258" s="19"/>
      <c r="G258" s="34" t="e">
        <v>#NAME?</v>
      </c>
      <c r="H258" s="21" t="s">
        <v>47</v>
      </c>
      <c r="I258" s="19"/>
      <c r="J258" s="29"/>
      <c r="K258" s="20"/>
      <c r="L258" s="35" t="s">
        <v>4796</v>
      </c>
    </row>
    <row r="259" spans="1:12" ht="12.75" x14ac:dyDescent="0.2">
      <c r="A259" s="36">
        <v>253</v>
      </c>
      <c r="B259" s="36"/>
      <c r="C259" s="36"/>
      <c r="D259" s="36"/>
      <c r="E259" s="101"/>
      <c r="F259" s="19"/>
      <c r="G259" s="34" t="e">
        <v>#NAME?</v>
      </c>
      <c r="H259" s="21" t="s">
        <v>47</v>
      </c>
      <c r="I259" s="19"/>
      <c r="J259" s="29"/>
      <c r="K259" s="20"/>
      <c r="L259" s="35" t="s">
        <v>4796</v>
      </c>
    </row>
    <row r="260" spans="1:12" ht="12.75" x14ac:dyDescent="0.2">
      <c r="A260" s="36">
        <v>254</v>
      </c>
      <c r="B260" s="36"/>
      <c r="C260" s="36"/>
      <c r="D260" s="36"/>
      <c r="E260" s="101"/>
      <c r="F260" s="19"/>
      <c r="G260" s="34" t="e">
        <v>#NAME?</v>
      </c>
      <c r="H260" s="21" t="s">
        <v>47</v>
      </c>
      <c r="I260" s="19"/>
      <c r="J260" s="29"/>
      <c r="K260" s="20"/>
      <c r="L260" s="35" t="s">
        <v>4796</v>
      </c>
    </row>
    <row r="261" spans="1:12" ht="12.75" x14ac:dyDescent="0.2">
      <c r="A261" s="36">
        <v>255</v>
      </c>
      <c r="B261" s="36"/>
      <c r="C261" s="36"/>
      <c r="D261" s="36"/>
      <c r="E261" s="101"/>
      <c r="F261" s="19"/>
      <c r="G261" s="34" t="e">
        <v>#NAME?</v>
      </c>
      <c r="H261" s="21" t="s">
        <v>47</v>
      </c>
      <c r="I261" s="19"/>
      <c r="J261" s="29"/>
      <c r="K261" s="20"/>
      <c r="L261" s="35" t="s">
        <v>4796</v>
      </c>
    </row>
    <row r="262" spans="1:12" ht="12.75" x14ac:dyDescent="0.2">
      <c r="A262" s="36">
        <v>256</v>
      </c>
      <c r="B262" s="36"/>
      <c r="C262" s="36"/>
      <c r="D262" s="36"/>
      <c r="E262" s="101"/>
      <c r="F262" s="19"/>
      <c r="G262" s="34" t="e">
        <v>#NAME?</v>
      </c>
      <c r="H262" s="21" t="s">
        <v>47</v>
      </c>
      <c r="I262" s="19"/>
      <c r="J262" s="29"/>
      <c r="K262" s="20"/>
      <c r="L262" s="35" t="s">
        <v>4796</v>
      </c>
    </row>
    <row r="263" spans="1:12" ht="12.75" x14ac:dyDescent="0.2">
      <c r="A263" s="36">
        <v>257</v>
      </c>
      <c r="B263" s="36"/>
      <c r="C263" s="36"/>
      <c r="D263" s="36"/>
      <c r="E263" s="101"/>
      <c r="F263" s="19"/>
      <c r="G263" s="34" t="e">
        <v>#NAME?</v>
      </c>
      <c r="H263" s="21" t="s">
        <v>47</v>
      </c>
      <c r="I263" s="19"/>
      <c r="J263" s="29"/>
      <c r="K263" s="20"/>
      <c r="L263" s="35" t="s">
        <v>4796</v>
      </c>
    </row>
    <row r="264" spans="1:12" ht="12.75" x14ac:dyDescent="0.2">
      <c r="A264" s="36">
        <v>258</v>
      </c>
      <c r="B264" s="36"/>
      <c r="C264" s="36"/>
      <c r="D264" s="36"/>
      <c r="E264" s="101"/>
      <c r="F264" s="19"/>
      <c r="G264" s="34" t="e">
        <v>#NAME?</v>
      </c>
      <c r="H264" s="21" t="s">
        <v>47</v>
      </c>
      <c r="I264" s="19"/>
      <c r="J264" s="29"/>
      <c r="K264" s="20"/>
      <c r="L264" s="35" t="s">
        <v>4796</v>
      </c>
    </row>
    <row r="265" spans="1:12" ht="12.75" x14ac:dyDescent="0.2">
      <c r="A265" s="36">
        <v>259</v>
      </c>
      <c r="B265" s="36"/>
      <c r="C265" s="36"/>
      <c r="D265" s="36"/>
      <c r="E265" s="101"/>
      <c r="F265" s="19"/>
      <c r="G265" s="34" t="e">
        <v>#NAME?</v>
      </c>
      <c r="H265" s="21" t="s">
        <v>47</v>
      </c>
      <c r="I265" s="19"/>
      <c r="J265" s="29"/>
      <c r="K265" s="20"/>
      <c r="L265" s="35" t="s">
        <v>4796</v>
      </c>
    </row>
    <row r="266" spans="1:12" ht="12.75" x14ac:dyDescent="0.2">
      <c r="A266" s="36">
        <v>260</v>
      </c>
      <c r="B266" s="36"/>
      <c r="C266" s="36"/>
      <c r="D266" s="36"/>
      <c r="E266" s="101"/>
      <c r="F266" s="19"/>
      <c r="G266" s="34" t="e">
        <v>#NAME?</v>
      </c>
      <c r="H266" s="21" t="s">
        <v>47</v>
      </c>
      <c r="I266" s="19"/>
      <c r="J266" s="29"/>
      <c r="K266" s="20"/>
      <c r="L266" s="35" t="s">
        <v>4796</v>
      </c>
    </row>
    <row r="267" spans="1:12" ht="12.75" x14ac:dyDescent="0.2">
      <c r="A267" s="36">
        <v>261</v>
      </c>
      <c r="B267" s="36"/>
      <c r="C267" s="36"/>
      <c r="D267" s="36"/>
      <c r="E267" s="101"/>
      <c r="F267" s="19"/>
      <c r="G267" s="34" t="e">
        <v>#NAME?</v>
      </c>
      <c r="H267" s="21" t="s">
        <v>47</v>
      </c>
      <c r="I267" s="19"/>
      <c r="J267" s="29"/>
      <c r="K267" s="20"/>
      <c r="L267" s="35" t="s">
        <v>4796</v>
      </c>
    </row>
    <row r="268" spans="1:12" ht="12.75" x14ac:dyDescent="0.2">
      <c r="A268" s="36">
        <v>262</v>
      </c>
      <c r="B268" s="36"/>
      <c r="C268" s="36"/>
      <c r="D268" s="36"/>
      <c r="E268" s="101"/>
      <c r="F268" s="19"/>
      <c r="G268" s="34" t="e">
        <v>#NAME?</v>
      </c>
      <c r="H268" s="21" t="s">
        <v>47</v>
      </c>
      <c r="I268" s="19"/>
      <c r="J268" s="29"/>
      <c r="K268" s="20"/>
      <c r="L268" s="35" t="s">
        <v>4796</v>
      </c>
    </row>
    <row r="269" spans="1:12" ht="12.75" x14ac:dyDescent="0.2">
      <c r="A269" s="36">
        <v>263</v>
      </c>
      <c r="B269" s="36"/>
      <c r="C269" s="36"/>
      <c r="D269" s="36"/>
      <c r="E269" s="101"/>
      <c r="F269" s="19"/>
      <c r="G269" s="34" t="e">
        <v>#NAME?</v>
      </c>
      <c r="H269" s="21" t="s">
        <v>47</v>
      </c>
      <c r="I269" s="19"/>
      <c r="J269" s="29"/>
      <c r="K269" s="20"/>
      <c r="L269" s="35" t="s">
        <v>4796</v>
      </c>
    </row>
    <row r="270" spans="1:12" ht="12.75" x14ac:dyDescent="0.2">
      <c r="A270" s="36">
        <v>264</v>
      </c>
      <c r="B270" s="36"/>
      <c r="C270" s="36"/>
      <c r="D270" s="36"/>
      <c r="E270" s="101"/>
      <c r="F270" s="19"/>
      <c r="G270" s="34" t="e">
        <v>#NAME?</v>
      </c>
      <c r="H270" s="21" t="s">
        <v>47</v>
      </c>
      <c r="I270" s="19"/>
      <c r="J270" s="29"/>
      <c r="K270" s="20"/>
      <c r="L270" s="35" t="s">
        <v>4796</v>
      </c>
    </row>
    <row r="271" spans="1:12" ht="12.75" x14ac:dyDescent="0.2">
      <c r="A271" s="36">
        <v>265</v>
      </c>
      <c r="B271" s="36"/>
      <c r="C271" s="36"/>
      <c r="D271" s="36"/>
      <c r="E271" s="101"/>
      <c r="F271" s="19"/>
      <c r="G271" s="34" t="e">
        <v>#NAME?</v>
      </c>
      <c r="H271" s="21" t="s">
        <v>47</v>
      </c>
      <c r="I271" s="19"/>
      <c r="J271" s="29"/>
      <c r="K271" s="20"/>
      <c r="L271" s="35" t="s">
        <v>4796</v>
      </c>
    </row>
    <row r="272" spans="1:12" ht="12.75" x14ac:dyDescent="0.2">
      <c r="A272" s="36">
        <v>266</v>
      </c>
      <c r="B272" s="36"/>
      <c r="C272" s="36"/>
      <c r="D272" s="36"/>
      <c r="E272" s="101"/>
      <c r="F272" s="19"/>
      <c r="G272" s="34" t="e">
        <v>#NAME?</v>
      </c>
      <c r="H272" s="21" t="s">
        <v>47</v>
      </c>
      <c r="I272" s="19"/>
      <c r="J272" s="29"/>
      <c r="K272" s="20"/>
      <c r="L272" s="35" t="s">
        <v>4796</v>
      </c>
    </row>
    <row r="273" spans="1:12" ht="12.75" x14ac:dyDescent="0.2">
      <c r="A273" s="36">
        <v>267</v>
      </c>
      <c r="B273" s="36"/>
      <c r="C273" s="36"/>
      <c r="D273" s="36"/>
      <c r="E273" s="101"/>
      <c r="F273" s="19"/>
      <c r="G273" s="34" t="e">
        <v>#NAME?</v>
      </c>
      <c r="H273" s="21" t="s">
        <v>47</v>
      </c>
      <c r="I273" s="19"/>
      <c r="J273" s="29"/>
      <c r="K273" s="20"/>
      <c r="L273" s="35" t="s">
        <v>4796</v>
      </c>
    </row>
    <row r="274" spans="1:12" ht="12.75" x14ac:dyDescent="0.2">
      <c r="A274" s="36">
        <v>268</v>
      </c>
      <c r="B274" s="36"/>
      <c r="C274" s="36"/>
      <c r="D274" s="36"/>
      <c r="E274" s="101"/>
      <c r="F274" s="19"/>
      <c r="G274" s="34" t="e">
        <v>#NAME?</v>
      </c>
      <c r="H274" s="21" t="s">
        <v>47</v>
      </c>
      <c r="I274" s="19"/>
      <c r="J274" s="29"/>
      <c r="K274" s="20"/>
      <c r="L274" s="35" t="s">
        <v>4796</v>
      </c>
    </row>
    <row r="275" spans="1:12" ht="12.75" x14ac:dyDescent="0.2">
      <c r="A275" s="36">
        <v>269</v>
      </c>
      <c r="B275" s="36"/>
      <c r="C275" s="36"/>
      <c r="D275" s="36"/>
      <c r="E275" s="101"/>
      <c r="F275" s="19"/>
      <c r="G275" s="34" t="e">
        <v>#NAME?</v>
      </c>
      <c r="H275" s="21" t="s">
        <v>47</v>
      </c>
      <c r="I275" s="19"/>
      <c r="J275" s="29"/>
      <c r="K275" s="20"/>
      <c r="L275" s="35" t="s">
        <v>4796</v>
      </c>
    </row>
    <row r="276" spans="1:12" ht="12.75" x14ac:dyDescent="0.2">
      <c r="A276" s="36">
        <v>270</v>
      </c>
      <c r="B276" s="36"/>
      <c r="C276" s="36"/>
      <c r="D276" s="36"/>
      <c r="E276" s="101"/>
      <c r="F276" s="19"/>
      <c r="G276" s="34" t="e">
        <v>#NAME?</v>
      </c>
      <c r="H276" s="21" t="s">
        <v>47</v>
      </c>
      <c r="I276" s="19"/>
      <c r="J276" s="29"/>
      <c r="K276" s="20"/>
      <c r="L276" s="35" t="s">
        <v>4796</v>
      </c>
    </row>
    <row r="277" spans="1:12" ht="12.75" x14ac:dyDescent="0.2">
      <c r="A277" s="36">
        <v>271</v>
      </c>
      <c r="B277" s="36"/>
      <c r="C277" s="36"/>
      <c r="D277" s="36"/>
      <c r="E277" s="101"/>
      <c r="F277" s="19"/>
      <c r="G277" s="34" t="e">
        <v>#NAME?</v>
      </c>
      <c r="H277" s="21" t="s">
        <v>47</v>
      </c>
      <c r="I277" s="19"/>
      <c r="J277" s="29"/>
      <c r="K277" s="20"/>
      <c r="L277" s="35" t="s">
        <v>4796</v>
      </c>
    </row>
    <row r="278" spans="1:12" ht="12.75" x14ac:dyDescent="0.2">
      <c r="A278" s="36">
        <v>272</v>
      </c>
      <c r="B278" s="36"/>
      <c r="C278" s="36"/>
      <c r="D278" s="36"/>
      <c r="E278" s="101"/>
      <c r="F278" s="19"/>
      <c r="G278" s="34" t="e">
        <v>#NAME?</v>
      </c>
      <c r="H278" s="21" t="s">
        <v>47</v>
      </c>
      <c r="I278" s="19"/>
      <c r="J278" s="29"/>
      <c r="K278" s="20"/>
      <c r="L278" s="35" t="s">
        <v>4796</v>
      </c>
    </row>
    <row r="279" spans="1:12" ht="12.75" x14ac:dyDescent="0.2">
      <c r="A279" s="36">
        <v>273</v>
      </c>
      <c r="B279" s="36"/>
      <c r="C279" s="36"/>
      <c r="D279" s="36"/>
      <c r="E279" s="101"/>
      <c r="F279" s="19"/>
      <c r="G279" s="34" t="e">
        <v>#NAME?</v>
      </c>
      <c r="H279" s="21" t="s">
        <v>47</v>
      </c>
      <c r="I279" s="19"/>
      <c r="J279" s="29"/>
      <c r="K279" s="20"/>
      <c r="L279" s="35" t="s">
        <v>4796</v>
      </c>
    </row>
    <row r="280" spans="1:12" ht="12.75" x14ac:dyDescent="0.2">
      <c r="A280" s="36">
        <v>274</v>
      </c>
      <c r="B280" s="36"/>
      <c r="C280" s="36"/>
      <c r="D280" s="36"/>
      <c r="E280" s="101"/>
      <c r="F280" s="19"/>
      <c r="G280" s="34" t="e">
        <v>#NAME?</v>
      </c>
      <c r="H280" s="21" t="s">
        <v>47</v>
      </c>
      <c r="I280" s="19"/>
      <c r="J280" s="29"/>
      <c r="K280" s="20"/>
      <c r="L280" s="35" t="s">
        <v>4796</v>
      </c>
    </row>
    <row r="281" spans="1:12" ht="12.75" x14ac:dyDescent="0.2">
      <c r="A281" s="36">
        <v>275</v>
      </c>
      <c r="B281" s="36"/>
      <c r="C281" s="36"/>
      <c r="D281" s="36"/>
      <c r="E281" s="101"/>
      <c r="F281" s="19"/>
      <c r="G281" s="34" t="e">
        <v>#NAME?</v>
      </c>
      <c r="H281" s="21" t="s">
        <v>47</v>
      </c>
      <c r="I281" s="19"/>
      <c r="J281" s="29"/>
      <c r="K281" s="20"/>
      <c r="L281" s="35" t="s">
        <v>4796</v>
      </c>
    </row>
    <row r="282" spans="1:12" ht="12.75" x14ac:dyDescent="0.2">
      <c r="A282" s="36">
        <v>276</v>
      </c>
      <c r="B282" s="58"/>
      <c r="C282" s="58"/>
      <c r="D282" s="58"/>
      <c r="E282" s="101"/>
      <c r="F282" s="19"/>
      <c r="G282" s="34" t="e">
        <v>#NAME?</v>
      </c>
      <c r="H282" s="21" t="s">
        <v>47</v>
      </c>
      <c r="I282" s="19"/>
      <c r="J282" s="29"/>
      <c r="K282" s="20"/>
      <c r="L282" s="35" t="s">
        <v>4796</v>
      </c>
    </row>
    <row r="283" spans="1:12" ht="12.75" x14ac:dyDescent="0.2">
      <c r="A283" s="36">
        <v>277</v>
      </c>
      <c r="B283" s="36"/>
      <c r="C283" s="36"/>
      <c r="D283" s="36"/>
      <c r="E283" s="101"/>
      <c r="F283" s="19"/>
      <c r="G283" s="34" t="e">
        <v>#NAME?</v>
      </c>
      <c r="H283" s="21" t="s">
        <v>47</v>
      </c>
      <c r="I283" s="19"/>
      <c r="J283" s="29"/>
      <c r="K283" s="20"/>
      <c r="L283" s="35" t="s">
        <v>4796</v>
      </c>
    </row>
    <row r="284" spans="1:12" ht="12.75" x14ac:dyDescent="0.2">
      <c r="A284" s="36">
        <v>278</v>
      </c>
      <c r="B284" s="36"/>
      <c r="C284" s="36"/>
      <c r="D284" s="36"/>
      <c r="E284" s="101"/>
      <c r="F284" s="19"/>
      <c r="G284" s="34" t="e">
        <v>#NAME?</v>
      </c>
      <c r="H284" s="21" t="s">
        <v>47</v>
      </c>
      <c r="I284" s="19"/>
      <c r="J284" s="29"/>
      <c r="K284" s="20"/>
      <c r="L284" s="35" t="s">
        <v>4796</v>
      </c>
    </row>
    <row r="285" spans="1:12" ht="12.75" x14ac:dyDescent="0.2">
      <c r="A285" s="36">
        <v>279</v>
      </c>
      <c r="B285" s="36"/>
      <c r="C285" s="36"/>
      <c r="D285" s="36"/>
      <c r="E285" s="101"/>
      <c r="F285" s="19"/>
      <c r="G285" s="34" t="e">
        <v>#NAME?</v>
      </c>
      <c r="H285" s="21" t="s">
        <v>47</v>
      </c>
      <c r="I285" s="19"/>
      <c r="J285" s="29"/>
      <c r="K285" s="20"/>
      <c r="L285" s="35" t="s">
        <v>4796</v>
      </c>
    </row>
    <row r="286" spans="1:12" ht="12.75" x14ac:dyDescent="0.2">
      <c r="A286" s="36">
        <v>280</v>
      </c>
      <c r="B286" s="36"/>
      <c r="C286" s="36"/>
      <c r="D286" s="36"/>
      <c r="E286" s="101"/>
      <c r="F286" s="19"/>
      <c r="G286" s="34" t="e">
        <v>#NAME?</v>
      </c>
      <c r="H286" s="21" t="s">
        <v>47</v>
      </c>
      <c r="I286" s="19"/>
      <c r="J286" s="29"/>
      <c r="K286" s="20"/>
      <c r="L286" s="35" t="s">
        <v>4796</v>
      </c>
    </row>
    <row r="287" spans="1:12" ht="12.75" x14ac:dyDescent="0.2">
      <c r="A287" s="36">
        <v>281</v>
      </c>
      <c r="B287" s="36"/>
      <c r="C287" s="36"/>
      <c r="D287" s="36"/>
      <c r="E287" s="101"/>
      <c r="F287" s="19"/>
      <c r="G287" s="34" t="e">
        <v>#NAME?</v>
      </c>
      <c r="H287" s="21" t="s">
        <v>47</v>
      </c>
      <c r="I287" s="19"/>
      <c r="J287" s="29"/>
      <c r="K287" s="20"/>
      <c r="L287" s="35" t="s">
        <v>4796</v>
      </c>
    </row>
    <row r="288" spans="1:12" ht="12.75" x14ac:dyDescent="0.2">
      <c r="A288" s="36">
        <v>282</v>
      </c>
      <c r="B288" s="36"/>
      <c r="C288" s="36"/>
      <c r="D288" s="36"/>
      <c r="E288" s="101"/>
      <c r="F288" s="19"/>
      <c r="G288" s="34" t="e">
        <v>#NAME?</v>
      </c>
      <c r="H288" s="21" t="s">
        <v>47</v>
      </c>
      <c r="I288" s="19"/>
      <c r="J288" s="29"/>
      <c r="K288" s="20"/>
      <c r="L288" s="35" t="s">
        <v>4796</v>
      </c>
    </row>
    <row r="289" spans="1:12" ht="12.75" x14ac:dyDescent="0.2">
      <c r="A289" s="36">
        <v>283</v>
      </c>
      <c r="B289" s="36"/>
      <c r="C289" s="36"/>
      <c r="D289" s="36"/>
      <c r="E289" s="101"/>
      <c r="F289" s="19"/>
      <c r="G289" s="34" t="e">
        <v>#NAME?</v>
      </c>
      <c r="H289" s="21" t="s">
        <v>47</v>
      </c>
      <c r="I289" s="19"/>
      <c r="J289" s="29"/>
      <c r="K289" s="20"/>
      <c r="L289" s="35" t="s">
        <v>4796</v>
      </c>
    </row>
    <row r="290" spans="1:12" ht="12.75" x14ac:dyDescent="0.2">
      <c r="A290" s="36">
        <v>284</v>
      </c>
      <c r="B290" s="36"/>
      <c r="C290" s="36"/>
      <c r="D290" s="36"/>
      <c r="E290" s="101"/>
      <c r="F290" s="19"/>
      <c r="G290" s="34" t="e">
        <v>#NAME?</v>
      </c>
      <c r="H290" s="21" t="s">
        <v>47</v>
      </c>
      <c r="I290" s="19"/>
      <c r="J290" s="29"/>
      <c r="K290" s="20"/>
      <c r="L290" s="35" t="s">
        <v>4796</v>
      </c>
    </row>
    <row r="291" spans="1:12" ht="12.75" x14ac:dyDescent="0.2">
      <c r="A291" s="36">
        <v>285</v>
      </c>
      <c r="B291" s="36"/>
      <c r="C291" s="36"/>
      <c r="D291" s="36"/>
      <c r="E291" s="101"/>
      <c r="F291" s="19"/>
      <c r="G291" s="34" t="e">
        <v>#NAME?</v>
      </c>
      <c r="H291" s="21" t="s">
        <v>47</v>
      </c>
      <c r="I291" s="19"/>
      <c r="J291" s="29"/>
      <c r="K291" s="20"/>
      <c r="L291" s="35" t="s">
        <v>4796</v>
      </c>
    </row>
    <row r="292" spans="1:12" ht="12.75" x14ac:dyDescent="0.2">
      <c r="A292" s="36">
        <v>286</v>
      </c>
      <c r="B292" s="36"/>
      <c r="C292" s="36"/>
      <c r="D292" s="36"/>
      <c r="E292" s="101"/>
      <c r="F292" s="19"/>
      <c r="G292" s="34" t="e">
        <v>#NAME?</v>
      </c>
      <c r="H292" s="21" t="s">
        <v>47</v>
      </c>
      <c r="I292" s="19"/>
      <c r="J292" s="29"/>
      <c r="K292" s="20"/>
      <c r="L292" s="35" t="s">
        <v>4796</v>
      </c>
    </row>
    <row r="293" spans="1:12" ht="12.75" x14ac:dyDescent="0.2">
      <c r="A293" s="36">
        <v>287</v>
      </c>
      <c r="B293" s="36"/>
      <c r="C293" s="36"/>
      <c r="D293" s="36"/>
      <c r="E293" s="101"/>
      <c r="F293" s="19"/>
      <c r="G293" s="34" t="e">
        <v>#NAME?</v>
      </c>
      <c r="H293" s="21" t="s">
        <v>47</v>
      </c>
      <c r="I293" s="19"/>
      <c r="J293" s="29"/>
      <c r="K293" s="20"/>
      <c r="L293" s="35" t="s">
        <v>4796</v>
      </c>
    </row>
    <row r="294" spans="1:12" ht="12.75" x14ac:dyDescent="0.2">
      <c r="A294" s="36">
        <v>288</v>
      </c>
      <c r="B294" s="36"/>
      <c r="C294" s="36"/>
      <c r="D294" s="36"/>
      <c r="E294" s="101"/>
      <c r="F294" s="19"/>
      <c r="G294" s="34" t="e">
        <v>#NAME?</v>
      </c>
      <c r="H294" s="21" t="s">
        <v>47</v>
      </c>
      <c r="I294" s="19"/>
      <c r="J294" s="29"/>
      <c r="K294" s="20"/>
      <c r="L294" s="35" t="s">
        <v>4796</v>
      </c>
    </row>
    <row r="295" spans="1:12" ht="12.75" x14ac:dyDescent="0.2">
      <c r="A295" s="36">
        <v>289</v>
      </c>
      <c r="B295" s="36"/>
      <c r="C295" s="36"/>
      <c r="D295" s="36"/>
      <c r="E295" s="101"/>
      <c r="F295" s="19"/>
      <c r="G295" s="34" t="e">
        <v>#NAME?</v>
      </c>
      <c r="H295" s="21" t="s">
        <v>47</v>
      </c>
      <c r="I295" s="19"/>
      <c r="J295" s="29"/>
      <c r="K295" s="20"/>
      <c r="L295" s="35" t="s">
        <v>4796</v>
      </c>
    </row>
    <row r="296" spans="1:12" ht="12.75" x14ac:dyDescent="0.2">
      <c r="A296" s="36">
        <v>290</v>
      </c>
      <c r="B296" s="36"/>
      <c r="C296" s="36"/>
      <c r="D296" s="36"/>
      <c r="E296" s="101"/>
      <c r="F296" s="19"/>
      <c r="G296" s="34" t="e">
        <v>#NAME?</v>
      </c>
      <c r="H296" s="21" t="s">
        <v>47</v>
      </c>
      <c r="I296" s="19"/>
      <c r="J296" s="29"/>
      <c r="K296" s="20"/>
      <c r="L296" s="35" t="s">
        <v>4796</v>
      </c>
    </row>
    <row r="297" spans="1:12" ht="12.75" x14ac:dyDescent="0.2">
      <c r="A297" s="36">
        <v>291</v>
      </c>
      <c r="B297" s="36"/>
      <c r="C297" s="36"/>
      <c r="D297" s="36"/>
      <c r="E297" s="101"/>
      <c r="F297" s="19"/>
      <c r="G297" s="34" t="e">
        <v>#NAME?</v>
      </c>
      <c r="H297" s="21" t="s">
        <v>47</v>
      </c>
      <c r="I297" s="19"/>
      <c r="J297" s="29"/>
      <c r="K297" s="20"/>
      <c r="L297" s="35" t="s">
        <v>4796</v>
      </c>
    </row>
    <row r="298" spans="1:12" ht="12.75" x14ac:dyDescent="0.2">
      <c r="A298" s="36">
        <v>292</v>
      </c>
      <c r="B298" s="36"/>
      <c r="C298" s="36"/>
      <c r="D298" s="36"/>
      <c r="E298" s="101"/>
      <c r="F298" s="19"/>
      <c r="G298" s="34" t="e">
        <v>#NAME?</v>
      </c>
      <c r="H298" s="21" t="s">
        <v>47</v>
      </c>
      <c r="I298" s="19"/>
      <c r="J298" s="29"/>
      <c r="K298" s="20"/>
      <c r="L298" s="35" t="s">
        <v>4796</v>
      </c>
    </row>
    <row r="299" spans="1:12" ht="12.75" x14ac:dyDescent="0.2">
      <c r="A299" s="36">
        <v>293</v>
      </c>
      <c r="B299" s="36"/>
      <c r="C299" s="36"/>
      <c r="D299" s="36"/>
      <c r="E299" s="101"/>
      <c r="F299" s="19"/>
      <c r="G299" s="34" t="e">
        <v>#NAME?</v>
      </c>
      <c r="H299" s="21" t="s">
        <v>47</v>
      </c>
      <c r="I299" s="19"/>
      <c r="J299" s="29"/>
      <c r="K299" s="20"/>
      <c r="L299" s="35" t="s">
        <v>4796</v>
      </c>
    </row>
    <row r="300" spans="1:12" ht="12.75" x14ac:dyDescent="0.2">
      <c r="A300" s="36">
        <v>294</v>
      </c>
      <c r="B300" s="36"/>
      <c r="C300" s="36"/>
      <c r="D300" s="36"/>
      <c r="E300" s="101"/>
      <c r="F300" s="19"/>
      <c r="G300" s="34" t="e">
        <v>#NAME?</v>
      </c>
      <c r="H300" s="21" t="s">
        <v>47</v>
      </c>
      <c r="I300" s="19"/>
      <c r="J300" s="29"/>
      <c r="K300" s="20"/>
      <c r="L300" s="35" t="s">
        <v>4796</v>
      </c>
    </row>
    <row r="301" spans="1:12" ht="12.75" x14ac:dyDescent="0.2">
      <c r="A301" s="36">
        <v>295</v>
      </c>
      <c r="B301" s="36"/>
      <c r="C301" s="36"/>
      <c r="D301" s="36"/>
      <c r="E301" s="101"/>
      <c r="F301" s="19"/>
      <c r="G301" s="34" t="e">
        <v>#NAME?</v>
      </c>
      <c r="H301" s="21" t="s">
        <v>47</v>
      </c>
      <c r="I301" s="19"/>
      <c r="J301" s="29"/>
      <c r="K301" s="20"/>
      <c r="L301" s="35" t="s">
        <v>4796</v>
      </c>
    </row>
    <row r="302" spans="1:12" ht="12.75" x14ac:dyDescent="0.2">
      <c r="A302" s="36">
        <v>296</v>
      </c>
      <c r="B302" s="36"/>
      <c r="C302" s="36"/>
      <c r="D302" s="36"/>
      <c r="E302" s="101"/>
      <c r="F302" s="19"/>
      <c r="G302" s="34" t="e">
        <v>#NAME?</v>
      </c>
      <c r="H302" s="21" t="s">
        <v>47</v>
      </c>
      <c r="I302" s="19"/>
      <c r="J302" s="29"/>
      <c r="K302" s="20"/>
      <c r="L302" s="35" t="s">
        <v>4796</v>
      </c>
    </row>
    <row r="303" spans="1:12" ht="12.75" x14ac:dyDescent="0.2">
      <c r="A303" s="36">
        <v>297</v>
      </c>
      <c r="B303" s="36"/>
      <c r="C303" s="36"/>
      <c r="D303" s="36"/>
      <c r="E303" s="101"/>
      <c r="F303" s="19"/>
      <c r="G303" s="34" t="e">
        <v>#NAME?</v>
      </c>
      <c r="H303" s="21" t="s">
        <v>47</v>
      </c>
      <c r="I303" s="19"/>
      <c r="J303" s="29"/>
      <c r="K303" s="20"/>
      <c r="L303" s="35" t="s">
        <v>4796</v>
      </c>
    </row>
    <row r="304" spans="1:12" ht="12.75" x14ac:dyDescent="0.2">
      <c r="A304" s="36">
        <v>298</v>
      </c>
      <c r="B304" s="36"/>
      <c r="C304" s="36"/>
      <c r="D304" s="36"/>
      <c r="E304" s="101"/>
      <c r="F304" s="19"/>
      <c r="G304" s="34" t="e">
        <v>#NAME?</v>
      </c>
      <c r="H304" s="21" t="s">
        <v>47</v>
      </c>
      <c r="I304" s="19"/>
      <c r="J304" s="29"/>
      <c r="K304" s="20"/>
      <c r="L304" s="35" t="s">
        <v>4796</v>
      </c>
    </row>
    <row r="305" spans="1:12" ht="12.75" x14ac:dyDescent="0.2">
      <c r="A305" s="36">
        <v>299</v>
      </c>
      <c r="B305" s="36"/>
      <c r="C305" s="36"/>
      <c r="D305" s="36"/>
      <c r="E305" s="101"/>
      <c r="F305" s="19"/>
      <c r="G305" s="34" t="e">
        <v>#NAME?</v>
      </c>
      <c r="H305" s="21" t="s">
        <v>47</v>
      </c>
      <c r="I305" s="19"/>
      <c r="J305" s="29"/>
      <c r="K305" s="20"/>
      <c r="L305" s="35" t="s">
        <v>4796</v>
      </c>
    </row>
    <row r="306" spans="1:12" ht="12.75" x14ac:dyDescent="0.2">
      <c r="A306" s="36">
        <v>300</v>
      </c>
      <c r="B306" s="36"/>
      <c r="C306" s="36"/>
      <c r="D306" s="36"/>
      <c r="E306" s="101"/>
      <c r="F306" s="19"/>
      <c r="G306" s="34" t="e">
        <v>#NAME?</v>
      </c>
      <c r="H306" s="21" t="s">
        <v>47</v>
      </c>
      <c r="I306" s="19"/>
      <c r="J306" s="29"/>
      <c r="K306" s="20"/>
      <c r="L306" s="35" t="s">
        <v>4796</v>
      </c>
    </row>
    <row r="307" spans="1:12" ht="12.75" x14ac:dyDescent="0.2">
      <c r="A307" s="36">
        <v>301</v>
      </c>
      <c r="B307" s="36"/>
      <c r="C307" s="36"/>
      <c r="D307" s="36"/>
      <c r="E307" s="101"/>
      <c r="F307" s="19"/>
      <c r="G307" s="34" t="e">
        <v>#NAME?</v>
      </c>
      <c r="H307" s="21" t="s">
        <v>47</v>
      </c>
      <c r="I307" s="19"/>
      <c r="J307" s="29"/>
      <c r="K307" s="20"/>
      <c r="L307" s="35" t="s">
        <v>4796</v>
      </c>
    </row>
    <row r="308" spans="1:12" ht="12.75" x14ac:dyDescent="0.2">
      <c r="A308" s="36">
        <v>302</v>
      </c>
      <c r="B308" s="36"/>
      <c r="C308" s="36"/>
      <c r="D308" s="36"/>
      <c r="E308" s="101"/>
      <c r="F308" s="19"/>
      <c r="G308" s="34" t="e">
        <v>#NAME?</v>
      </c>
      <c r="H308" s="21" t="s">
        <v>47</v>
      </c>
      <c r="I308" s="19"/>
      <c r="J308" s="29"/>
      <c r="K308" s="20"/>
      <c r="L308" s="35" t="s">
        <v>4796</v>
      </c>
    </row>
    <row r="309" spans="1:12" ht="12.75" x14ac:dyDescent="0.2">
      <c r="A309" s="36">
        <v>303</v>
      </c>
      <c r="B309" s="36"/>
      <c r="C309" s="36"/>
      <c r="D309" s="36"/>
      <c r="E309" s="101"/>
      <c r="F309" s="19"/>
      <c r="G309" s="34" t="e">
        <v>#NAME?</v>
      </c>
      <c r="H309" s="21" t="s">
        <v>47</v>
      </c>
      <c r="I309" s="19"/>
      <c r="J309" s="29"/>
      <c r="K309" s="20"/>
      <c r="L309" s="35" t="s">
        <v>4796</v>
      </c>
    </row>
    <row r="310" spans="1:12" ht="12.75" x14ac:dyDescent="0.2">
      <c r="A310" s="36">
        <v>304</v>
      </c>
      <c r="B310" s="36"/>
      <c r="C310" s="36"/>
      <c r="D310" s="36"/>
      <c r="E310" s="101"/>
      <c r="F310" s="19"/>
      <c r="G310" s="34" t="e">
        <v>#NAME?</v>
      </c>
      <c r="H310" s="21" t="s">
        <v>47</v>
      </c>
      <c r="I310" s="19"/>
      <c r="J310" s="29"/>
      <c r="K310" s="20"/>
      <c r="L310" s="35" t="s">
        <v>4796</v>
      </c>
    </row>
    <row r="311" spans="1:12" ht="12.75" x14ac:dyDescent="0.2">
      <c r="A311" s="36">
        <v>305</v>
      </c>
      <c r="B311" s="36"/>
      <c r="C311" s="36"/>
      <c r="D311" s="36"/>
      <c r="E311" s="101"/>
      <c r="F311" s="19"/>
      <c r="G311" s="34" t="e">
        <v>#NAME?</v>
      </c>
      <c r="H311" s="21" t="s">
        <v>47</v>
      </c>
      <c r="I311" s="19"/>
      <c r="J311" s="29"/>
      <c r="K311" s="20"/>
      <c r="L311" s="35" t="s">
        <v>4796</v>
      </c>
    </row>
    <row r="312" spans="1:12" ht="12.75" x14ac:dyDescent="0.2">
      <c r="A312" s="36">
        <v>306</v>
      </c>
      <c r="B312" s="36"/>
      <c r="C312" s="36"/>
      <c r="D312" s="36"/>
      <c r="E312" s="101"/>
      <c r="F312" s="19"/>
      <c r="G312" s="34" t="e">
        <v>#NAME?</v>
      </c>
      <c r="H312" s="21" t="s">
        <v>47</v>
      </c>
      <c r="I312" s="19"/>
      <c r="J312" s="29"/>
      <c r="K312" s="20"/>
      <c r="L312" s="35" t="s">
        <v>4796</v>
      </c>
    </row>
    <row r="313" spans="1:12" ht="12.75" x14ac:dyDescent="0.2">
      <c r="A313" s="36">
        <v>307</v>
      </c>
      <c r="B313" s="36"/>
      <c r="C313" s="36"/>
      <c r="D313" s="36"/>
      <c r="E313" s="101"/>
      <c r="F313" s="19"/>
      <c r="G313" s="34" t="e">
        <v>#NAME?</v>
      </c>
      <c r="H313" s="21" t="s">
        <v>47</v>
      </c>
      <c r="I313" s="19"/>
      <c r="J313" s="29"/>
      <c r="K313" s="20"/>
      <c r="L313" s="35" t="s">
        <v>4796</v>
      </c>
    </row>
    <row r="314" spans="1:12" ht="12.75" x14ac:dyDescent="0.2">
      <c r="A314" s="36">
        <v>308</v>
      </c>
      <c r="B314" s="36"/>
      <c r="C314" s="36"/>
      <c r="D314" s="36"/>
      <c r="E314" s="101"/>
      <c r="F314" s="19"/>
      <c r="G314" s="34" t="e">
        <v>#NAME?</v>
      </c>
      <c r="H314" s="21" t="s">
        <v>47</v>
      </c>
      <c r="I314" s="19"/>
      <c r="J314" s="29"/>
      <c r="K314" s="20"/>
      <c r="L314" s="35" t="s">
        <v>4796</v>
      </c>
    </row>
    <row r="315" spans="1:12" ht="12.75" x14ac:dyDescent="0.2">
      <c r="A315" s="36">
        <v>309</v>
      </c>
      <c r="B315" s="36"/>
      <c r="C315" s="36"/>
      <c r="D315" s="36"/>
      <c r="E315" s="101"/>
      <c r="F315" s="19"/>
      <c r="G315" s="34" t="e">
        <v>#NAME?</v>
      </c>
      <c r="H315" s="21" t="s">
        <v>47</v>
      </c>
      <c r="I315" s="19"/>
      <c r="J315" s="29"/>
      <c r="K315" s="20"/>
      <c r="L315" s="35" t="s">
        <v>4796</v>
      </c>
    </row>
    <row r="316" spans="1:12" ht="12.75" x14ac:dyDescent="0.2">
      <c r="A316" s="36">
        <v>310</v>
      </c>
      <c r="B316" s="36"/>
      <c r="C316" s="36"/>
      <c r="D316" s="36"/>
      <c r="E316" s="101"/>
      <c r="F316" s="19"/>
      <c r="G316" s="34" t="e">
        <v>#NAME?</v>
      </c>
      <c r="H316" s="21" t="s">
        <v>47</v>
      </c>
      <c r="I316" s="19"/>
      <c r="J316" s="29"/>
      <c r="K316" s="20"/>
      <c r="L316" s="35" t="s">
        <v>4796</v>
      </c>
    </row>
    <row r="317" spans="1:12" ht="12.75" x14ac:dyDescent="0.2">
      <c r="A317" s="36">
        <v>311</v>
      </c>
      <c r="B317" s="36"/>
      <c r="C317" s="36"/>
      <c r="D317" s="36"/>
      <c r="E317" s="101"/>
      <c r="F317" s="19"/>
      <c r="G317" s="34" t="e">
        <v>#NAME?</v>
      </c>
      <c r="H317" s="21" t="s">
        <v>47</v>
      </c>
      <c r="I317" s="19"/>
      <c r="J317" s="29"/>
      <c r="K317" s="20"/>
      <c r="L317" s="35" t="s">
        <v>4796</v>
      </c>
    </row>
    <row r="318" spans="1:12" ht="12.75" x14ac:dyDescent="0.2">
      <c r="A318" s="36">
        <v>312</v>
      </c>
      <c r="B318" s="36"/>
      <c r="C318" s="36"/>
      <c r="D318" s="36"/>
      <c r="E318" s="101"/>
      <c r="F318" s="19"/>
      <c r="G318" s="34" t="e">
        <v>#NAME?</v>
      </c>
      <c r="H318" s="21" t="s">
        <v>47</v>
      </c>
      <c r="I318" s="19"/>
      <c r="J318" s="29"/>
      <c r="K318" s="20"/>
      <c r="L318" s="35" t="s">
        <v>4796</v>
      </c>
    </row>
    <row r="319" spans="1:12" ht="12.75" x14ac:dyDescent="0.2">
      <c r="A319" s="36">
        <v>313</v>
      </c>
      <c r="B319" s="36"/>
      <c r="C319" s="36"/>
      <c r="D319" s="36"/>
      <c r="E319" s="101"/>
      <c r="F319" s="19"/>
      <c r="G319" s="34" t="e">
        <v>#NAME?</v>
      </c>
      <c r="H319" s="21" t="s">
        <v>47</v>
      </c>
      <c r="I319" s="19"/>
      <c r="J319" s="29"/>
      <c r="K319" s="20"/>
      <c r="L319" s="35" t="s">
        <v>4796</v>
      </c>
    </row>
    <row r="320" spans="1:12" ht="12.75" x14ac:dyDescent="0.2">
      <c r="A320" s="36">
        <v>314</v>
      </c>
      <c r="B320" s="36"/>
      <c r="C320" s="36"/>
      <c r="D320" s="36"/>
      <c r="E320" s="101"/>
      <c r="F320" s="19"/>
      <c r="G320" s="34" t="e">
        <v>#NAME?</v>
      </c>
      <c r="H320" s="21" t="s">
        <v>47</v>
      </c>
      <c r="I320" s="19"/>
      <c r="J320" s="29"/>
      <c r="K320" s="20"/>
      <c r="L320" s="35" t="s">
        <v>4796</v>
      </c>
    </row>
    <row r="321" spans="1:12" ht="12.75" x14ac:dyDescent="0.2">
      <c r="A321" s="36">
        <v>315</v>
      </c>
      <c r="B321" s="36"/>
      <c r="C321" s="36"/>
      <c r="D321" s="36"/>
      <c r="E321" s="101"/>
      <c r="F321" s="19"/>
      <c r="G321" s="34" t="e">
        <v>#NAME?</v>
      </c>
      <c r="H321" s="21" t="s">
        <v>47</v>
      </c>
      <c r="I321" s="19"/>
      <c r="J321" s="29"/>
      <c r="K321" s="20"/>
      <c r="L321" s="35" t="s">
        <v>4796</v>
      </c>
    </row>
    <row r="322" spans="1:12" ht="12.75" x14ac:dyDescent="0.2">
      <c r="A322" s="36">
        <v>316</v>
      </c>
      <c r="B322" s="36"/>
      <c r="C322" s="36"/>
      <c r="D322" s="36"/>
      <c r="E322" s="101"/>
      <c r="F322" s="19"/>
      <c r="G322" s="34" t="e">
        <v>#NAME?</v>
      </c>
      <c r="H322" s="21" t="s">
        <v>47</v>
      </c>
      <c r="I322" s="19"/>
      <c r="J322" s="29"/>
      <c r="K322" s="20"/>
      <c r="L322" s="35" t="s">
        <v>4796</v>
      </c>
    </row>
    <row r="323" spans="1:12" ht="12.75" x14ac:dyDescent="0.2">
      <c r="A323" s="36">
        <v>317</v>
      </c>
      <c r="B323" s="36"/>
      <c r="C323" s="36"/>
      <c r="D323" s="36"/>
      <c r="E323" s="101"/>
      <c r="F323" s="19"/>
      <c r="G323" s="34" t="e">
        <v>#NAME?</v>
      </c>
      <c r="H323" s="21" t="s">
        <v>47</v>
      </c>
      <c r="I323" s="19"/>
      <c r="J323" s="29"/>
      <c r="K323" s="20"/>
      <c r="L323" s="35" t="s">
        <v>4796</v>
      </c>
    </row>
    <row r="324" spans="1:12" ht="12.75" x14ac:dyDescent="0.2">
      <c r="A324" s="36">
        <v>318</v>
      </c>
      <c r="B324" s="36"/>
      <c r="C324" s="36"/>
      <c r="D324" s="36"/>
      <c r="E324" s="101"/>
      <c r="F324" s="19"/>
      <c r="G324" s="34" t="e">
        <v>#NAME?</v>
      </c>
      <c r="H324" s="21" t="s">
        <v>47</v>
      </c>
      <c r="I324" s="19"/>
      <c r="J324" s="29"/>
      <c r="K324" s="20"/>
      <c r="L324" s="35" t="s">
        <v>4796</v>
      </c>
    </row>
    <row r="325" spans="1:12" ht="12.75" x14ac:dyDescent="0.2">
      <c r="A325" s="36">
        <v>319</v>
      </c>
      <c r="B325" s="36"/>
      <c r="C325" s="36"/>
      <c r="D325" s="36"/>
      <c r="E325" s="101"/>
      <c r="F325" s="19"/>
      <c r="G325" s="34" t="e">
        <v>#NAME?</v>
      </c>
      <c r="H325" s="21" t="s">
        <v>47</v>
      </c>
      <c r="I325" s="19"/>
      <c r="J325" s="29"/>
      <c r="K325" s="20"/>
      <c r="L325" s="35" t="s">
        <v>4796</v>
      </c>
    </row>
    <row r="326" spans="1:12" ht="12.75" x14ac:dyDescent="0.2">
      <c r="A326" s="36">
        <v>320</v>
      </c>
      <c r="B326" s="36"/>
      <c r="C326" s="36"/>
      <c r="D326" s="36"/>
      <c r="E326" s="101"/>
      <c r="F326" s="19"/>
      <c r="G326" s="34" t="e">
        <v>#NAME?</v>
      </c>
      <c r="H326" s="21" t="s">
        <v>47</v>
      </c>
      <c r="I326" s="19"/>
      <c r="J326" s="29"/>
      <c r="K326" s="20"/>
      <c r="L326" s="35" t="s">
        <v>4796</v>
      </c>
    </row>
    <row r="327" spans="1:12" ht="12.75" x14ac:dyDescent="0.2">
      <c r="A327" s="36">
        <v>321</v>
      </c>
      <c r="B327" s="36"/>
      <c r="C327" s="36"/>
      <c r="D327" s="36"/>
      <c r="E327" s="101"/>
      <c r="F327" s="19"/>
      <c r="G327" s="34" t="e">
        <v>#NAME?</v>
      </c>
      <c r="H327" s="21" t="s">
        <v>47</v>
      </c>
      <c r="I327" s="19"/>
      <c r="J327" s="29"/>
      <c r="K327" s="20"/>
      <c r="L327" s="35" t="s">
        <v>4796</v>
      </c>
    </row>
    <row r="328" spans="1:12" ht="12.75" x14ac:dyDescent="0.2">
      <c r="A328" s="36">
        <v>322</v>
      </c>
      <c r="B328" s="36"/>
      <c r="C328" s="36"/>
      <c r="D328" s="36"/>
      <c r="E328" s="101"/>
      <c r="F328" s="19"/>
      <c r="G328" s="34" t="e">
        <v>#NAME?</v>
      </c>
      <c r="H328" s="21" t="s">
        <v>47</v>
      </c>
      <c r="I328" s="19"/>
      <c r="J328" s="29"/>
      <c r="K328" s="20"/>
      <c r="L328" s="35" t="s">
        <v>4796</v>
      </c>
    </row>
    <row r="329" spans="1:12" ht="12.75" x14ac:dyDescent="0.2">
      <c r="A329" s="36">
        <v>323</v>
      </c>
      <c r="B329" s="36"/>
      <c r="C329" s="36"/>
      <c r="D329" s="36"/>
      <c r="E329" s="101"/>
      <c r="F329" s="19"/>
      <c r="G329" s="34" t="e">
        <v>#NAME?</v>
      </c>
      <c r="H329" s="21" t="s">
        <v>47</v>
      </c>
      <c r="I329" s="19"/>
      <c r="J329" s="29"/>
      <c r="K329" s="20"/>
      <c r="L329" s="35" t="s">
        <v>4796</v>
      </c>
    </row>
    <row r="330" spans="1:12" ht="12.75" x14ac:dyDescent="0.2">
      <c r="A330" s="36">
        <v>324</v>
      </c>
      <c r="B330" s="36"/>
      <c r="C330" s="36"/>
      <c r="D330" s="36"/>
      <c r="E330" s="101"/>
      <c r="F330" s="19"/>
      <c r="G330" s="34" t="e">
        <v>#NAME?</v>
      </c>
      <c r="H330" s="21" t="s">
        <v>47</v>
      </c>
      <c r="I330" s="19"/>
      <c r="J330" s="29"/>
      <c r="K330" s="20"/>
      <c r="L330" s="35" t="s">
        <v>4796</v>
      </c>
    </row>
    <row r="331" spans="1:12" ht="12.75" x14ac:dyDescent="0.2">
      <c r="A331" s="36">
        <v>325</v>
      </c>
      <c r="B331" s="36"/>
      <c r="C331" s="36"/>
      <c r="D331" s="36"/>
      <c r="E331" s="101"/>
      <c r="F331" s="19"/>
      <c r="G331" s="34" t="e">
        <v>#NAME?</v>
      </c>
      <c r="H331" s="21" t="s">
        <v>47</v>
      </c>
      <c r="I331" s="19"/>
      <c r="J331" s="29"/>
      <c r="K331" s="20"/>
      <c r="L331" s="35" t="s">
        <v>4796</v>
      </c>
    </row>
    <row r="332" spans="1:12" ht="12.75" x14ac:dyDescent="0.2">
      <c r="A332" s="36">
        <v>326</v>
      </c>
      <c r="B332" s="36"/>
      <c r="C332" s="36"/>
      <c r="D332" s="36"/>
      <c r="E332" s="101"/>
      <c r="F332" s="19"/>
      <c r="G332" s="34" t="e">
        <v>#NAME?</v>
      </c>
      <c r="H332" s="21" t="s">
        <v>47</v>
      </c>
      <c r="I332" s="19"/>
      <c r="J332" s="29"/>
      <c r="K332" s="20"/>
      <c r="L332" s="35" t="s">
        <v>4796</v>
      </c>
    </row>
    <row r="333" spans="1:12" ht="12.75" x14ac:dyDescent="0.2">
      <c r="A333" s="36">
        <v>327</v>
      </c>
      <c r="B333" s="36"/>
      <c r="C333" s="36"/>
      <c r="D333" s="36"/>
      <c r="E333" s="101"/>
      <c r="F333" s="19"/>
      <c r="G333" s="34" t="e">
        <v>#NAME?</v>
      </c>
      <c r="H333" s="21" t="s">
        <v>47</v>
      </c>
      <c r="I333" s="19"/>
      <c r="J333" s="29"/>
      <c r="K333" s="20"/>
      <c r="L333" s="35" t="s">
        <v>4796</v>
      </c>
    </row>
    <row r="334" spans="1:12" ht="12.75" x14ac:dyDescent="0.2">
      <c r="A334" s="36">
        <v>328</v>
      </c>
      <c r="B334" s="36"/>
      <c r="C334" s="36"/>
      <c r="D334" s="36"/>
      <c r="E334" s="101"/>
      <c r="F334" s="19"/>
      <c r="G334" s="34" t="e">
        <v>#NAME?</v>
      </c>
      <c r="H334" s="21" t="s">
        <v>47</v>
      </c>
      <c r="I334" s="19"/>
      <c r="J334" s="29"/>
      <c r="K334" s="20"/>
      <c r="L334" s="35" t="s">
        <v>4796</v>
      </c>
    </row>
    <row r="335" spans="1:12" ht="12.75" x14ac:dyDescent="0.2">
      <c r="A335" s="36">
        <v>329</v>
      </c>
      <c r="B335" s="36"/>
      <c r="C335" s="36"/>
      <c r="D335" s="36"/>
      <c r="E335" s="101"/>
      <c r="F335" s="19"/>
      <c r="G335" s="34" t="e">
        <v>#NAME?</v>
      </c>
      <c r="H335" s="21" t="s">
        <v>47</v>
      </c>
      <c r="I335" s="19"/>
      <c r="J335" s="29"/>
      <c r="K335" s="20"/>
      <c r="L335" s="35" t="s">
        <v>4796</v>
      </c>
    </row>
    <row r="336" spans="1:12" ht="12.75" x14ac:dyDescent="0.2">
      <c r="A336" s="36">
        <v>330</v>
      </c>
      <c r="B336" s="36"/>
      <c r="C336" s="36"/>
      <c r="D336" s="36"/>
      <c r="E336" s="101"/>
      <c r="F336" s="19"/>
      <c r="G336" s="34" t="e">
        <v>#NAME?</v>
      </c>
      <c r="H336" s="21" t="s">
        <v>47</v>
      </c>
      <c r="I336" s="19"/>
      <c r="J336" s="29"/>
      <c r="K336" s="20"/>
      <c r="L336" s="35" t="s">
        <v>4796</v>
      </c>
    </row>
    <row r="337" spans="1:12" ht="12.75" x14ac:dyDescent="0.2">
      <c r="A337" s="36">
        <v>331</v>
      </c>
      <c r="B337" s="36"/>
      <c r="C337" s="36"/>
      <c r="D337" s="36"/>
      <c r="E337" s="101"/>
      <c r="F337" s="19"/>
      <c r="G337" s="34" t="e">
        <v>#NAME?</v>
      </c>
      <c r="H337" s="21" t="s">
        <v>47</v>
      </c>
      <c r="I337" s="19"/>
      <c r="J337" s="29"/>
      <c r="K337" s="20"/>
      <c r="L337" s="35" t="s">
        <v>4796</v>
      </c>
    </row>
    <row r="338" spans="1:12" ht="12.75" x14ac:dyDescent="0.2">
      <c r="A338" s="36">
        <v>332</v>
      </c>
      <c r="B338" s="36"/>
      <c r="C338" s="36"/>
      <c r="D338" s="36"/>
      <c r="E338" s="101"/>
      <c r="F338" s="19"/>
      <c r="G338" s="34" t="e">
        <v>#NAME?</v>
      </c>
      <c r="H338" s="21" t="s">
        <v>47</v>
      </c>
      <c r="I338" s="19"/>
      <c r="J338" s="29"/>
      <c r="K338" s="20"/>
      <c r="L338" s="35" t="s">
        <v>4796</v>
      </c>
    </row>
    <row r="339" spans="1:12" ht="12.75" x14ac:dyDescent="0.2">
      <c r="A339" s="36">
        <v>333</v>
      </c>
      <c r="B339" s="36"/>
      <c r="C339" s="36"/>
      <c r="D339" s="36"/>
      <c r="E339" s="101"/>
      <c r="F339" s="19"/>
      <c r="G339" s="34" t="e">
        <v>#NAME?</v>
      </c>
      <c r="H339" s="21" t="s">
        <v>47</v>
      </c>
      <c r="I339" s="19"/>
      <c r="J339" s="29"/>
      <c r="K339" s="20"/>
      <c r="L339" s="35" t="s">
        <v>4796</v>
      </c>
    </row>
    <row r="340" spans="1:12" ht="12.75" x14ac:dyDescent="0.2">
      <c r="A340" s="36">
        <v>334</v>
      </c>
      <c r="B340" s="36"/>
      <c r="C340" s="36"/>
      <c r="D340" s="36"/>
      <c r="E340" s="101"/>
      <c r="F340" s="19"/>
      <c r="G340" s="34" t="e">
        <v>#NAME?</v>
      </c>
      <c r="H340" s="21" t="s">
        <v>47</v>
      </c>
      <c r="I340" s="19"/>
      <c r="J340" s="29"/>
      <c r="K340" s="20"/>
      <c r="L340" s="35" t="s">
        <v>4796</v>
      </c>
    </row>
    <row r="341" spans="1:12" ht="12.75" x14ac:dyDescent="0.2">
      <c r="A341" s="36">
        <v>335</v>
      </c>
      <c r="B341" s="36"/>
      <c r="C341" s="36"/>
      <c r="D341" s="36"/>
      <c r="E341" s="101"/>
      <c r="F341" s="19"/>
      <c r="G341" s="34" t="e">
        <v>#NAME?</v>
      </c>
      <c r="H341" s="21" t="s">
        <v>47</v>
      </c>
      <c r="I341" s="19"/>
      <c r="J341" s="29"/>
      <c r="K341" s="20"/>
      <c r="L341" s="35" t="s">
        <v>4796</v>
      </c>
    </row>
    <row r="342" spans="1:12" ht="12.75" x14ac:dyDescent="0.2">
      <c r="A342" s="36">
        <v>336</v>
      </c>
      <c r="B342" s="36"/>
      <c r="C342" s="36"/>
      <c r="D342" s="36"/>
      <c r="E342" s="101"/>
      <c r="F342" s="19"/>
      <c r="G342" s="34" t="e">
        <v>#NAME?</v>
      </c>
      <c r="H342" s="21" t="s">
        <v>47</v>
      </c>
      <c r="I342" s="19"/>
      <c r="J342" s="29"/>
      <c r="K342" s="20"/>
      <c r="L342" s="35" t="s">
        <v>4796</v>
      </c>
    </row>
    <row r="343" spans="1:12" ht="12.75" x14ac:dyDescent="0.2">
      <c r="A343" s="36">
        <v>337</v>
      </c>
      <c r="B343" s="36"/>
      <c r="C343" s="36"/>
      <c r="D343" s="36"/>
      <c r="E343" s="101"/>
      <c r="F343" s="19"/>
      <c r="G343" s="34" t="e">
        <v>#NAME?</v>
      </c>
      <c r="H343" s="21" t="s">
        <v>47</v>
      </c>
      <c r="I343" s="19"/>
      <c r="J343" s="29"/>
      <c r="K343" s="20"/>
      <c r="L343" s="35" t="s">
        <v>4796</v>
      </c>
    </row>
    <row r="344" spans="1:12" ht="12.75" x14ac:dyDescent="0.2">
      <c r="A344" s="36">
        <v>338</v>
      </c>
      <c r="B344" s="36"/>
      <c r="C344" s="36"/>
      <c r="D344" s="36"/>
      <c r="E344" s="101"/>
      <c r="F344" s="19"/>
      <c r="G344" s="34" t="e">
        <v>#NAME?</v>
      </c>
      <c r="H344" s="21" t="s">
        <v>47</v>
      </c>
      <c r="I344" s="19"/>
      <c r="J344" s="29"/>
      <c r="K344" s="20"/>
      <c r="L344" s="35" t="s">
        <v>4796</v>
      </c>
    </row>
    <row r="345" spans="1:12" ht="12.75" x14ac:dyDescent="0.2">
      <c r="A345" s="36">
        <v>339</v>
      </c>
      <c r="B345" s="36"/>
      <c r="C345" s="36"/>
      <c r="D345" s="36"/>
      <c r="E345" s="101"/>
      <c r="F345" s="19"/>
      <c r="G345" s="34" t="e">
        <v>#NAME?</v>
      </c>
      <c r="H345" s="21" t="s">
        <v>47</v>
      </c>
      <c r="I345" s="19"/>
      <c r="J345" s="29"/>
      <c r="K345" s="20"/>
      <c r="L345" s="35" t="s">
        <v>4796</v>
      </c>
    </row>
    <row r="346" spans="1:12" ht="12.75" x14ac:dyDescent="0.2">
      <c r="A346" s="36">
        <v>340</v>
      </c>
      <c r="B346" s="36"/>
      <c r="C346" s="36"/>
      <c r="D346" s="36"/>
      <c r="E346" s="101"/>
      <c r="F346" s="19"/>
      <c r="G346" s="34" t="e">
        <v>#NAME?</v>
      </c>
      <c r="H346" s="21" t="s">
        <v>47</v>
      </c>
      <c r="I346" s="19"/>
      <c r="J346" s="29"/>
      <c r="K346" s="20"/>
      <c r="L346" s="35" t="s">
        <v>4796</v>
      </c>
    </row>
    <row r="347" spans="1:12" ht="12.75" x14ac:dyDescent="0.2">
      <c r="A347" s="36">
        <v>341</v>
      </c>
      <c r="B347" s="36"/>
      <c r="C347" s="36"/>
      <c r="D347" s="36"/>
      <c r="E347" s="101"/>
      <c r="F347" s="19"/>
      <c r="G347" s="34" t="e">
        <v>#NAME?</v>
      </c>
      <c r="H347" s="21" t="s">
        <v>47</v>
      </c>
      <c r="I347" s="19"/>
      <c r="J347" s="29"/>
      <c r="K347" s="20"/>
      <c r="L347" s="35" t="s">
        <v>4796</v>
      </c>
    </row>
    <row r="348" spans="1:12" ht="12.75" x14ac:dyDescent="0.2">
      <c r="A348" s="36">
        <v>342</v>
      </c>
      <c r="B348" s="36"/>
      <c r="C348" s="36"/>
      <c r="D348" s="36"/>
      <c r="E348" s="101"/>
      <c r="F348" s="19"/>
      <c r="G348" s="34" t="e">
        <v>#NAME?</v>
      </c>
      <c r="H348" s="21" t="s">
        <v>47</v>
      </c>
      <c r="I348" s="19"/>
      <c r="J348" s="29"/>
      <c r="K348" s="20"/>
      <c r="L348" s="35" t="s">
        <v>4796</v>
      </c>
    </row>
    <row r="349" spans="1:12" ht="12.75" x14ac:dyDescent="0.2">
      <c r="A349" s="36">
        <v>343</v>
      </c>
      <c r="B349" s="36"/>
      <c r="C349" s="36"/>
      <c r="D349" s="36"/>
      <c r="E349" s="101"/>
      <c r="F349" s="19"/>
      <c r="G349" s="34" t="e">
        <v>#NAME?</v>
      </c>
      <c r="H349" s="21" t="s">
        <v>47</v>
      </c>
      <c r="I349" s="19"/>
      <c r="J349" s="29"/>
      <c r="K349" s="20"/>
      <c r="L349" s="35" t="s">
        <v>4796</v>
      </c>
    </row>
    <row r="350" spans="1:12" ht="12.75" x14ac:dyDescent="0.2">
      <c r="A350" s="36">
        <v>344</v>
      </c>
      <c r="B350" s="36"/>
      <c r="C350" s="36"/>
      <c r="D350" s="36"/>
      <c r="E350" s="101"/>
      <c r="F350" s="19"/>
      <c r="G350" s="34" t="e">
        <v>#NAME?</v>
      </c>
      <c r="H350" s="21" t="s">
        <v>47</v>
      </c>
      <c r="I350" s="19"/>
      <c r="J350" s="29"/>
      <c r="K350" s="20"/>
      <c r="L350" s="35" t="s">
        <v>4796</v>
      </c>
    </row>
    <row r="351" spans="1:12" ht="12.75" x14ac:dyDescent="0.2">
      <c r="A351" s="36">
        <v>345</v>
      </c>
      <c r="B351" s="36"/>
      <c r="C351" s="36"/>
      <c r="D351" s="36"/>
      <c r="E351" s="101"/>
      <c r="F351" s="19"/>
      <c r="G351" s="34" t="e">
        <v>#NAME?</v>
      </c>
      <c r="H351" s="21" t="s">
        <v>47</v>
      </c>
      <c r="I351" s="19"/>
      <c r="J351" s="29"/>
      <c r="K351" s="20"/>
      <c r="L351" s="35" t="s">
        <v>4796</v>
      </c>
    </row>
    <row r="352" spans="1:12" ht="12.75" x14ac:dyDescent="0.2">
      <c r="A352" s="36">
        <v>346</v>
      </c>
      <c r="B352" s="36"/>
      <c r="C352" s="36"/>
      <c r="D352" s="36"/>
      <c r="E352" s="101"/>
      <c r="F352" s="19"/>
      <c r="G352" s="34" t="e">
        <v>#NAME?</v>
      </c>
      <c r="H352" s="21" t="s">
        <v>47</v>
      </c>
      <c r="I352" s="19"/>
      <c r="J352" s="29"/>
      <c r="K352" s="20"/>
      <c r="L352" s="35" t="s">
        <v>4796</v>
      </c>
    </row>
    <row r="353" spans="1:12" ht="12.75" x14ac:dyDescent="0.2">
      <c r="A353" s="36">
        <v>347</v>
      </c>
      <c r="B353" s="36"/>
      <c r="C353" s="36"/>
      <c r="D353" s="36"/>
      <c r="E353" s="101"/>
      <c r="F353" s="19"/>
      <c r="G353" s="34" t="e">
        <v>#NAME?</v>
      </c>
      <c r="H353" s="21" t="s">
        <v>47</v>
      </c>
      <c r="I353" s="19"/>
      <c r="J353" s="29"/>
      <c r="K353" s="20"/>
      <c r="L353" s="35" t="s">
        <v>4796</v>
      </c>
    </row>
    <row r="354" spans="1:12" ht="12.75" x14ac:dyDescent="0.2">
      <c r="A354" s="36">
        <v>348</v>
      </c>
      <c r="B354" s="36"/>
      <c r="C354" s="36"/>
      <c r="D354" s="36"/>
      <c r="E354" s="101"/>
      <c r="F354" s="19"/>
      <c r="G354" s="34" t="e">
        <v>#NAME?</v>
      </c>
      <c r="H354" s="21" t="s">
        <v>47</v>
      </c>
      <c r="I354" s="19"/>
      <c r="J354" s="29"/>
      <c r="K354" s="20"/>
      <c r="L354" s="35" t="s">
        <v>4796</v>
      </c>
    </row>
    <row r="355" spans="1:12" ht="12.75" x14ac:dyDescent="0.2">
      <c r="A355" s="36">
        <v>349</v>
      </c>
      <c r="B355" s="36"/>
      <c r="C355" s="36"/>
      <c r="D355" s="36"/>
      <c r="E355" s="101"/>
      <c r="F355" s="19"/>
      <c r="G355" s="34" t="e">
        <v>#NAME?</v>
      </c>
      <c r="H355" s="21" t="s">
        <v>47</v>
      </c>
      <c r="I355" s="19"/>
      <c r="J355" s="29"/>
      <c r="K355" s="20"/>
      <c r="L355" s="35" t="s">
        <v>4796</v>
      </c>
    </row>
    <row r="356" spans="1:12" ht="12.75" x14ac:dyDescent="0.2">
      <c r="A356" s="36">
        <v>350</v>
      </c>
      <c r="B356" s="36"/>
      <c r="C356" s="36"/>
      <c r="D356" s="36"/>
      <c r="E356" s="101"/>
      <c r="F356" s="19"/>
      <c r="G356" s="34" t="e">
        <v>#NAME?</v>
      </c>
      <c r="H356" s="21" t="s">
        <v>47</v>
      </c>
      <c r="I356" s="19"/>
      <c r="J356" s="29"/>
      <c r="K356" s="20"/>
      <c r="L356" s="35" t="s">
        <v>4796</v>
      </c>
    </row>
    <row r="357" spans="1:12" ht="12.75" x14ac:dyDescent="0.2">
      <c r="A357" s="36">
        <v>351</v>
      </c>
      <c r="B357" s="36"/>
      <c r="C357" s="36"/>
      <c r="D357" s="36"/>
      <c r="E357" s="101"/>
      <c r="F357" s="19"/>
      <c r="G357" s="34" t="e">
        <v>#NAME?</v>
      </c>
      <c r="H357" s="21" t="s">
        <v>47</v>
      </c>
      <c r="I357" s="19"/>
      <c r="J357" s="29"/>
      <c r="K357" s="20"/>
      <c r="L357" s="35" t="s">
        <v>4796</v>
      </c>
    </row>
    <row r="358" spans="1:12" ht="12.75" x14ac:dyDescent="0.2">
      <c r="A358" s="36">
        <v>352</v>
      </c>
      <c r="B358" s="36"/>
      <c r="C358" s="36"/>
      <c r="D358" s="36"/>
      <c r="E358" s="101"/>
      <c r="F358" s="19"/>
      <c r="G358" s="34" t="e">
        <v>#NAME?</v>
      </c>
      <c r="H358" s="21" t="s">
        <v>47</v>
      </c>
      <c r="I358" s="19"/>
      <c r="J358" s="29"/>
      <c r="K358" s="20"/>
      <c r="L358" s="35" t="s">
        <v>4796</v>
      </c>
    </row>
    <row r="359" spans="1:12" ht="12.75" x14ac:dyDescent="0.2">
      <c r="A359" s="36">
        <v>353</v>
      </c>
      <c r="B359" s="36"/>
      <c r="C359" s="36"/>
      <c r="D359" s="36"/>
      <c r="E359" s="101"/>
      <c r="F359" s="19"/>
      <c r="G359" s="34" t="e">
        <v>#NAME?</v>
      </c>
      <c r="H359" s="21" t="s">
        <v>47</v>
      </c>
      <c r="I359" s="19"/>
      <c r="J359" s="29"/>
      <c r="K359" s="20"/>
      <c r="L359" s="35" t="s">
        <v>4796</v>
      </c>
    </row>
    <row r="360" spans="1:12" ht="12.75" x14ac:dyDescent="0.2">
      <c r="A360" s="36">
        <v>354</v>
      </c>
      <c r="B360" s="36"/>
      <c r="C360" s="36"/>
      <c r="D360" s="36"/>
      <c r="E360" s="101"/>
      <c r="F360" s="19"/>
      <c r="G360" s="34" t="e">
        <v>#NAME?</v>
      </c>
      <c r="H360" s="21" t="s">
        <v>47</v>
      </c>
      <c r="I360" s="19"/>
      <c r="J360" s="29"/>
      <c r="K360" s="20"/>
      <c r="L360" s="35" t="s">
        <v>4796</v>
      </c>
    </row>
    <row r="361" spans="1:12" ht="12.75" x14ac:dyDescent="0.2">
      <c r="A361" s="36">
        <v>355</v>
      </c>
      <c r="B361" s="36"/>
      <c r="C361" s="36"/>
      <c r="D361" s="36"/>
      <c r="E361" s="101"/>
      <c r="F361" s="19"/>
      <c r="G361" s="34" t="e">
        <v>#NAME?</v>
      </c>
      <c r="H361" s="21" t="s">
        <v>47</v>
      </c>
      <c r="I361" s="19"/>
      <c r="J361" s="29"/>
      <c r="K361" s="20"/>
      <c r="L361" s="35" t="s">
        <v>4796</v>
      </c>
    </row>
    <row r="362" spans="1:12" ht="12.75" x14ac:dyDescent="0.2">
      <c r="A362" s="36">
        <v>356</v>
      </c>
      <c r="B362" s="36"/>
      <c r="C362" s="36"/>
      <c r="D362" s="36"/>
      <c r="E362" s="101"/>
      <c r="F362" s="19"/>
      <c r="G362" s="34" t="e">
        <v>#NAME?</v>
      </c>
      <c r="H362" s="21" t="s">
        <v>47</v>
      </c>
      <c r="I362" s="19"/>
      <c r="J362" s="29"/>
      <c r="K362" s="20"/>
      <c r="L362" s="35" t="s">
        <v>4796</v>
      </c>
    </row>
    <row r="363" spans="1:12" ht="12.75" x14ac:dyDescent="0.2">
      <c r="A363" s="36">
        <v>357</v>
      </c>
      <c r="B363" s="36"/>
      <c r="C363" s="36"/>
      <c r="D363" s="36"/>
      <c r="E363" s="101"/>
      <c r="F363" s="19"/>
      <c r="G363" s="34" t="e">
        <v>#NAME?</v>
      </c>
      <c r="H363" s="21" t="s">
        <v>47</v>
      </c>
      <c r="I363" s="19"/>
      <c r="J363" s="29"/>
      <c r="K363" s="20"/>
      <c r="L363" s="35" t="s">
        <v>4796</v>
      </c>
    </row>
    <row r="364" spans="1:12" ht="12.75" x14ac:dyDescent="0.2">
      <c r="A364" s="36">
        <v>358</v>
      </c>
      <c r="B364" s="36"/>
      <c r="C364" s="36"/>
      <c r="D364" s="36"/>
      <c r="E364" s="101"/>
      <c r="F364" s="19"/>
      <c r="G364" s="34" t="e">
        <v>#NAME?</v>
      </c>
      <c r="H364" s="21" t="s">
        <v>47</v>
      </c>
      <c r="I364" s="19"/>
      <c r="J364" s="29"/>
      <c r="K364" s="20"/>
      <c r="L364" s="35" t="s">
        <v>4796</v>
      </c>
    </row>
    <row r="365" spans="1:12" ht="12.75" x14ac:dyDescent="0.2">
      <c r="A365" s="36">
        <v>359</v>
      </c>
      <c r="B365" s="36"/>
      <c r="C365" s="36"/>
      <c r="D365" s="36"/>
      <c r="E365" s="101"/>
      <c r="F365" s="19"/>
      <c r="G365" s="34" t="e">
        <v>#NAME?</v>
      </c>
      <c r="H365" s="21" t="s">
        <v>47</v>
      </c>
      <c r="I365" s="19"/>
      <c r="J365" s="29"/>
      <c r="K365" s="20"/>
      <c r="L365" s="35" t="s">
        <v>4796</v>
      </c>
    </row>
    <row r="366" spans="1:12" ht="12.75" x14ac:dyDescent="0.2">
      <c r="A366" s="36">
        <v>360</v>
      </c>
      <c r="B366" s="36"/>
      <c r="C366" s="36"/>
      <c r="D366" s="36"/>
      <c r="E366" s="101"/>
      <c r="F366" s="19"/>
      <c r="G366" s="34" t="e">
        <v>#NAME?</v>
      </c>
      <c r="H366" s="21" t="s">
        <v>47</v>
      </c>
      <c r="I366" s="19"/>
      <c r="J366" s="29"/>
      <c r="K366" s="20"/>
      <c r="L366" s="35" t="s">
        <v>4796</v>
      </c>
    </row>
    <row r="367" spans="1:12" ht="12.75" x14ac:dyDescent="0.2">
      <c r="A367" s="36">
        <v>361</v>
      </c>
      <c r="B367" s="36"/>
      <c r="C367" s="36"/>
      <c r="D367" s="36"/>
      <c r="E367" s="101"/>
      <c r="F367" s="19"/>
      <c r="G367" s="34" t="e">
        <v>#NAME?</v>
      </c>
      <c r="H367" s="21" t="s">
        <v>47</v>
      </c>
      <c r="I367" s="19"/>
      <c r="J367" s="29"/>
      <c r="K367" s="20"/>
      <c r="L367" s="35" t="s">
        <v>4796</v>
      </c>
    </row>
    <row r="368" spans="1:12" ht="12.75" x14ac:dyDescent="0.2">
      <c r="A368" s="36">
        <v>362</v>
      </c>
      <c r="B368" s="36"/>
      <c r="C368" s="36"/>
      <c r="D368" s="36"/>
      <c r="E368" s="101"/>
      <c r="F368" s="19"/>
      <c r="G368" s="34" t="e">
        <v>#NAME?</v>
      </c>
      <c r="H368" s="21" t="s">
        <v>47</v>
      </c>
      <c r="I368" s="19"/>
      <c r="J368" s="29"/>
      <c r="K368" s="20"/>
      <c r="L368" s="35" t="s">
        <v>4796</v>
      </c>
    </row>
    <row r="369" spans="1:12" ht="12.75" x14ac:dyDescent="0.2">
      <c r="A369" s="36">
        <v>363</v>
      </c>
      <c r="B369" s="36"/>
      <c r="C369" s="36"/>
      <c r="D369" s="36"/>
      <c r="E369" s="101"/>
      <c r="F369" s="19"/>
      <c r="G369" s="34" t="e">
        <v>#NAME?</v>
      </c>
      <c r="H369" s="21" t="s">
        <v>47</v>
      </c>
      <c r="I369" s="19"/>
      <c r="J369" s="29"/>
      <c r="K369" s="20"/>
      <c r="L369" s="35" t="s">
        <v>4796</v>
      </c>
    </row>
    <row r="370" spans="1:12" ht="12.75" x14ac:dyDescent="0.2">
      <c r="A370" s="36">
        <v>364</v>
      </c>
      <c r="B370" s="36"/>
      <c r="C370" s="36"/>
      <c r="D370" s="36"/>
      <c r="E370" s="101"/>
      <c r="F370" s="19"/>
      <c r="G370" s="34" t="e">
        <v>#NAME?</v>
      </c>
      <c r="H370" s="21" t="s">
        <v>47</v>
      </c>
      <c r="I370" s="19"/>
      <c r="J370" s="29"/>
      <c r="K370" s="20"/>
      <c r="L370" s="35" t="s">
        <v>4796</v>
      </c>
    </row>
    <row r="371" spans="1:12" ht="12.75" x14ac:dyDescent="0.2">
      <c r="A371" s="36">
        <v>365</v>
      </c>
      <c r="B371" s="36"/>
      <c r="C371" s="36"/>
      <c r="D371" s="36"/>
      <c r="E371" s="101"/>
      <c r="F371" s="19"/>
      <c r="G371" s="34" t="e">
        <v>#NAME?</v>
      </c>
      <c r="H371" s="21" t="s">
        <v>47</v>
      </c>
      <c r="I371" s="19"/>
      <c r="J371" s="29"/>
      <c r="K371" s="20"/>
      <c r="L371" s="35" t="s">
        <v>4796</v>
      </c>
    </row>
    <row r="372" spans="1:12" ht="12.75" x14ac:dyDescent="0.2">
      <c r="A372" s="36">
        <v>366</v>
      </c>
      <c r="B372" s="36"/>
      <c r="C372" s="36"/>
      <c r="D372" s="36"/>
      <c r="E372" s="101"/>
      <c r="F372" s="19"/>
      <c r="G372" s="34" t="e">
        <v>#NAME?</v>
      </c>
      <c r="H372" s="21" t="s">
        <v>47</v>
      </c>
      <c r="I372" s="19"/>
      <c r="J372" s="29"/>
      <c r="K372" s="20"/>
      <c r="L372" s="35" t="s">
        <v>4796</v>
      </c>
    </row>
    <row r="373" spans="1:12" ht="12.75" x14ac:dyDescent="0.2">
      <c r="A373" s="36">
        <v>367</v>
      </c>
      <c r="B373" s="36"/>
      <c r="C373" s="36"/>
      <c r="D373" s="36"/>
      <c r="E373" s="101"/>
      <c r="F373" s="19"/>
      <c r="G373" s="34" t="e">
        <v>#NAME?</v>
      </c>
      <c r="H373" s="21" t="s">
        <v>47</v>
      </c>
      <c r="I373" s="19"/>
      <c r="J373" s="29"/>
      <c r="K373" s="20"/>
      <c r="L373" s="35" t="s">
        <v>4796</v>
      </c>
    </row>
    <row r="374" spans="1:12" ht="12.75" x14ac:dyDescent="0.2">
      <c r="A374" s="36">
        <v>368</v>
      </c>
      <c r="B374" s="36"/>
      <c r="C374" s="36"/>
      <c r="D374" s="36"/>
      <c r="E374" s="101"/>
      <c r="F374" s="19"/>
      <c r="G374" s="34" t="e">
        <v>#NAME?</v>
      </c>
      <c r="H374" s="21" t="s">
        <v>47</v>
      </c>
      <c r="I374" s="19"/>
      <c r="J374" s="29"/>
      <c r="K374" s="20"/>
      <c r="L374" s="35" t="s">
        <v>4796</v>
      </c>
    </row>
    <row r="375" spans="1:12" ht="12.75" x14ac:dyDescent="0.2">
      <c r="A375" s="36">
        <v>369</v>
      </c>
      <c r="B375" s="36"/>
      <c r="C375" s="36"/>
      <c r="D375" s="36"/>
      <c r="E375" s="101"/>
      <c r="F375" s="19"/>
      <c r="G375" s="34" t="e">
        <v>#NAME?</v>
      </c>
      <c r="H375" s="21" t="s">
        <v>47</v>
      </c>
      <c r="I375" s="19"/>
      <c r="J375" s="29"/>
      <c r="K375" s="20"/>
      <c r="L375" s="35" t="s">
        <v>4796</v>
      </c>
    </row>
    <row r="376" spans="1:12" ht="12.75" x14ac:dyDescent="0.2">
      <c r="A376" s="36">
        <v>370</v>
      </c>
      <c r="B376" s="36"/>
      <c r="C376" s="36"/>
      <c r="D376" s="36"/>
      <c r="E376" s="101"/>
      <c r="F376" s="19"/>
      <c r="G376" s="34" t="e">
        <v>#NAME?</v>
      </c>
      <c r="H376" s="21" t="s">
        <v>47</v>
      </c>
      <c r="I376" s="19"/>
      <c r="J376" s="29"/>
      <c r="K376" s="20"/>
      <c r="L376" s="35" t="s">
        <v>4796</v>
      </c>
    </row>
    <row r="377" spans="1:12" ht="12.75" x14ac:dyDescent="0.2">
      <c r="A377" s="36">
        <v>371</v>
      </c>
      <c r="B377" s="36"/>
      <c r="C377" s="36"/>
      <c r="D377" s="36"/>
      <c r="E377" s="101"/>
      <c r="F377" s="19"/>
      <c r="G377" s="34" t="e">
        <v>#NAME?</v>
      </c>
      <c r="H377" s="21" t="s">
        <v>47</v>
      </c>
      <c r="I377" s="19"/>
      <c r="J377" s="29"/>
      <c r="K377" s="20"/>
      <c r="L377" s="35" t="s">
        <v>4796</v>
      </c>
    </row>
    <row r="378" spans="1:12" ht="12.75" x14ac:dyDescent="0.2">
      <c r="A378" s="36">
        <v>372</v>
      </c>
      <c r="B378" s="36"/>
      <c r="C378" s="36"/>
      <c r="D378" s="36"/>
      <c r="E378" s="101"/>
      <c r="F378" s="19"/>
      <c r="G378" s="34" t="e">
        <v>#NAME?</v>
      </c>
      <c r="H378" s="21" t="s">
        <v>47</v>
      </c>
      <c r="I378" s="19"/>
      <c r="J378" s="29"/>
      <c r="K378" s="20"/>
      <c r="L378" s="35" t="s">
        <v>4796</v>
      </c>
    </row>
    <row r="379" spans="1:12" ht="12.75" x14ac:dyDescent="0.2">
      <c r="A379" s="36">
        <v>373</v>
      </c>
      <c r="B379" s="36"/>
      <c r="C379" s="36"/>
      <c r="D379" s="36"/>
      <c r="E379" s="101"/>
      <c r="F379" s="19"/>
      <c r="G379" s="34" t="e">
        <v>#NAME?</v>
      </c>
      <c r="H379" s="21" t="s">
        <v>47</v>
      </c>
      <c r="I379" s="19"/>
      <c r="J379" s="29"/>
      <c r="K379" s="20"/>
      <c r="L379" s="35" t="s">
        <v>4796</v>
      </c>
    </row>
    <row r="380" spans="1:12" ht="12.75" x14ac:dyDescent="0.2">
      <c r="A380" s="36">
        <v>374</v>
      </c>
      <c r="B380" s="36"/>
      <c r="C380" s="36"/>
      <c r="D380" s="36"/>
      <c r="E380" s="101"/>
      <c r="F380" s="19"/>
      <c r="G380" s="34" t="e">
        <v>#NAME?</v>
      </c>
      <c r="H380" s="21" t="s">
        <v>47</v>
      </c>
      <c r="I380" s="19"/>
      <c r="J380" s="29"/>
      <c r="K380" s="20"/>
      <c r="L380" s="35" t="s">
        <v>4796</v>
      </c>
    </row>
    <row r="381" spans="1:12" ht="12.75" x14ac:dyDescent="0.2">
      <c r="A381" s="36">
        <v>375</v>
      </c>
      <c r="B381" s="36"/>
      <c r="C381" s="36"/>
      <c r="D381" s="36"/>
      <c r="E381" s="101"/>
      <c r="F381" s="19"/>
      <c r="G381" s="34" t="e">
        <v>#NAME?</v>
      </c>
      <c r="H381" s="21" t="s">
        <v>47</v>
      </c>
      <c r="I381" s="19"/>
      <c r="J381" s="29"/>
      <c r="K381" s="20"/>
      <c r="L381" s="35" t="s">
        <v>4796</v>
      </c>
    </row>
    <row r="382" spans="1:12" ht="12.75" x14ac:dyDescent="0.2">
      <c r="A382" s="36">
        <v>376</v>
      </c>
      <c r="B382" s="36"/>
      <c r="C382" s="36"/>
      <c r="D382" s="36"/>
      <c r="E382" s="101"/>
      <c r="F382" s="19"/>
      <c r="G382" s="34" t="e">
        <v>#NAME?</v>
      </c>
      <c r="H382" s="21" t="s">
        <v>47</v>
      </c>
      <c r="I382" s="19"/>
      <c r="J382" s="29"/>
      <c r="K382" s="20"/>
      <c r="L382" s="35" t="s">
        <v>4796</v>
      </c>
    </row>
    <row r="383" spans="1:12" ht="12.75" x14ac:dyDescent="0.2">
      <c r="A383" s="36">
        <v>377</v>
      </c>
      <c r="B383" s="36"/>
      <c r="C383" s="36"/>
      <c r="D383" s="36"/>
      <c r="E383" s="101"/>
      <c r="F383" s="19"/>
      <c r="G383" s="34" t="e">
        <v>#NAME?</v>
      </c>
      <c r="H383" s="21" t="s">
        <v>47</v>
      </c>
      <c r="I383" s="19"/>
      <c r="J383" s="29"/>
      <c r="K383" s="20"/>
      <c r="L383" s="35" t="s">
        <v>4796</v>
      </c>
    </row>
    <row r="384" spans="1:12" ht="12.75" x14ac:dyDescent="0.2">
      <c r="A384" s="36">
        <v>378</v>
      </c>
      <c r="B384" s="36"/>
      <c r="C384" s="36"/>
      <c r="D384" s="36"/>
      <c r="E384" s="101"/>
      <c r="F384" s="19"/>
      <c r="G384" s="34" t="e">
        <v>#NAME?</v>
      </c>
      <c r="H384" s="21" t="s">
        <v>47</v>
      </c>
      <c r="I384" s="19"/>
      <c r="J384" s="29"/>
      <c r="K384" s="20"/>
      <c r="L384" s="35" t="s">
        <v>4796</v>
      </c>
    </row>
    <row r="385" spans="1:12" ht="12.75" x14ac:dyDescent="0.2">
      <c r="A385" s="36">
        <v>379</v>
      </c>
      <c r="B385" s="36"/>
      <c r="C385" s="36"/>
      <c r="D385" s="36"/>
      <c r="E385" s="101"/>
      <c r="F385" s="19"/>
      <c r="G385" s="34" t="e">
        <v>#NAME?</v>
      </c>
      <c r="H385" s="21" t="s">
        <v>47</v>
      </c>
      <c r="I385" s="19"/>
      <c r="J385" s="29"/>
      <c r="K385" s="20"/>
      <c r="L385" s="35" t="s">
        <v>4796</v>
      </c>
    </row>
    <row r="386" spans="1:12" ht="12.75" x14ac:dyDescent="0.2">
      <c r="A386" s="36">
        <v>380</v>
      </c>
      <c r="B386" s="36"/>
      <c r="C386" s="36"/>
      <c r="D386" s="36"/>
      <c r="E386" s="101"/>
      <c r="F386" s="19"/>
      <c r="G386" s="34" t="e">
        <v>#NAME?</v>
      </c>
      <c r="H386" s="21" t="s">
        <v>47</v>
      </c>
      <c r="I386" s="19"/>
      <c r="J386" s="29"/>
      <c r="K386" s="20"/>
      <c r="L386" s="35" t="s">
        <v>4796</v>
      </c>
    </row>
    <row r="387" spans="1:12" ht="12.75" x14ac:dyDescent="0.2">
      <c r="A387" s="36">
        <v>381</v>
      </c>
      <c r="B387" s="36"/>
      <c r="C387" s="36"/>
      <c r="D387" s="36"/>
      <c r="E387" s="101"/>
      <c r="F387" s="19"/>
      <c r="G387" s="34" t="e">
        <v>#NAME?</v>
      </c>
      <c r="H387" s="21" t="s">
        <v>47</v>
      </c>
      <c r="I387" s="19"/>
      <c r="J387" s="29"/>
      <c r="K387" s="20"/>
      <c r="L387" s="35" t="s">
        <v>4796</v>
      </c>
    </row>
    <row r="388" spans="1:12" ht="12.75" x14ac:dyDescent="0.2">
      <c r="A388" s="36">
        <v>382</v>
      </c>
      <c r="B388" s="36"/>
      <c r="C388" s="36"/>
      <c r="D388" s="36"/>
      <c r="E388" s="101"/>
      <c r="F388" s="19"/>
      <c r="G388" s="34" t="e">
        <v>#NAME?</v>
      </c>
      <c r="H388" s="21" t="s">
        <v>47</v>
      </c>
      <c r="I388" s="19"/>
      <c r="J388" s="29"/>
      <c r="K388" s="20"/>
      <c r="L388" s="35" t="s">
        <v>4796</v>
      </c>
    </row>
    <row r="389" spans="1:12" ht="12.75" x14ac:dyDescent="0.2">
      <c r="A389" s="36">
        <v>383</v>
      </c>
      <c r="B389" s="36"/>
      <c r="C389" s="36"/>
      <c r="D389" s="36"/>
      <c r="E389" s="101"/>
      <c r="F389" s="19"/>
      <c r="G389" s="34" t="e">
        <v>#NAME?</v>
      </c>
      <c r="H389" s="21" t="s">
        <v>47</v>
      </c>
      <c r="I389" s="19"/>
      <c r="J389" s="29"/>
      <c r="K389" s="20"/>
      <c r="L389" s="35" t="s">
        <v>4796</v>
      </c>
    </row>
    <row r="390" spans="1:12" ht="12.75" x14ac:dyDescent="0.2">
      <c r="A390" s="36">
        <v>384</v>
      </c>
      <c r="B390" s="36"/>
      <c r="C390" s="36"/>
      <c r="D390" s="36"/>
      <c r="E390" s="101"/>
      <c r="F390" s="19"/>
      <c r="G390" s="34" t="e">
        <v>#NAME?</v>
      </c>
      <c r="H390" s="21" t="s">
        <v>47</v>
      </c>
      <c r="I390" s="19"/>
      <c r="J390" s="29"/>
      <c r="K390" s="20"/>
      <c r="L390" s="35" t="s">
        <v>4796</v>
      </c>
    </row>
    <row r="391" spans="1:12" ht="12.75" x14ac:dyDescent="0.2">
      <c r="A391" s="36">
        <v>385</v>
      </c>
      <c r="B391" s="36"/>
      <c r="C391" s="36"/>
      <c r="D391" s="36"/>
      <c r="E391" s="101"/>
      <c r="F391" s="19"/>
      <c r="G391" s="34" t="e">
        <v>#NAME?</v>
      </c>
      <c r="H391" s="21" t="s">
        <v>47</v>
      </c>
      <c r="I391" s="19"/>
      <c r="J391" s="29"/>
      <c r="K391" s="20"/>
      <c r="L391" s="35" t="s">
        <v>4796</v>
      </c>
    </row>
    <row r="392" spans="1:12" ht="12.75" x14ac:dyDescent="0.2">
      <c r="A392" s="36">
        <v>386</v>
      </c>
      <c r="B392" s="36"/>
      <c r="C392" s="36"/>
      <c r="D392" s="36"/>
      <c r="E392" s="101"/>
      <c r="F392" s="19"/>
      <c r="G392" s="34" t="e">
        <v>#NAME?</v>
      </c>
      <c r="H392" s="21" t="s">
        <v>47</v>
      </c>
      <c r="I392" s="19"/>
      <c r="J392" s="29"/>
      <c r="K392" s="20"/>
      <c r="L392" s="35" t="s">
        <v>4796</v>
      </c>
    </row>
    <row r="393" spans="1:12" ht="12.75" x14ac:dyDescent="0.2">
      <c r="A393" s="36">
        <v>387</v>
      </c>
      <c r="B393" s="36"/>
      <c r="C393" s="36"/>
      <c r="D393" s="36"/>
      <c r="E393" s="101"/>
      <c r="F393" s="19"/>
      <c r="G393" s="34" t="e">
        <v>#NAME?</v>
      </c>
      <c r="H393" s="21" t="s">
        <v>47</v>
      </c>
      <c r="I393" s="19"/>
      <c r="J393" s="29"/>
      <c r="K393" s="20"/>
      <c r="L393" s="35" t="s">
        <v>4796</v>
      </c>
    </row>
    <row r="394" spans="1:12" ht="12.75" x14ac:dyDescent="0.2">
      <c r="A394" s="36">
        <v>388</v>
      </c>
      <c r="B394" s="36"/>
      <c r="C394" s="36"/>
      <c r="D394" s="36"/>
      <c r="E394" s="101"/>
      <c r="F394" s="19"/>
      <c r="G394" s="34" t="e">
        <v>#NAME?</v>
      </c>
      <c r="H394" s="21" t="s">
        <v>47</v>
      </c>
      <c r="I394" s="19"/>
      <c r="J394" s="29"/>
      <c r="K394" s="20"/>
      <c r="L394" s="35" t="s">
        <v>4796</v>
      </c>
    </row>
    <row r="395" spans="1:12" ht="12.75" x14ac:dyDescent="0.2">
      <c r="A395" s="36">
        <v>389</v>
      </c>
      <c r="B395" s="36"/>
      <c r="C395" s="36"/>
      <c r="D395" s="36"/>
      <c r="E395" s="101"/>
      <c r="F395" s="19"/>
      <c r="G395" s="34" t="e">
        <v>#NAME?</v>
      </c>
      <c r="H395" s="21" t="s">
        <v>47</v>
      </c>
      <c r="I395" s="19"/>
      <c r="J395" s="29"/>
      <c r="K395" s="20"/>
      <c r="L395" s="35" t="s">
        <v>4796</v>
      </c>
    </row>
    <row r="396" spans="1:12" ht="12.75" x14ac:dyDescent="0.2">
      <c r="A396" s="36">
        <v>390</v>
      </c>
      <c r="B396" s="36"/>
      <c r="C396" s="36"/>
      <c r="D396" s="36"/>
      <c r="E396" s="101"/>
      <c r="F396" s="19"/>
      <c r="G396" s="34" t="e">
        <v>#NAME?</v>
      </c>
      <c r="H396" s="21" t="s">
        <v>47</v>
      </c>
      <c r="I396" s="19"/>
      <c r="J396" s="29"/>
      <c r="K396" s="20"/>
      <c r="L396" s="35" t="s">
        <v>4796</v>
      </c>
    </row>
    <row r="397" spans="1:12" ht="12.75" x14ac:dyDescent="0.2">
      <c r="A397" s="36">
        <v>391</v>
      </c>
      <c r="B397" s="36"/>
      <c r="C397" s="36"/>
      <c r="D397" s="36"/>
      <c r="E397" s="101"/>
      <c r="F397" s="19"/>
      <c r="G397" s="34" t="e">
        <v>#NAME?</v>
      </c>
      <c r="H397" s="21" t="s">
        <v>47</v>
      </c>
      <c r="I397" s="19"/>
      <c r="J397" s="29"/>
      <c r="K397" s="20"/>
      <c r="L397" s="35" t="s">
        <v>4796</v>
      </c>
    </row>
    <row r="398" spans="1:12" ht="12.75" x14ac:dyDescent="0.2">
      <c r="A398" s="36">
        <v>392</v>
      </c>
      <c r="B398" s="36"/>
      <c r="C398" s="36"/>
      <c r="D398" s="36"/>
      <c r="E398" s="101"/>
      <c r="F398" s="19"/>
      <c r="G398" s="34" t="e">
        <v>#NAME?</v>
      </c>
      <c r="H398" s="21" t="s">
        <v>47</v>
      </c>
      <c r="I398" s="19"/>
      <c r="J398" s="29"/>
      <c r="K398" s="20"/>
      <c r="L398" s="35" t="s">
        <v>4796</v>
      </c>
    </row>
    <row r="399" spans="1:12" ht="12.75" x14ac:dyDescent="0.2">
      <c r="A399" s="36">
        <v>393</v>
      </c>
      <c r="B399" s="36"/>
      <c r="C399" s="36"/>
      <c r="D399" s="36"/>
      <c r="E399" s="101"/>
      <c r="F399" s="19"/>
      <c r="G399" s="34" t="e">
        <v>#NAME?</v>
      </c>
      <c r="H399" s="21" t="s">
        <v>47</v>
      </c>
      <c r="I399" s="19"/>
      <c r="J399" s="29"/>
      <c r="K399" s="20"/>
      <c r="L399" s="35" t="s">
        <v>4796</v>
      </c>
    </row>
    <row r="400" spans="1:12" ht="12.75" x14ac:dyDescent="0.2">
      <c r="A400" s="36">
        <v>394</v>
      </c>
      <c r="B400" s="36"/>
      <c r="C400" s="36"/>
      <c r="D400" s="36"/>
      <c r="E400" s="101"/>
      <c r="F400" s="19"/>
      <c r="G400" s="34" t="e">
        <v>#NAME?</v>
      </c>
      <c r="H400" s="21" t="s">
        <v>47</v>
      </c>
      <c r="I400" s="19"/>
      <c r="J400" s="29"/>
      <c r="K400" s="20"/>
      <c r="L400" s="35" t="s">
        <v>4796</v>
      </c>
    </row>
    <row r="401" spans="1:12" ht="12.75" x14ac:dyDescent="0.2">
      <c r="A401" s="36">
        <v>395</v>
      </c>
      <c r="B401" s="36"/>
      <c r="C401" s="36"/>
      <c r="D401" s="36"/>
      <c r="E401" s="101"/>
      <c r="F401" s="19"/>
      <c r="G401" s="34" t="e">
        <v>#NAME?</v>
      </c>
      <c r="H401" s="21" t="s">
        <v>47</v>
      </c>
      <c r="I401" s="19"/>
      <c r="J401" s="29"/>
      <c r="K401" s="20"/>
      <c r="L401" s="35" t="s">
        <v>4796</v>
      </c>
    </row>
    <row r="402" spans="1:12" ht="12.75" x14ac:dyDescent="0.2">
      <c r="A402" s="36">
        <v>396</v>
      </c>
      <c r="B402" s="36"/>
      <c r="C402" s="36"/>
      <c r="D402" s="36"/>
      <c r="E402" s="101"/>
      <c r="F402" s="19"/>
      <c r="G402" s="34" t="e">
        <v>#NAME?</v>
      </c>
      <c r="H402" s="21" t="s">
        <v>47</v>
      </c>
      <c r="I402" s="19"/>
      <c r="J402" s="29"/>
      <c r="K402" s="20"/>
      <c r="L402" s="35" t="s">
        <v>4796</v>
      </c>
    </row>
    <row r="403" spans="1:12" ht="12.75" x14ac:dyDescent="0.2">
      <c r="A403" s="36">
        <v>397</v>
      </c>
      <c r="B403" s="36"/>
      <c r="C403" s="36"/>
      <c r="D403" s="36"/>
      <c r="E403" s="101"/>
      <c r="F403" s="19"/>
      <c r="G403" s="34" t="e">
        <v>#NAME?</v>
      </c>
      <c r="H403" s="21" t="s">
        <v>47</v>
      </c>
      <c r="I403" s="19"/>
      <c r="J403" s="29"/>
      <c r="K403" s="20"/>
      <c r="L403" s="35" t="s">
        <v>4796</v>
      </c>
    </row>
    <row r="404" spans="1:12" ht="12.75" x14ac:dyDescent="0.2">
      <c r="A404" s="36">
        <v>398</v>
      </c>
      <c r="B404" s="36"/>
      <c r="C404" s="36"/>
      <c r="D404" s="36"/>
      <c r="E404" s="101"/>
      <c r="F404" s="19"/>
      <c r="G404" s="34" t="e">
        <v>#NAME?</v>
      </c>
      <c r="H404" s="21" t="s">
        <v>47</v>
      </c>
      <c r="I404" s="19"/>
      <c r="J404" s="29"/>
      <c r="K404" s="20"/>
      <c r="L404" s="35" t="s">
        <v>4796</v>
      </c>
    </row>
    <row r="405" spans="1:12" ht="12.75" x14ac:dyDescent="0.2">
      <c r="A405" s="36">
        <v>399</v>
      </c>
      <c r="B405" s="36"/>
      <c r="C405" s="36"/>
      <c r="D405" s="36"/>
      <c r="E405" s="101"/>
      <c r="F405" s="19"/>
      <c r="G405" s="34" t="e">
        <v>#NAME?</v>
      </c>
      <c r="H405" s="21" t="s">
        <v>47</v>
      </c>
      <c r="I405" s="19"/>
      <c r="J405" s="29"/>
      <c r="K405" s="20"/>
      <c r="L405" s="35" t="s">
        <v>4796</v>
      </c>
    </row>
    <row r="406" spans="1:12" ht="12.75" x14ac:dyDescent="0.2">
      <c r="A406" s="36">
        <v>400</v>
      </c>
      <c r="B406" s="36"/>
      <c r="C406" s="36"/>
      <c r="D406" s="36"/>
      <c r="E406" s="101"/>
      <c r="F406" s="19"/>
      <c r="G406" s="34" t="e">
        <v>#NAME?</v>
      </c>
      <c r="H406" s="21" t="s">
        <v>47</v>
      </c>
      <c r="I406" s="19"/>
      <c r="J406" s="29"/>
      <c r="K406" s="20"/>
      <c r="L406" s="35" t="s">
        <v>4796</v>
      </c>
    </row>
    <row r="407" spans="1:12" ht="12.75" x14ac:dyDescent="0.2">
      <c r="A407" s="36">
        <v>401</v>
      </c>
      <c r="B407" s="36"/>
      <c r="C407" s="36"/>
      <c r="D407" s="36"/>
      <c r="E407" s="101"/>
      <c r="F407" s="19"/>
      <c r="G407" s="34" t="e">
        <v>#NAME?</v>
      </c>
      <c r="H407" s="21" t="s">
        <v>47</v>
      </c>
      <c r="I407" s="19"/>
      <c r="J407" s="29"/>
      <c r="K407" s="20"/>
      <c r="L407" s="35" t="s">
        <v>4796</v>
      </c>
    </row>
    <row r="408" spans="1:12" ht="12.75" x14ac:dyDescent="0.2">
      <c r="A408" s="36">
        <v>402</v>
      </c>
      <c r="B408" s="36"/>
      <c r="C408" s="36"/>
      <c r="D408" s="36"/>
      <c r="E408" s="101"/>
      <c r="F408" s="19"/>
      <c r="G408" s="34" t="e">
        <v>#NAME?</v>
      </c>
      <c r="H408" s="21" t="s">
        <v>47</v>
      </c>
      <c r="I408" s="19"/>
      <c r="J408" s="29"/>
      <c r="K408" s="20"/>
      <c r="L408" s="35" t="s">
        <v>4796</v>
      </c>
    </row>
    <row r="409" spans="1:12" ht="12.75" x14ac:dyDescent="0.2">
      <c r="A409" s="36">
        <v>403</v>
      </c>
      <c r="B409" s="36"/>
      <c r="C409" s="36"/>
      <c r="D409" s="36"/>
      <c r="E409" s="101"/>
      <c r="F409" s="19"/>
      <c r="G409" s="34" t="e">
        <v>#NAME?</v>
      </c>
      <c r="H409" s="21" t="s">
        <v>47</v>
      </c>
      <c r="I409" s="19"/>
      <c r="J409" s="29"/>
      <c r="K409" s="20"/>
      <c r="L409" s="35" t="s">
        <v>4796</v>
      </c>
    </row>
    <row r="410" spans="1:12" ht="12.75" x14ac:dyDescent="0.2">
      <c r="A410" s="36">
        <v>404</v>
      </c>
      <c r="B410" s="36"/>
      <c r="C410" s="36"/>
      <c r="D410" s="36"/>
      <c r="E410" s="101"/>
      <c r="F410" s="19"/>
      <c r="G410" s="34" t="e">
        <v>#NAME?</v>
      </c>
      <c r="H410" s="21" t="s">
        <v>47</v>
      </c>
      <c r="I410" s="19"/>
      <c r="J410" s="29"/>
      <c r="K410" s="20"/>
      <c r="L410" s="35" t="s">
        <v>4796</v>
      </c>
    </row>
    <row r="411" spans="1:12" ht="12.75" x14ac:dyDescent="0.2">
      <c r="A411" s="36">
        <v>405</v>
      </c>
      <c r="B411" s="36"/>
      <c r="C411" s="36"/>
      <c r="D411" s="36"/>
      <c r="E411" s="101"/>
      <c r="F411" s="19"/>
      <c r="G411" s="34" t="e">
        <v>#NAME?</v>
      </c>
      <c r="H411" s="21" t="s">
        <v>47</v>
      </c>
      <c r="I411" s="19"/>
      <c r="J411" s="29"/>
      <c r="K411" s="20"/>
      <c r="L411" s="35" t="s">
        <v>4796</v>
      </c>
    </row>
    <row r="412" spans="1:12" ht="12.75" x14ac:dyDescent="0.2">
      <c r="A412" s="36">
        <v>406</v>
      </c>
      <c r="B412" s="36"/>
      <c r="C412" s="36"/>
      <c r="D412" s="36"/>
      <c r="E412" s="101"/>
      <c r="F412" s="19"/>
      <c r="G412" s="34" t="e">
        <v>#NAME?</v>
      </c>
      <c r="H412" s="21" t="s">
        <v>47</v>
      </c>
      <c r="I412" s="19"/>
      <c r="J412" s="29"/>
      <c r="K412" s="20"/>
      <c r="L412" s="35" t="s">
        <v>4796</v>
      </c>
    </row>
    <row r="413" spans="1:12" ht="12.75" x14ac:dyDescent="0.2">
      <c r="A413" s="36">
        <v>407</v>
      </c>
      <c r="B413" s="36"/>
      <c r="C413" s="36"/>
      <c r="D413" s="36"/>
      <c r="E413" s="101"/>
      <c r="F413" s="19"/>
      <c r="G413" s="34" t="e">
        <v>#NAME?</v>
      </c>
      <c r="H413" s="21" t="s">
        <v>47</v>
      </c>
      <c r="I413" s="19"/>
      <c r="J413" s="29"/>
      <c r="K413" s="20"/>
      <c r="L413" s="35" t="s">
        <v>4796</v>
      </c>
    </row>
    <row r="414" spans="1:12" ht="12.75" x14ac:dyDescent="0.2">
      <c r="A414" s="36">
        <v>408</v>
      </c>
      <c r="B414" s="36"/>
      <c r="C414" s="36"/>
      <c r="D414" s="36"/>
      <c r="E414" s="101"/>
      <c r="F414" s="19"/>
      <c r="G414" s="34" t="e">
        <v>#NAME?</v>
      </c>
      <c r="H414" s="21" t="s">
        <v>47</v>
      </c>
      <c r="I414" s="19"/>
      <c r="J414" s="29"/>
      <c r="K414" s="20"/>
      <c r="L414" s="35" t="s">
        <v>4796</v>
      </c>
    </row>
    <row r="415" spans="1:12" ht="12.75" x14ac:dyDescent="0.2">
      <c r="A415" s="36">
        <v>409</v>
      </c>
      <c r="B415" s="36"/>
      <c r="C415" s="36"/>
      <c r="D415" s="36"/>
      <c r="E415" s="101"/>
      <c r="F415" s="19"/>
      <c r="G415" s="34" t="e">
        <v>#NAME?</v>
      </c>
      <c r="H415" s="21" t="s">
        <v>47</v>
      </c>
      <c r="I415" s="19"/>
      <c r="J415" s="29"/>
      <c r="K415" s="20"/>
      <c r="L415" s="35" t="s">
        <v>4796</v>
      </c>
    </row>
    <row r="416" spans="1:12" ht="12.75" x14ac:dyDescent="0.2">
      <c r="A416" s="36">
        <v>410</v>
      </c>
      <c r="B416" s="36"/>
      <c r="C416" s="36"/>
      <c r="D416" s="36"/>
      <c r="E416" s="101"/>
      <c r="F416" s="19"/>
      <c r="G416" s="34" t="e">
        <v>#NAME?</v>
      </c>
      <c r="H416" s="21" t="s">
        <v>47</v>
      </c>
      <c r="I416" s="19"/>
      <c r="J416" s="29"/>
      <c r="K416" s="20"/>
      <c r="L416" s="35" t="s">
        <v>4796</v>
      </c>
    </row>
    <row r="417" spans="1:12" ht="12.75" x14ac:dyDescent="0.2">
      <c r="A417" s="36">
        <v>411</v>
      </c>
      <c r="B417" s="36"/>
      <c r="C417" s="36"/>
      <c r="D417" s="36"/>
      <c r="E417" s="101"/>
      <c r="F417" s="19"/>
      <c r="G417" s="34" t="e">
        <v>#NAME?</v>
      </c>
      <c r="H417" s="21" t="s">
        <v>47</v>
      </c>
      <c r="I417" s="19"/>
      <c r="J417" s="29"/>
      <c r="K417" s="20"/>
      <c r="L417" s="35" t="s">
        <v>4796</v>
      </c>
    </row>
    <row r="418" spans="1:12" ht="12.75" x14ac:dyDescent="0.2">
      <c r="A418" s="36">
        <v>412</v>
      </c>
      <c r="B418" s="36"/>
      <c r="C418" s="36"/>
      <c r="D418" s="36"/>
      <c r="E418" s="101"/>
      <c r="F418" s="19"/>
      <c r="G418" s="34" t="e">
        <v>#NAME?</v>
      </c>
      <c r="H418" s="21" t="s">
        <v>47</v>
      </c>
      <c r="I418" s="19"/>
      <c r="J418" s="29"/>
      <c r="K418" s="20"/>
      <c r="L418" s="35" t="s">
        <v>4796</v>
      </c>
    </row>
    <row r="419" spans="1:12" ht="12.75" x14ac:dyDescent="0.2">
      <c r="A419" s="36">
        <v>413</v>
      </c>
      <c r="B419" s="36"/>
      <c r="C419" s="36"/>
      <c r="D419" s="36"/>
      <c r="E419" s="101"/>
      <c r="F419" s="19"/>
      <c r="G419" s="34" t="e">
        <v>#NAME?</v>
      </c>
      <c r="H419" s="21" t="s">
        <v>47</v>
      </c>
      <c r="I419" s="19"/>
      <c r="J419" s="29"/>
      <c r="K419" s="20"/>
      <c r="L419" s="35" t="s">
        <v>4796</v>
      </c>
    </row>
    <row r="420" spans="1:12" ht="12.75" x14ac:dyDescent="0.2">
      <c r="A420" s="36">
        <v>414</v>
      </c>
      <c r="B420" s="36"/>
      <c r="C420" s="36"/>
      <c r="D420" s="36"/>
      <c r="E420" s="101"/>
      <c r="F420" s="19"/>
      <c r="G420" s="34" t="e">
        <v>#NAME?</v>
      </c>
      <c r="H420" s="21" t="s">
        <v>47</v>
      </c>
      <c r="I420" s="19"/>
      <c r="J420" s="29"/>
      <c r="K420" s="20"/>
      <c r="L420" s="35" t="s">
        <v>4796</v>
      </c>
    </row>
    <row r="421" spans="1:12" ht="12.75" x14ac:dyDescent="0.2">
      <c r="A421" s="36">
        <v>415</v>
      </c>
      <c r="B421" s="36"/>
      <c r="C421" s="36"/>
      <c r="D421" s="36"/>
      <c r="E421" s="101"/>
      <c r="F421" s="19"/>
      <c r="G421" s="34" t="e">
        <v>#NAME?</v>
      </c>
      <c r="H421" s="21" t="s">
        <v>47</v>
      </c>
      <c r="I421" s="19"/>
      <c r="J421" s="29"/>
      <c r="K421" s="20"/>
      <c r="L421" s="35" t="s">
        <v>4796</v>
      </c>
    </row>
    <row r="422" spans="1:12" ht="12.75" x14ac:dyDescent="0.2">
      <c r="A422" s="36">
        <v>416</v>
      </c>
      <c r="B422" s="36"/>
      <c r="C422" s="36"/>
      <c r="D422" s="36"/>
      <c r="E422" s="101"/>
      <c r="F422" s="19"/>
      <c r="G422" s="34" t="e">
        <v>#NAME?</v>
      </c>
      <c r="H422" s="21" t="s">
        <v>47</v>
      </c>
      <c r="I422" s="19"/>
      <c r="J422" s="29"/>
      <c r="K422" s="20"/>
      <c r="L422" s="35" t="s">
        <v>4796</v>
      </c>
    </row>
    <row r="423" spans="1:12" ht="12.75" x14ac:dyDescent="0.2">
      <c r="A423" s="36">
        <v>417</v>
      </c>
      <c r="B423" s="36"/>
      <c r="C423" s="36"/>
      <c r="D423" s="36"/>
      <c r="E423" s="101"/>
      <c r="F423" s="19"/>
      <c r="G423" s="34" t="e">
        <v>#NAME?</v>
      </c>
      <c r="H423" s="21" t="s">
        <v>47</v>
      </c>
      <c r="I423" s="19"/>
      <c r="J423" s="29"/>
      <c r="K423" s="20"/>
      <c r="L423" s="35" t="s">
        <v>4796</v>
      </c>
    </row>
    <row r="424" spans="1:12" ht="12.75" x14ac:dyDescent="0.2">
      <c r="A424" s="36">
        <v>418</v>
      </c>
      <c r="B424" s="36"/>
      <c r="C424" s="36"/>
      <c r="D424" s="36"/>
      <c r="E424" s="101"/>
      <c r="F424" s="19"/>
      <c r="G424" s="34" t="e">
        <v>#NAME?</v>
      </c>
      <c r="H424" s="21" t="s">
        <v>47</v>
      </c>
      <c r="I424" s="19"/>
      <c r="J424" s="29"/>
      <c r="K424" s="20"/>
      <c r="L424" s="35" t="s">
        <v>4796</v>
      </c>
    </row>
    <row r="425" spans="1:12" ht="12.75" x14ac:dyDescent="0.2">
      <c r="A425" s="36">
        <v>419</v>
      </c>
      <c r="B425" s="36"/>
      <c r="C425" s="36"/>
      <c r="D425" s="36"/>
      <c r="E425" s="101"/>
      <c r="F425" s="19"/>
      <c r="G425" s="34" t="e">
        <v>#NAME?</v>
      </c>
      <c r="H425" s="21" t="s">
        <v>47</v>
      </c>
      <c r="I425" s="19"/>
      <c r="J425" s="29"/>
      <c r="K425" s="20"/>
      <c r="L425" s="35" t="s">
        <v>4796</v>
      </c>
    </row>
    <row r="426" spans="1:12" ht="12.75" x14ac:dyDescent="0.2">
      <c r="A426" s="36">
        <v>420</v>
      </c>
      <c r="B426" s="36"/>
      <c r="C426" s="36"/>
      <c r="D426" s="36"/>
      <c r="E426" s="101"/>
      <c r="F426" s="19"/>
      <c r="G426" s="34" t="e">
        <v>#NAME?</v>
      </c>
      <c r="H426" s="21" t="s">
        <v>47</v>
      </c>
      <c r="I426" s="19"/>
      <c r="J426" s="29"/>
      <c r="K426" s="20"/>
      <c r="L426" s="35" t="s">
        <v>4796</v>
      </c>
    </row>
    <row r="427" spans="1:12" ht="12.75" x14ac:dyDescent="0.2">
      <c r="A427" s="36">
        <v>421</v>
      </c>
      <c r="B427" s="36"/>
      <c r="C427" s="36"/>
      <c r="D427" s="36"/>
      <c r="E427" s="101"/>
      <c r="F427" s="19"/>
      <c r="G427" s="34" t="e">
        <v>#NAME?</v>
      </c>
      <c r="H427" s="21" t="s">
        <v>47</v>
      </c>
      <c r="I427" s="19"/>
      <c r="J427" s="29"/>
      <c r="K427" s="20"/>
      <c r="L427" s="35" t="s">
        <v>4796</v>
      </c>
    </row>
    <row r="428" spans="1:12" ht="12.75" x14ac:dyDescent="0.2">
      <c r="A428" s="36">
        <v>422</v>
      </c>
      <c r="B428" s="36"/>
      <c r="C428" s="36"/>
      <c r="D428" s="36"/>
      <c r="E428" s="101"/>
      <c r="F428" s="19"/>
      <c r="G428" s="34" t="e">
        <v>#NAME?</v>
      </c>
      <c r="H428" s="21" t="s">
        <v>47</v>
      </c>
      <c r="I428" s="19"/>
      <c r="J428" s="29"/>
      <c r="K428" s="20"/>
      <c r="L428" s="35" t="s">
        <v>4796</v>
      </c>
    </row>
    <row r="429" spans="1:12" ht="12.75" x14ac:dyDescent="0.2">
      <c r="A429" s="36">
        <v>423</v>
      </c>
      <c r="B429" s="36"/>
      <c r="C429" s="36"/>
      <c r="D429" s="36"/>
      <c r="E429" s="101"/>
      <c r="F429" s="19"/>
      <c r="G429" s="34" t="e">
        <v>#NAME?</v>
      </c>
      <c r="H429" s="21" t="s">
        <v>47</v>
      </c>
      <c r="I429" s="19"/>
      <c r="J429" s="29"/>
      <c r="K429" s="20"/>
      <c r="L429" s="35" t="s">
        <v>4796</v>
      </c>
    </row>
    <row r="430" spans="1:12" ht="12.75" x14ac:dyDescent="0.2">
      <c r="A430" s="36">
        <v>424</v>
      </c>
      <c r="B430" s="36"/>
      <c r="C430" s="36"/>
      <c r="D430" s="36"/>
      <c r="E430" s="101"/>
      <c r="F430" s="19"/>
      <c r="G430" s="34" t="e">
        <v>#NAME?</v>
      </c>
      <c r="H430" s="21" t="s">
        <v>47</v>
      </c>
      <c r="I430" s="19"/>
      <c r="J430" s="29"/>
      <c r="K430" s="20"/>
      <c r="L430" s="35" t="s">
        <v>4796</v>
      </c>
    </row>
    <row r="431" spans="1:12" ht="12.75" x14ac:dyDescent="0.2">
      <c r="A431" s="36">
        <v>425</v>
      </c>
      <c r="B431" s="36"/>
      <c r="C431" s="36"/>
      <c r="D431" s="36"/>
      <c r="E431" s="101"/>
      <c r="F431" s="19"/>
      <c r="G431" s="34" t="e">
        <v>#NAME?</v>
      </c>
      <c r="H431" s="21" t="s">
        <v>47</v>
      </c>
      <c r="I431" s="19"/>
      <c r="J431" s="29"/>
      <c r="K431" s="20"/>
      <c r="L431" s="35" t="s">
        <v>4796</v>
      </c>
    </row>
    <row r="432" spans="1:12" ht="12.75" x14ac:dyDescent="0.2">
      <c r="A432" s="36">
        <v>426</v>
      </c>
      <c r="B432" s="36"/>
      <c r="C432" s="36"/>
      <c r="D432" s="36"/>
      <c r="E432" s="101"/>
      <c r="F432" s="19"/>
      <c r="G432" s="34" t="e">
        <v>#NAME?</v>
      </c>
      <c r="H432" s="21" t="s">
        <v>47</v>
      </c>
      <c r="I432" s="19"/>
      <c r="J432" s="29"/>
      <c r="K432" s="20"/>
      <c r="L432" s="35" t="s">
        <v>4796</v>
      </c>
    </row>
    <row r="433" spans="1:12" ht="12.75" x14ac:dyDescent="0.2">
      <c r="A433" s="36">
        <v>427</v>
      </c>
      <c r="B433" s="36"/>
      <c r="C433" s="36"/>
      <c r="D433" s="36"/>
      <c r="E433" s="101"/>
      <c r="F433" s="19"/>
      <c r="G433" s="34" t="e">
        <v>#NAME?</v>
      </c>
      <c r="H433" s="21" t="s">
        <v>47</v>
      </c>
      <c r="I433" s="19"/>
      <c r="J433" s="29"/>
      <c r="K433" s="20"/>
      <c r="L433" s="35" t="s">
        <v>4796</v>
      </c>
    </row>
    <row r="434" spans="1:12" ht="12.75" x14ac:dyDescent="0.2">
      <c r="A434" s="36">
        <v>428</v>
      </c>
      <c r="B434" s="36"/>
      <c r="C434" s="36"/>
      <c r="D434" s="36"/>
      <c r="E434" s="101"/>
      <c r="F434" s="19"/>
      <c r="G434" s="34" t="e">
        <v>#NAME?</v>
      </c>
      <c r="H434" s="21" t="s">
        <v>47</v>
      </c>
      <c r="I434" s="19"/>
      <c r="J434" s="29"/>
      <c r="K434" s="20"/>
      <c r="L434" s="35" t="s">
        <v>4796</v>
      </c>
    </row>
    <row r="435" spans="1:12" ht="12.75" x14ac:dyDescent="0.2">
      <c r="A435" s="36">
        <v>429</v>
      </c>
      <c r="B435" s="36"/>
      <c r="C435" s="36"/>
      <c r="D435" s="36"/>
      <c r="E435" s="101"/>
      <c r="F435" s="19"/>
      <c r="G435" s="34" t="e">
        <v>#NAME?</v>
      </c>
      <c r="H435" s="21" t="s">
        <v>47</v>
      </c>
      <c r="I435" s="19"/>
      <c r="J435" s="29"/>
      <c r="K435" s="20"/>
      <c r="L435" s="35" t="s">
        <v>4796</v>
      </c>
    </row>
    <row r="436" spans="1:12" ht="12.75" x14ac:dyDescent="0.2">
      <c r="A436" s="36">
        <v>430</v>
      </c>
      <c r="B436" s="36"/>
      <c r="C436" s="36"/>
      <c r="D436" s="36"/>
      <c r="E436" s="101"/>
      <c r="F436" s="19"/>
      <c r="G436" s="34" t="e">
        <v>#NAME?</v>
      </c>
      <c r="H436" s="21" t="s">
        <v>47</v>
      </c>
      <c r="I436" s="19"/>
      <c r="J436" s="29"/>
      <c r="K436" s="20"/>
      <c r="L436" s="35" t="s">
        <v>4796</v>
      </c>
    </row>
    <row r="437" spans="1:12" ht="12.75" x14ac:dyDescent="0.2">
      <c r="A437" s="36">
        <v>431</v>
      </c>
      <c r="B437" s="36"/>
      <c r="C437" s="36"/>
      <c r="D437" s="36"/>
      <c r="E437" s="101"/>
      <c r="F437" s="19"/>
      <c r="G437" s="34" t="e">
        <v>#NAME?</v>
      </c>
      <c r="H437" s="21" t="s">
        <v>47</v>
      </c>
      <c r="I437" s="19"/>
      <c r="J437" s="29"/>
      <c r="K437" s="20"/>
      <c r="L437" s="35" t="s">
        <v>4796</v>
      </c>
    </row>
    <row r="438" spans="1:12" ht="12.75" x14ac:dyDescent="0.2">
      <c r="A438" s="36">
        <v>432</v>
      </c>
      <c r="B438" s="36"/>
      <c r="C438" s="36"/>
      <c r="D438" s="36"/>
      <c r="E438" s="101"/>
      <c r="F438" s="19"/>
      <c r="G438" s="34" t="e">
        <v>#NAME?</v>
      </c>
      <c r="H438" s="21" t="s">
        <v>47</v>
      </c>
      <c r="I438" s="19"/>
      <c r="J438" s="29"/>
      <c r="K438" s="20"/>
      <c r="L438" s="35" t="s">
        <v>4796</v>
      </c>
    </row>
    <row r="439" spans="1:12" ht="12.75" x14ac:dyDescent="0.2">
      <c r="A439" s="36">
        <v>433</v>
      </c>
      <c r="B439" s="36"/>
      <c r="C439" s="36"/>
      <c r="D439" s="36"/>
      <c r="E439" s="101"/>
      <c r="F439" s="19"/>
      <c r="G439" s="34" t="e">
        <v>#NAME?</v>
      </c>
      <c r="H439" s="21" t="s">
        <v>47</v>
      </c>
      <c r="I439" s="19"/>
      <c r="J439" s="29"/>
      <c r="K439" s="20"/>
      <c r="L439" s="35" t="s">
        <v>4796</v>
      </c>
    </row>
    <row r="440" spans="1:12" ht="12.75" x14ac:dyDescent="0.2">
      <c r="A440" s="36">
        <v>434</v>
      </c>
      <c r="B440" s="36"/>
      <c r="C440" s="36"/>
      <c r="D440" s="36"/>
      <c r="E440" s="101"/>
      <c r="F440" s="19"/>
      <c r="G440" s="34" t="e">
        <v>#NAME?</v>
      </c>
      <c r="H440" s="21" t="s">
        <v>47</v>
      </c>
      <c r="I440" s="19"/>
      <c r="J440" s="29"/>
      <c r="K440" s="20"/>
      <c r="L440" s="35" t="s">
        <v>4796</v>
      </c>
    </row>
    <row r="441" spans="1:12" ht="12.75" x14ac:dyDescent="0.2">
      <c r="A441" s="36">
        <v>435</v>
      </c>
      <c r="B441" s="36"/>
      <c r="C441" s="36"/>
      <c r="D441" s="36"/>
      <c r="E441" s="101"/>
      <c r="F441" s="19"/>
      <c r="G441" s="34" t="e">
        <v>#NAME?</v>
      </c>
      <c r="H441" s="21" t="s">
        <v>47</v>
      </c>
      <c r="I441" s="19"/>
      <c r="J441" s="29"/>
      <c r="K441" s="20"/>
      <c r="L441" s="35" t="s">
        <v>4796</v>
      </c>
    </row>
    <row r="442" spans="1:12" ht="12.75" x14ac:dyDescent="0.2">
      <c r="A442" s="36">
        <v>436</v>
      </c>
      <c r="B442" s="36"/>
      <c r="C442" s="36"/>
      <c r="D442" s="36"/>
      <c r="E442" s="101"/>
      <c r="F442" s="19"/>
      <c r="G442" s="34" t="e">
        <v>#NAME?</v>
      </c>
      <c r="H442" s="21" t="s">
        <v>47</v>
      </c>
      <c r="I442" s="19"/>
      <c r="J442" s="29"/>
      <c r="K442" s="20"/>
      <c r="L442" s="35" t="s">
        <v>4796</v>
      </c>
    </row>
    <row r="443" spans="1:12" ht="12.75" x14ac:dyDescent="0.2">
      <c r="A443" s="36">
        <v>437</v>
      </c>
      <c r="B443" s="36"/>
      <c r="C443" s="36"/>
      <c r="D443" s="36"/>
      <c r="E443" s="101"/>
      <c r="F443" s="19"/>
      <c r="G443" s="34" t="e">
        <v>#NAME?</v>
      </c>
      <c r="H443" s="21" t="s">
        <v>47</v>
      </c>
      <c r="I443" s="19"/>
      <c r="J443" s="29"/>
      <c r="K443" s="20"/>
      <c r="L443" s="35" t="s">
        <v>4796</v>
      </c>
    </row>
    <row r="444" spans="1:12" ht="12.75" x14ac:dyDescent="0.2">
      <c r="A444" s="36">
        <v>438</v>
      </c>
      <c r="B444" s="36"/>
      <c r="C444" s="36"/>
      <c r="D444" s="36"/>
      <c r="E444" s="101"/>
      <c r="F444" s="19"/>
      <c r="G444" s="34" t="e">
        <v>#NAME?</v>
      </c>
      <c r="H444" s="21" t="s">
        <v>47</v>
      </c>
      <c r="I444" s="19"/>
      <c r="J444" s="29"/>
      <c r="K444" s="20"/>
      <c r="L444" s="35" t="s">
        <v>4796</v>
      </c>
    </row>
    <row r="445" spans="1:12" ht="12.75" x14ac:dyDescent="0.2">
      <c r="A445" s="36">
        <v>439</v>
      </c>
      <c r="B445" s="36"/>
      <c r="C445" s="36"/>
      <c r="D445" s="36"/>
      <c r="E445" s="101"/>
      <c r="F445" s="19"/>
      <c r="G445" s="34" t="e">
        <v>#NAME?</v>
      </c>
      <c r="H445" s="21" t="s">
        <v>47</v>
      </c>
      <c r="I445" s="19"/>
      <c r="J445" s="29"/>
      <c r="K445" s="20"/>
      <c r="L445" s="35" t="s">
        <v>4796</v>
      </c>
    </row>
    <row r="446" spans="1:12" ht="12.75" x14ac:dyDescent="0.2">
      <c r="A446" s="36">
        <v>440</v>
      </c>
      <c r="B446" s="36"/>
      <c r="C446" s="36"/>
      <c r="D446" s="36"/>
      <c r="E446" s="101"/>
      <c r="F446" s="19"/>
      <c r="G446" s="34" t="e">
        <v>#NAME?</v>
      </c>
      <c r="H446" s="21" t="s">
        <v>47</v>
      </c>
      <c r="I446" s="19"/>
      <c r="J446" s="29"/>
      <c r="K446" s="20"/>
      <c r="L446" s="35" t="s">
        <v>4796</v>
      </c>
    </row>
    <row r="447" spans="1:12" ht="12.75" x14ac:dyDescent="0.2">
      <c r="A447" s="36">
        <v>441</v>
      </c>
      <c r="B447" s="36"/>
      <c r="C447" s="36"/>
      <c r="D447" s="36"/>
      <c r="E447" s="101"/>
      <c r="F447" s="19"/>
      <c r="G447" s="34" t="e">
        <v>#NAME?</v>
      </c>
      <c r="H447" s="21" t="s">
        <v>47</v>
      </c>
      <c r="I447" s="19"/>
      <c r="J447" s="29"/>
      <c r="K447" s="20"/>
      <c r="L447" s="35" t="s">
        <v>4796</v>
      </c>
    </row>
    <row r="448" spans="1:12" ht="12.75" x14ac:dyDescent="0.2">
      <c r="A448" s="36">
        <v>442</v>
      </c>
      <c r="B448" s="36"/>
      <c r="C448" s="36"/>
      <c r="D448" s="36"/>
      <c r="E448" s="101"/>
      <c r="F448" s="19"/>
      <c r="G448" s="34" t="e">
        <v>#NAME?</v>
      </c>
      <c r="H448" s="21" t="s">
        <v>47</v>
      </c>
      <c r="I448" s="19"/>
      <c r="J448" s="29"/>
      <c r="K448" s="20"/>
      <c r="L448" s="35" t="s">
        <v>4796</v>
      </c>
    </row>
    <row r="449" spans="1:12" ht="12.75" x14ac:dyDescent="0.2">
      <c r="A449" s="36">
        <v>443</v>
      </c>
      <c r="B449" s="36"/>
      <c r="C449" s="36"/>
      <c r="D449" s="36"/>
      <c r="E449" s="101"/>
      <c r="F449" s="19"/>
      <c r="G449" s="34" t="e">
        <v>#NAME?</v>
      </c>
      <c r="H449" s="21" t="s">
        <v>47</v>
      </c>
      <c r="I449" s="19"/>
      <c r="J449" s="29"/>
      <c r="K449" s="20"/>
      <c r="L449" s="35" t="s">
        <v>4796</v>
      </c>
    </row>
    <row r="450" spans="1:12" ht="12.75" x14ac:dyDescent="0.2">
      <c r="A450" s="36">
        <v>444</v>
      </c>
      <c r="B450" s="36"/>
      <c r="C450" s="36"/>
      <c r="D450" s="36"/>
      <c r="E450" s="101"/>
      <c r="F450" s="19"/>
      <c r="G450" s="34" t="e">
        <v>#NAME?</v>
      </c>
      <c r="H450" s="21" t="s">
        <v>47</v>
      </c>
      <c r="I450" s="19"/>
      <c r="J450" s="29"/>
      <c r="K450" s="20"/>
      <c r="L450" s="35" t="s">
        <v>4796</v>
      </c>
    </row>
    <row r="451" spans="1:12" ht="12.75" x14ac:dyDescent="0.2">
      <c r="A451" s="36">
        <v>445</v>
      </c>
      <c r="B451" s="36"/>
      <c r="C451" s="36"/>
      <c r="D451" s="36"/>
      <c r="E451" s="101"/>
      <c r="F451" s="19"/>
      <c r="G451" s="34" t="e">
        <v>#NAME?</v>
      </c>
      <c r="H451" s="21" t="s">
        <v>47</v>
      </c>
      <c r="I451" s="19"/>
      <c r="J451" s="29"/>
      <c r="K451" s="20"/>
      <c r="L451" s="35" t="s">
        <v>4796</v>
      </c>
    </row>
    <row r="452" spans="1:12" ht="12.75" x14ac:dyDescent="0.2">
      <c r="A452" s="36">
        <v>446</v>
      </c>
      <c r="B452" s="36"/>
      <c r="C452" s="36"/>
      <c r="D452" s="36"/>
      <c r="E452" s="101"/>
      <c r="F452" s="19"/>
      <c r="G452" s="34" t="e">
        <v>#NAME?</v>
      </c>
      <c r="H452" s="21" t="s">
        <v>47</v>
      </c>
      <c r="I452" s="19"/>
      <c r="J452" s="29"/>
      <c r="K452" s="20"/>
      <c r="L452" s="35" t="s">
        <v>4796</v>
      </c>
    </row>
    <row r="453" spans="1:12" ht="12.75" x14ac:dyDescent="0.2">
      <c r="A453" s="36">
        <v>447</v>
      </c>
      <c r="B453" s="36"/>
      <c r="C453" s="36"/>
      <c r="D453" s="36"/>
      <c r="E453" s="101"/>
      <c r="F453" s="19"/>
      <c r="G453" s="34" t="e">
        <v>#NAME?</v>
      </c>
      <c r="H453" s="21" t="s">
        <v>47</v>
      </c>
      <c r="I453" s="19"/>
      <c r="J453" s="29"/>
      <c r="K453" s="20"/>
      <c r="L453" s="35" t="s">
        <v>4796</v>
      </c>
    </row>
    <row r="454" spans="1:12" ht="12.75" x14ac:dyDescent="0.2">
      <c r="A454" s="36">
        <v>448</v>
      </c>
      <c r="B454" s="36"/>
      <c r="C454" s="36"/>
      <c r="D454" s="36"/>
      <c r="E454" s="101"/>
      <c r="F454" s="19"/>
      <c r="G454" s="34" t="e">
        <v>#NAME?</v>
      </c>
      <c r="H454" s="21" t="s">
        <v>47</v>
      </c>
      <c r="I454" s="19"/>
      <c r="J454" s="29"/>
      <c r="K454" s="20"/>
      <c r="L454" s="35" t="s">
        <v>4796</v>
      </c>
    </row>
    <row r="455" spans="1:12" ht="12.75" x14ac:dyDescent="0.2">
      <c r="A455" s="36">
        <v>449</v>
      </c>
      <c r="B455" s="36"/>
      <c r="C455" s="36"/>
      <c r="D455" s="36"/>
      <c r="E455" s="101"/>
      <c r="F455" s="19"/>
      <c r="G455" s="34" t="e">
        <v>#NAME?</v>
      </c>
      <c r="H455" s="21" t="s">
        <v>47</v>
      </c>
      <c r="I455" s="19"/>
      <c r="J455" s="29"/>
      <c r="K455" s="20"/>
      <c r="L455" s="35" t="s">
        <v>4796</v>
      </c>
    </row>
    <row r="456" spans="1:12" ht="12.75" x14ac:dyDescent="0.2">
      <c r="A456" s="36">
        <v>450</v>
      </c>
      <c r="B456" s="36"/>
      <c r="C456" s="36"/>
      <c r="D456" s="36"/>
      <c r="E456" s="101"/>
      <c r="F456" s="19"/>
      <c r="G456" s="34" t="e">
        <v>#NAME?</v>
      </c>
      <c r="H456" s="21" t="s">
        <v>47</v>
      </c>
      <c r="I456" s="19"/>
      <c r="J456" s="29"/>
      <c r="K456" s="20"/>
      <c r="L456" s="35" t="s">
        <v>4796</v>
      </c>
    </row>
    <row r="457" spans="1:12" ht="12.75" x14ac:dyDescent="0.2">
      <c r="A457" s="36">
        <v>451</v>
      </c>
      <c r="B457" s="36"/>
      <c r="C457" s="36"/>
      <c r="D457" s="36"/>
      <c r="E457" s="101"/>
      <c r="F457" s="19"/>
      <c r="G457" s="34" t="e">
        <v>#NAME?</v>
      </c>
      <c r="H457" s="21" t="s">
        <v>47</v>
      </c>
      <c r="I457" s="19"/>
      <c r="J457" s="29"/>
      <c r="K457" s="20"/>
      <c r="L457" s="35" t="s">
        <v>4796</v>
      </c>
    </row>
    <row r="458" spans="1:12" ht="12.75" x14ac:dyDescent="0.2">
      <c r="A458" s="36">
        <v>452</v>
      </c>
      <c r="B458" s="36"/>
      <c r="C458" s="36"/>
      <c r="D458" s="36"/>
      <c r="E458" s="101"/>
      <c r="F458" s="19"/>
      <c r="G458" s="34" t="e">
        <v>#NAME?</v>
      </c>
      <c r="H458" s="21" t="s">
        <v>47</v>
      </c>
      <c r="I458" s="19"/>
      <c r="J458" s="29"/>
      <c r="K458" s="20"/>
      <c r="L458" s="35" t="s">
        <v>4796</v>
      </c>
    </row>
    <row r="459" spans="1:12" ht="12.75" x14ac:dyDescent="0.2">
      <c r="A459" s="36">
        <v>453</v>
      </c>
      <c r="B459" s="36"/>
      <c r="C459" s="36"/>
      <c r="D459" s="36"/>
      <c r="E459" s="101"/>
      <c r="F459" s="19"/>
      <c r="G459" s="34" t="e">
        <v>#NAME?</v>
      </c>
      <c r="H459" s="21" t="s">
        <v>47</v>
      </c>
      <c r="I459" s="19"/>
      <c r="J459" s="29"/>
      <c r="K459" s="20"/>
      <c r="L459" s="35" t="s">
        <v>4796</v>
      </c>
    </row>
    <row r="460" spans="1:12" ht="12.75" x14ac:dyDescent="0.2">
      <c r="A460" s="36">
        <v>454</v>
      </c>
      <c r="B460" s="36"/>
      <c r="C460" s="36"/>
      <c r="D460" s="36"/>
      <c r="E460" s="101"/>
      <c r="F460" s="19"/>
      <c r="G460" s="34" t="e">
        <v>#NAME?</v>
      </c>
      <c r="H460" s="21" t="s">
        <v>47</v>
      </c>
      <c r="I460" s="19"/>
      <c r="J460" s="29"/>
      <c r="K460" s="20"/>
      <c r="L460" s="35" t="s">
        <v>4796</v>
      </c>
    </row>
    <row r="461" spans="1:12" ht="12.75" x14ac:dyDescent="0.2">
      <c r="A461" s="36">
        <v>455</v>
      </c>
      <c r="B461" s="36"/>
      <c r="C461" s="36"/>
      <c r="D461" s="36"/>
      <c r="E461" s="101"/>
      <c r="F461" s="19"/>
      <c r="G461" s="34" t="e">
        <v>#NAME?</v>
      </c>
      <c r="H461" s="21" t="s">
        <v>47</v>
      </c>
      <c r="I461" s="19"/>
      <c r="J461" s="29"/>
      <c r="K461" s="20"/>
      <c r="L461" s="35" t="s">
        <v>4796</v>
      </c>
    </row>
    <row r="462" spans="1:12" ht="12.75" x14ac:dyDescent="0.2">
      <c r="A462" s="36">
        <v>456</v>
      </c>
      <c r="B462" s="36"/>
      <c r="C462" s="36"/>
      <c r="D462" s="36"/>
      <c r="E462" s="101"/>
      <c r="F462" s="19"/>
      <c r="G462" s="34" t="e">
        <v>#NAME?</v>
      </c>
      <c r="H462" s="21" t="s">
        <v>47</v>
      </c>
      <c r="I462" s="19"/>
      <c r="J462" s="29"/>
      <c r="K462" s="20"/>
      <c r="L462" s="35" t="s">
        <v>4796</v>
      </c>
    </row>
    <row r="463" spans="1:12" ht="12.75" x14ac:dyDescent="0.2">
      <c r="A463" s="36">
        <v>457</v>
      </c>
      <c r="B463" s="36"/>
      <c r="C463" s="36"/>
      <c r="D463" s="36"/>
      <c r="E463" s="101"/>
      <c r="F463" s="19"/>
      <c r="G463" s="34" t="e">
        <v>#NAME?</v>
      </c>
      <c r="H463" s="21" t="s">
        <v>47</v>
      </c>
      <c r="I463" s="19"/>
      <c r="J463" s="29"/>
      <c r="K463" s="20"/>
      <c r="L463" s="35" t="s">
        <v>4796</v>
      </c>
    </row>
    <row r="464" spans="1:12" ht="12.75" x14ac:dyDescent="0.2">
      <c r="A464" s="36">
        <v>458</v>
      </c>
      <c r="B464" s="36"/>
      <c r="C464" s="36"/>
      <c r="D464" s="36"/>
      <c r="E464" s="101"/>
      <c r="F464" s="19"/>
      <c r="G464" s="34" t="e">
        <v>#NAME?</v>
      </c>
      <c r="H464" s="21" t="s">
        <v>47</v>
      </c>
      <c r="I464" s="19"/>
      <c r="J464" s="29"/>
      <c r="K464" s="20"/>
      <c r="L464" s="35" t="s">
        <v>4796</v>
      </c>
    </row>
    <row r="465" spans="1:12" ht="12.75" x14ac:dyDescent="0.2">
      <c r="A465" s="36">
        <v>459</v>
      </c>
      <c r="B465" s="36"/>
      <c r="C465" s="36"/>
      <c r="D465" s="36"/>
      <c r="E465" s="101"/>
      <c r="F465" s="19"/>
      <c r="G465" s="34" t="e">
        <v>#NAME?</v>
      </c>
      <c r="H465" s="21" t="s">
        <v>47</v>
      </c>
      <c r="I465" s="19"/>
      <c r="J465" s="29"/>
      <c r="K465" s="20"/>
      <c r="L465" s="35" t="s">
        <v>4796</v>
      </c>
    </row>
    <row r="466" spans="1:12" ht="12.75" x14ac:dyDescent="0.2">
      <c r="A466" s="36">
        <v>460</v>
      </c>
      <c r="B466" s="36"/>
      <c r="C466" s="36"/>
      <c r="D466" s="36"/>
      <c r="E466" s="101"/>
      <c r="F466" s="19"/>
      <c r="G466" s="34" t="e">
        <v>#NAME?</v>
      </c>
      <c r="H466" s="21" t="s">
        <v>47</v>
      </c>
      <c r="I466" s="19"/>
      <c r="J466" s="29"/>
      <c r="K466" s="20"/>
      <c r="L466" s="35" t="s">
        <v>4796</v>
      </c>
    </row>
    <row r="467" spans="1:12" ht="12.75" x14ac:dyDescent="0.2">
      <c r="A467" s="36">
        <v>461</v>
      </c>
      <c r="B467" s="36"/>
      <c r="C467" s="36"/>
      <c r="D467" s="36"/>
      <c r="E467" s="101"/>
      <c r="F467" s="19"/>
      <c r="G467" s="34" t="e">
        <v>#NAME?</v>
      </c>
      <c r="H467" s="21" t="s">
        <v>47</v>
      </c>
      <c r="I467" s="19"/>
      <c r="J467" s="29"/>
      <c r="K467" s="20"/>
      <c r="L467" s="35" t="s">
        <v>4796</v>
      </c>
    </row>
    <row r="468" spans="1:12" ht="12.75" x14ac:dyDescent="0.2">
      <c r="A468" s="36">
        <v>462</v>
      </c>
      <c r="B468" s="36"/>
      <c r="C468" s="36"/>
      <c r="D468" s="36"/>
      <c r="E468" s="101"/>
      <c r="F468" s="19"/>
      <c r="G468" s="34" t="e">
        <v>#NAME?</v>
      </c>
      <c r="H468" s="21" t="s">
        <v>47</v>
      </c>
      <c r="I468" s="19"/>
      <c r="J468" s="29"/>
      <c r="K468" s="20"/>
      <c r="L468" s="35" t="s">
        <v>4796</v>
      </c>
    </row>
    <row r="469" spans="1:12" ht="12.75" x14ac:dyDescent="0.2">
      <c r="A469" s="36">
        <v>463</v>
      </c>
      <c r="B469" s="36"/>
      <c r="C469" s="36"/>
      <c r="D469" s="36"/>
      <c r="E469" s="101"/>
      <c r="F469" s="19"/>
      <c r="G469" s="34" t="e">
        <v>#NAME?</v>
      </c>
      <c r="H469" s="21" t="s">
        <v>47</v>
      </c>
      <c r="I469" s="19"/>
      <c r="J469" s="29"/>
      <c r="K469" s="20"/>
      <c r="L469" s="35" t="s">
        <v>4796</v>
      </c>
    </row>
    <row r="470" spans="1:12" ht="12.75" x14ac:dyDescent="0.2">
      <c r="A470" s="36">
        <v>464</v>
      </c>
      <c r="B470" s="36"/>
      <c r="C470" s="36"/>
      <c r="D470" s="36"/>
      <c r="E470" s="101"/>
      <c r="F470" s="19"/>
      <c r="G470" s="34" t="e">
        <v>#NAME?</v>
      </c>
      <c r="H470" s="21" t="s">
        <v>47</v>
      </c>
      <c r="I470" s="19"/>
      <c r="J470" s="29"/>
      <c r="K470" s="20"/>
      <c r="L470" s="35" t="s">
        <v>4796</v>
      </c>
    </row>
    <row r="471" spans="1:12" ht="12.75" x14ac:dyDescent="0.2">
      <c r="A471" s="36">
        <v>465</v>
      </c>
      <c r="B471" s="36"/>
      <c r="C471" s="36"/>
      <c r="D471" s="36"/>
      <c r="E471" s="101"/>
      <c r="F471" s="19"/>
      <c r="G471" s="34" t="e">
        <v>#NAME?</v>
      </c>
      <c r="H471" s="21" t="s">
        <v>47</v>
      </c>
      <c r="I471" s="19"/>
      <c r="J471" s="29"/>
      <c r="K471" s="20"/>
      <c r="L471" s="35" t="s">
        <v>4796</v>
      </c>
    </row>
    <row r="472" spans="1:12" ht="12.75" x14ac:dyDescent="0.2">
      <c r="A472" s="36">
        <v>466</v>
      </c>
      <c r="B472" s="36"/>
      <c r="C472" s="36"/>
      <c r="D472" s="36"/>
      <c r="E472" s="101"/>
      <c r="F472" s="19"/>
      <c r="G472" s="34" t="e">
        <v>#NAME?</v>
      </c>
      <c r="H472" s="21" t="s">
        <v>47</v>
      </c>
      <c r="I472" s="19"/>
      <c r="J472" s="29"/>
      <c r="K472" s="20"/>
      <c r="L472" s="35" t="s">
        <v>4796</v>
      </c>
    </row>
    <row r="473" spans="1:12" ht="12.75" x14ac:dyDescent="0.2">
      <c r="A473" s="36">
        <v>467</v>
      </c>
      <c r="B473" s="36"/>
      <c r="C473" s="36"/>
      <c r="D473" s="36"/>
      <c r="E473" s="101"/>
      <c r="F473" s="19"/>
      <c r="G473" s="34" t="e">
        <v>#NAME?</v>
      </c>
      <c r="H473" s="21" t="s">
        <v>47</v>
      </c>
      <c r="I473" s="19"/>
      <c r="J473" s="29"/>
      <c r="K473" s="20"/>
      <c r="L473" s="35" t="s">
        <v>4796</v>
      </c>
    </row>
    <row r="474" spans="1:12" ht="12.75" x14ac:dyDescent="0.2">
      <c r="A474" s="36">
        <v>468</v>
      </c>
      <c r="B474" s="36"/>
      <c r="C474" s="36"/>
      <c r="D474" s="36"/>
      <c r="E474" s="101"/>
      <c r="F474" s="19"/>
      <c r="G474" s="34" t="e">
        <v>#NAME?</v>
      </c>
      <c r="H474" s="21" t="s">
        <v>47</v>
      </c>
      <c r="I474" s="19"/>
      <c r="J474" s="29"/>
      <c r="K474" s="20"/>
      <c r="L474" s="35" t="s">
        <v>4796</v>
      </c>
    </row>
    <row r="475" spans="1:12" ht="12.75" x14ac:dyDescent="0.2">
      <c r="A475" s="36">
        <v>469</v>
      </c>
      <c r="B475" s="36"/>
      <c r="C475" s="36"/>
      <c r="D475" s="36"/>
      <c r="E475" s="101"/>
      <c r="F475" s="19"/>
      <c r="G475" s="34" t="e">
        <v>#NAME?</v>
      </c>
      <c r="H475" s="21" t="s">
        <v>47</v>
      </c>
      <c r="I475" s="19"/>
      <c r="J475" s="29"/>
      <c r="K475" s="20"/>
      <c r="L475" s="35" t="s">
        <v>4796</v>
      </c>
    </row>
    <row r="476" spans="1:12" ht="12.75" x14ac:dyDescent="0.2">
      <c r="A476" s="36">
        <v>470</v>
      </c>
      <c r="B476" s="36"/>
      <c r="C476" s="36"/>
      <c r="D476" s="36"/>
      <c r="E476" s="101"/>
      <c r="F476" s="19"/>
      <c r="G476" s="34" t="e">
        <v>#NAME?</v>
      </c>
      <c r="H476" s="21" t="s">
        <v>47</v>
      </c>
      <c r="I476" s="19"/>
      <c r="J476" s="29"/>
      <c r="K476" s="20"/>
      <c r="L476" s="35" t="s">
        <v>4796</v>
      </c>
    </row>
    <row r="477" spans="1:12" ht="12.75" x14ac:dyDescent="0.2">
      <c r="A477" s="36">
        <v>471</v>
      </c>
      <c r="B477" s="36"/>
      <c r="C477" s="36"/>
      <c r="D477" s="36"/>
      <c r="E477" s="101"/>
      <c r="F477" s="19"/>
      <c r="G477" s="34" t="e">
        <v>#NAME?</v>
      </c>
      <c r="H477" s="21" t="s">
        <v>47</v>
      </c>
      <c r="I477" s="19"/>
      <c r="J477" s="29"/>
      <c r="K477" s="20"/>
      <c r="L477" s="35" t="s">
        <v>4796</v>
      </c>
    </row>
    <row r="478" spans="1:12" ht="12.75" x14ac:dyDescent="0.2">
      <c r="A478" s="36">
        <v>472</v>
      </c>
      <c r="B478" s="36"/>
      <c r="C478" s="36"/>
      <c r="D478" s="36"/>
      <c r="E478" s="101"/>
      <c r="F478" s="19"/>
      <c r="G478" s="34" t="e">
        <v>#NAME?</v>
      </c>
      <c r="H478" s="21" t="s">
        <v>47</v>
      </c>
      <c r="I478" s="19"/>
      <c r="J478" s="29"/>
      <c r="K478" s="20"/>
      <c r="L478" s="35" t="s">
        <v>4796</v>
      </c>
    </row>
    <row r="479" spans="1:12" ht="12.75" x14ac:dyDescent="0.2">
      <c r="A479" s="36">
        <v>473</v>
      </c>
      <c r="B479" s="36"/>
      <c r="C479" s="36"/>
      <c r="D479" s="36"/>
      <c r="E479" s="101"/>
      <c r="F479" s="19"/>
      <c r="G479" s="34" t="e">
        <v>#NAME?</v>
      </c>
      <c r="H479" s="21" t="s">
        <v>47</v>
      </c>
      <c r="I479" s="19"/>
      <c r="J479" s="29"/>
      <c r="K479" s="20"/>
      <c r="L479" s="35" t="s">
        <v>4796</v>
      </c>
    </row>
    <row r="480" spans="1:12" ht="12.75" x14ac:dyDescent="0.2">
      <c r="A480" s="36">
        <v>474</v>
      </c>
      <c r="B480" s="36"/>
      <c r="C480" s="36"/>
      <c r="D480" s="36"/>
      <c r="E480" s="101"/>
      <c r="F480" s="19"/>
      <c r="G480" s="34" t="e">
        <v>#NAME?</v>
      </c>
      <c r="H480" s="21" t="s">
        <v>47</v>
      </c>
      <c r="I480" s="19"/>
      <c r="J480" s="29"/>
      <c r="K480" s="20"/>
      <c r="L480" s="35" t="s">
        <v>4796</v>
      </c>
    </row>
    <row r="481" spans="1:12" ht="12.75" x14ac:dyDescent="0.2">
      <c r="A481" s="36">
        <v>475</v>
      </c>
      <c r="B481" s="36"/>
      <c r="C481" s="36"/>
      <c r="D481" s="36"/>
      <c r="E481" s="101"/>
      <c r="F481" s="19"/>
      <c r="G481" s="34" t="e">
        <v>#NAME?</v>
      </c>
      <c r="H481" s="21" t="s">
        <v>47</v>
      </c>
      <c r="I481" s="19"/>
      <c r="J481" s="29"/>
      <c r="K481" s="20"/>
      <c r="L481" s="35" t="s">
        <v>4796</v>
      </c>
    </row>
    <row r="482" spans="1:12" ht="12.75" x14ac:dyDescent="0.2">
      <c r="A482" s="36">
        <v>476</v>
      </c>
      <c r="B482" s="36"/>
      <c r="C482" s="36"/>
      <c r="D482" s="36"/>
      <c r="E482" s="101"/>
      <c r="F482" s="19"/>
      <c r="G482" s="34" t="e">
        <v>#NAME?</v>
      </c>
      <c r="H482" s="21" t="s">
        <v>47</v>
      </c>
      <c r="I482" s="19"/>
      <c r="J482" s="29"/>
      <c r="K482" s="20"/>
      <c r="L482" s="35" t="s">
        <v>4796</v>
      </c>
    </row>
    <row r="483" spans="1:12" ht="12.75" x14ac:dyDescent="0.2">
      <c r="A483" s="36">
        <v>477</v>
      </c>
      <c r="B483" s="36"/>
      <c r="C483" s="36"/>
      <c r="D483" s="36"/>
      <c r="E483" s="101"/>
      <c r="F483" s="19"/>
      <c r="G483" s="34" t="e">
        <v>#NAME?</v>
      </c>
      <c r="H483" s="21" t="s">
        <v>47</v>
      </c>
      <c r="I483" s="19"/>
      <c r="J483" s="29"/>
      <c r="K483" s="20"/>
      <c r="L483" s="35" t="s">
        <v>4796</v>
      </c>
    </row>
    <row r="484" spans="1:12" ht="12.75" x14ac:dyDescent="0.2">
      <c r="A484" s="36">
        <v>478</v>
      </c>
      <c r="B484" s="36"/>
      <c r="C484" s="36"/>
      <c r="D484" s="36"/>
      <c r="E484" s="101"/>
      <c r="F484" s="19"/>
      <c r="G484" s="34" t="e">
        <v>#NAME?</v>
      </c>
      <c r="H484" s="21" t="s">
        <v>47</v>
      </c>
      <c r="I484" s="19"/>
      <c r="J484" s="29"/>
      <c r="K484" s="20"/>
      <c r="L484" s="35" t="s">
        <v>4796</v>
      </c>
    </row>
    <row r="485" spans="1:12" ht="12.75" x14ac:dyDescent="0.2">
      <c r="A485" s="36">
        <v>479</v>
      </c>
      <c r="B485" s="36"/>
      <c r="C485" s="36"/>
      <c r="D485" s="36"/>
      <c r="E485" s="101"/>
      <c r="F485" s="19"/>
      <c r="G485" s="34" t="e">
        <v>#NAME?</v>
      </c>
      <c r="H485" s="21" t="s">
        <v>47</v>
      </c>
      <c r="I485" s="19"/>
      <c r="J485" s="29"/>
      <c r="K485" s="20"/>
      <c r="L485" s="35" t="s">
        <v>4796</v>
      </c>
    </row>
    <row r="486" spans="1:12" ht="12.75" x14ac:dyDescent="0.2">
      <c r="A486" s="36">
        <v>480</v>
      </c>
      <c r="B486" s="36"/>
      <c r="C486" s="36"/>
      <c r="D486" s="36"/>
      <c r="E486" s="101"/>
      <c r="F486" s="19"/>
      <c r="G486" s="34" t="e">
        <v>#NAME?</v>
      </c>
      <c r="H486" s="21" t="s">
        <v>47</v>
      </c>
      <c r="I486" s="19"/>
      <c r="J486" s="29"/>
      <c r="K486" s="20"/>
      <c r="L486" s="35" t="s">
        <v>4796</v>
      </c>
    </row>
    <row r="487" spans="1:12" ht="12.75" x14ac:dyDescent="0.2">
      <c r="A487" s="36">
        <v>481</v>
      </c>
      <c r="B487" s="36"/>
      <c r="C487" s="36"/>
      <c r="D487" s="36"/>
      <c r="E487" s="101"/>
      <c r="F487" s="19"/>
      <c r="G487" s="34" t="e">
        <v>#NAME?</v>
      </c>
      <c r="H487" s="21" t="s">
        <v>47</v>
      </c>
      <c r="I487" s="19"/>
      <c r="J487" s="29"/>
      <c r="K487" s="20"/>
      <c r="L487" s="35" t="s">
        <v>4796</v>
      </c>
    </row>
    <row r="488" spans="1:12" ht="12.75" x14ac:dyDescent="0.2">
      <c r="A488" s="36">
        <v>482</v>
      </c>
      <c r="B488" s="36"/>
      <c r="C488" s="36"/>
      <c r="D488" s="36"/>
      <c r="E488" s="101"/>
      <c r="F488" s="19"/>
      <c r="G488" s="34" t="e">
        <v>#NAME?</v>
      </c>
      <c r="H488" s="21" t="s">
        <v>47</v>
      </c>
      <c r="I488" s="19"/>
      <c r="J488" s="29"/>
      <c r="K488" s="20"/>
      <c r="L488" s="35" t="s">
        <v>4796</v>
      </c>
    </row>
    <row r="489" spans="1:12" ht="12.75" x14ac:dyDescent="0.2">
      <c r="A489" s="36">
        <v>483</v>
      </c>
      <c r="B489" s="36"/>
      <c r="C489" s="36"/>
      <c r="D489" s="36"/>
      <c r="E489" s="101"/>
      <c r="F489" s="19"/>
      <c r="G489" s="34" t="e">
        <v>#NAME?</v>
      </c>
      <c r="H489" s="21" t="s">
        <v>47</v>
      </c>
      <c r="I489" s="19"/>
      <c r="J489" s="29"/>
      <c r="K489" s="20"/>
      <c r="L489" s="35" t="s">
        <v>4796</v>
      </c>
    </row>
    <row r="490" spans="1:12" ht="12.75" x14ac:dyDescent="0.2">
      <c r="A490" s="36">
        <v>484</v>
      </c>
      <c r="B490" s="36"/>
      <c r="C490" s="36"/>
      <c r="D490" s="36"/>
      <c r="E490" s="101"/>
      <c r="F490" s="19"/>
      <c r="G490" s="34" t="e">
        <v>#NAME?</v>
      </c>
      <c r="H490" s="21" t="s">
        <v>47</v>
      </c>
      <c r="I490" s="19"/>
      <c r="J490" s="29"/>
      <c r="K490" s="20"/>
      <c r="L490" s="35" t="s">
        <v>4796</v>
      </c>
    </row>
    <row r="491" spans="1:12" ht="12.75" x14ac:dyDescent="0.2">
      <c r="A491" s="36">
        <v>485</v>
      </c>
      <c r="B491" s="36"/>
      <c r="C491" s="36"/>
      <c r="D491" s="36"/>
      <c r="E491" s="101"/>
      <c r="F491" s="19"/>
      <c r="G491" s="34" t="e">
        <v>#NAME?</v>
      </c>
      <c r="H491" s="21" t="s">
        <v>47</v>
      </c>
      <c r="I491" s="19"/>
      <c r="J491" s="29"/>
      <c r="K491" s="20"/>
      <c r="L491" s="35" t="s">
        <v>4796</v>
      </c>
    </row>
    <row r="492" spans="1:12" ht="12.75" x14ac:dyDescent="0.2">
      <c r="A492" s="36">
        <v>486</v>
      </c>
      <c r="B492" s="36"/>
      <c r="C492" s="36"/>
      <c r="D492" s="36"/>
      <c r="E492" s="101"/>
      <c r="F492" s="19"/>
      <c r="G492" s="34" t="e">
        <v>#NAME?</v>
      </c>
      <c r="H492" s="21" t="s">
        <v>47</v>
      </c>
      <c r="I492" s="19"/>
      <c r="J492" s="29"/>
      <c r="K492" s="20"/>
      <c r="L492" s="35" t="s">
        <v>4796</v>
      </c>
    </row>
    <row r="493" spans="1:12" ht="12.75" x14ac:dyDescent="0.2">
      <c r="A493" s="36">
        <v>487</v>
      </c>
      <c r="B493" s="36"/>
      <c r="C493" s="36"/>
      <c r="D493" s="36"/>
      <c r="E493" s="101"/>
      <c r="F493" s="19"/>
      <c r="G493" s="34" t="e">
        <v>#NAME?</v>
      </c>
      <c r="H493" s="21" t="s">
        <v>47</v>
      </c>
      <c r="I493" s="19"/>
      <c r="J493" s="29"/>
      <c r="K493" s="20"/>
      <c r="L493" s="35" t="s">
        <v>4796</v>
      </c>
    </row>
    <row r="494" spans="1:12" ht="12.75" x14ac:dyDescent="0.2">
      <c r="A494" s="36">
        <v>488</v>
      </c>
      <c r="B494" s="36"/>
      <c r="C494" s="36"/>
      <c r="D494" s="36"/>
      <c r="E494" s="101"/>
      <c r="F494" s="19"/>
      <c r="G494" s="34" t="e">
        <v>#NAME?</v>
      </c>
      <c r="H494" s="21" t="s">
        <v>47</v>
      </c>
      <c r="I494" s="19"/>
      <c r="J494" s="29"/>
      <c r="K494" s="20"/>
      <c r="L494" s="35" t="s">
        <v>4796</v>
      </c>
    </row>
    <row r="495" spans="1:12" ht="12.75" x14ac:dyDescent="0.2">
      <c r="A495" s="36">
        <v>489</v>
      </c>
      <c r="B495" s="36"/>
      <c r="C495" s="36"/>
      <c r="D495" s="36"/>
      <c r="E495" s="101"/>
      <c r="F495" s="19"/>
      <c r="G495" s="34" t="e">
        <v>#NAME?</v>
      </c>
      <c r="H495" s="21" t="s">
        <v>47</v>
      </c>
      <c r="I495" s="19"/>
      <c r="J495" s="29"/>
      <c r="K495" s="20"/>
      <c r="L495" s="35" t="s">
        <v>4796</v>
      </c>
    </row>
    <row r="496" spans="1:12" ht="12.75" x14ac:dyDescent="0.2">
      <c r="A496" s="36">
        <v>490</v>
      </c>
      <c r="B496" s="36"/>
      <c r="C496" s="36"/>
      <c r="D496" s="36"/>
      <c r="E496" s="101"/>
      <c r="F496" s="19"/>
      <c r="G496" s="34" t="e">
        <v>#NAME?</v>
      </c>
      <c r="H496" s="21" t="s">
        <v>47</v>
      </c>
      <c r="I496" s="19"/>
      <c r="J496" s="29"/>
      <c r="K496" s="20"/>
      <c r="L496" s="35" t="s">
        <v>4796</v>
      </c>
    </row>
    <row r="497" spans="1:12" ht="12.75" x14ac:dyDescent="0.2">
      <c r="A497" s="36">
        <v>491</v>
      </c>
      <c r="B497" s="36"/>
      <c r="C497" s="36"/>
      <c r="D497" s="36"/>
      <c r="E497" s="101"/>
      <c r="F497" s="19"/>
      <c r="G497" s="34" t="e">
        <v>#NAME?</v>
      </c>
      <c r="H497" s="21" t="s">
        <v>47</v>
      </c>
      <c r="I497" s="19"/>
      <c r="J497" s="29"/>
      <c r="K497" s="20"/>
      <c r="L497" s="35" t="s">
        <v>4796</v>
      </c>
    </row>
    <row r="498" spans="1:12" ht="12.75" x14ac:dyDescent="0.2">
      <c r="A498" s="36">
        <v>492</v>
      </c>
      <c r="B498" s="36"/>
      <c r="C498" s="36"/>
      <c r="D498" s="36"/>
      <c r="E498" s="101"/>
      <c r="F498" s="19"/>
      <c r="G498" s="34" t="e">
        <v>#NAME?</v>
      </c>
      <c r="H498" s="21" t="s">
        <v>47</v>
      </c>
      <c r="I498" s="19"/>
      <c r="J498" s="29"/>
      <c r="K498" s="20"/>
      <c r="L498" s="35" t="s">
        <v>4796</v>
      </c>
    </row>
    <row r="499" spans="1:12" ht="12.75" x14ac:dyDescent="0.2">
      <c r="A499" s="36">
        <v>493</v>
      </c>
      <c r="B499" s="36"/>
      <c r="C499" s="36"/>
      <c r="D499" s="36"/>
      <c r="E499" s="101"/>
      <c r="F499" s="19"/>
      <c r="G499" s="34" t="e">
        <v>#NAME?</v>
      </c>
      <c r="H499" s="21" t="s">
        <v>47</v>
      </c>
      <c r="I499" s="19"/>
      <c r="J499" s="29"/>
      <c r="K499" s="20"/>
      <c r="L499" s="35" t="s">
        <v>4796</v>
      </c>
    </row>
    <row r="500" spans="1:12" ht="12.75" x14ac:dyDescent="0.2">
      <c r="A500" s="36">
        <v>494</v>
      </c>
      <c r="B500" s="36"/>
      <c r="C500" s="36"/>
      <c r="D500" s="36"/>
      <c r="E500" s="101"/>
      <c r="F500" s="19"/>
      <c r="G500" s="34" t="e">
        <v>#NAME?</v>
      </c>
      <c r="H500" s="21" t="s">
        <v>47</v>
      </c>
      <c r="I500" s="19"/>
      <c r="J500" s="29"/>
      <c r="K500" s="20"/>
      <c r="L500" s="35" t="s">
        <v>4796</v>
      </c>
    </row>
    <row r="501" spans="1:12" ht="12.75" x14ac:dyDescent="0.2">
      <c r="A501" s="36">
        <v>495</v>
      </c>
      <c r="B501" s="36"/>
      <c r="C501" s="36"/>
      <c r="D501" s="36"/>
      <c r="E501" s="101"/>
      <c r="F501" s="19"/>
      <c r="G501" s="34" t="e">
        <v>#NAME?</v>
      </c>
      <c r="H501" s="21" t="s">
        <v>47</v>
      </c>
      <c r="I501" s="19"/>
      <c r="J501" s="29"/>
      <c r="K501" s="20"/>
      <c r="L501" s="35" t="s">
        <v>4796</v>
      </c>
    </row>
    <row r="502" spans="1:12" ht="12.75" x14ac:dyDescent="0.2">
      <c r="A502" s="36">
        <v>496</v>
      </c>
      <c r="B502" s="36"/>
      <c r="C502" s="36"/>
      <c r="D502" s="36"/>
      <c r="E502" s="101"/>
      <c r="F502" s="19"/>
      <c r="G502" s="34" t="e">
        <v>#NAME?</v>
      </c>
      <c r="H502" s="21" t="s">
        <v>47</v>
      </c>
      <c r="I502" s="19"/>
      <c r="J502" s="29"/>
      <c r="K502" s="20"/>
      <c r="L502" s="35" t="s">
        <v>4796</v>
      </c>
    </row>
    <row r="503" spans="1:12" ht="12.75" x14ac:dyDescent="0.2">
      <c r="A503" s="36">
        <v>497</v>
      </c>
      <c r="B503" s="36"/>
      <c r="C503" s="36"/>
      <c r="D503" s="36"/>
      <c r="E503" s="101"/>
      <c r="F503" s="19"/>
      <c r="G503" s="34" t="e">
        <v>#NAME?</v>
      </c>
      <c r="H503" s="21" t="s">
        <v>47</v>
      </c>
      <c r="I503" s="19"/>
      <c r="J503" s="29"/>
      <c r="K503" s="20"/>
      <c r="L503" s="35" t="s">
        <v>4796</v>
      </c>
    </row>
    <row r="504" spans="1:12" ht="12.75" x14ac:dyDescent="0.2">
      <c r="A504" s="36">
        <v>498</v>
      </c>
      <c r="B504" s="36"/>
      <c r="C504" s="36"/>
      <c r="D504" s="36"/>
      <c r="E504" s="101"/>
      <c r="F504" s="19"/>
      <c r="G504" s="34" t="e">
        <v>#NAME?</v>
      </c>
      <c r="H504" s="21" t="s">
        <v>47</v>
      </c>
      <c r="I504" s="19"/>
      <c r="J504" s="29"/>
      <c r="K504" s="20"/>
      <c r="L504" s="35" t="s">
        <v>4796</v>
      </c>
    </row>
    <row r="505" spans="1:12" ht="12.75" x14ac:dyDescent="0.2">
      <c r="A505" s="36">
        <v>499</v>
      </c>
      <c r="B505" s="36"/>
      <c r="C505" s="36"/>
      <c r="D505" s="36"/>
      <c r="E505" s="101"/>
      <c r="F505" s="19"/>
      <c r="G505" s="34" t="e">
        <v>#NAME?</v>
      </c>
      <c r="H505" s="21" t="s">
        <v>47</v>
      </c>
      <c r="I505" s="19"/>
      <c r="J505" s="29"/>
      <c r="K505" s="20"/>
      <c r="L505" s="35" t="s">
        <v>4796</v>
      </c>
    </row>
    <row r="506" spans="1:12" ht="12.75" x14ac:dyDescent="0.2">
      <c r="A506" s="36">
        <v>500</v>
      </c>
      <c r="B506" s="36"/>
      <c r="C506" s="36"/>
      <c r="D506" s="36"/>
      <c r="E506" s="101"/>
      <c r="F506" s="19"/>
      <c r="G506" s="34" t="e">
        <v>#NAME?</v>
      </c>
      <c r="H506" s="21" t="s">
        <v>47</v>
      </c>
      <c r="I506" s="19"/>
      <c r="J506" s="29"/>
      <c r="K506" s="20"/>
      <c r="L506" s="35" t="s">
        <v>4796</v>
      </c>
    </row>
    <row r="507" spans="1:12" ht="12.75" x14ac:dyDescent="0.2">
      <c r="A507" s="36">
        <v>501</v>
      </c>
      <c r="B507" s="36"/>
      <c r="C507" s="36"/>
      <c r="D507" s="36"/>
      <c r="E507" s="101"/>
      <c r="F507" s="19"/>
      <c r="G507" s="34" t="e">
        <v>#NAME?</v>
      </c>
      <c r="H507" s="21" t="s">
        <v>47</v>
      </c>
      <c r="I507" s="19"/>
      <c r="J507" s="29"/>
      <c r="K507" s="20"/>
      <c r="L507" s="35" t="s">
        <v>4796</v>
      </c>
    </row>
    <row r="508" spans="1:12" ht="12.75" x14ac:dyDescent="0.2">
      <c r="A508" s="36">
        <v>502</v>
      </c>
      <c r="B508" s="36"/>
      <c r="C508" s="36"/>
      <c r="D508" s="36"/>
      <c r="E508" s="101"/>
      <c r="F508" s="19"/>
      <c r="G508" s="34" t="e">
        <v>#NAME?</v>
      </c>
      <c r="H508" s="21" t="s">
        <v>47</v>
      </c>
      <c r="I508" s="19"/>
      <c r="J508" s="29"/>
      <c r="K508" s="20"/>
      <c r="L508" s="35" t="s">
        <v>4796</v>
      </c>
    </row>
    <row r="509" spans="1:12" ht="12.75" x14ac:dyDescent="0.2">
      <c r="A509" s="36">
        <v>503</v>
      </c>
      <c r="B509" s="36"/>
      <c r="C509" s="36"/>
      <c r="D509" s="36"/>
      <c r="E509" s="101"/>
      <c r="F509" s="19"/>
      <c r="G509" s="34" t="e">
        <v>#NAME?</v>
      </c>
      <c r="H509" s="21" t="s">
        <v>47</v>
      </c>
      <c r="I509" s="19"/>
      <c r="J509" s="29"/>
      <c r="K509" s="20"/>
      <c r="L509" s="35" t="s">
        <v>4796</v>
      </c>
    </row>
    <row r="510" spans="1:12" ht="12.75" x14ac:dyDescent="0.2">
      <c r="A510" s="36">
        <v>504</v>
      </c>
      <c r="B510" s="36"/>
      <c r="C510" s="36"/>
      <c r="D510" s="36"/>
      <c r="E510" s="101"/>
      <c r="F510" s="19"/>
      <c r="G510" s="34" t="e">
        <v>#NAME?</v>
      </c>
      <c r="H510" s="21" t="s">
        <v>47</v>
      </c>
      <c r="I510" s="19"/>
      <c r="J510" s="29"/>
      <c r="K510" s="20"/>
      <c r="L510" s="35" t="s">
        <v>4796</v>
      </c>
    </row>
    <row r="511" spans="1:12" ht="12.75" x14ac:dyDescent="0.2">
      <c r="A511" s="36">
        <v>505</v>
      </c>
      <c r="B511" s="36"/>
      <c r="C511" s="36"/>
      <c r="D511" s="36"/>
      <c r="E511" s="101"/>
      <c r="F511" s="19"/>
      <c r="G511" s="34" t="e">
        <v>#NAME?</v>
      </c>
      <c r="H511" s="21" t="s">
        <v>47</v>
      </c>
      <c r="I511" s="19"/>
      <c r="J511" s="29"/>
      <c r="K511" s="20"/>
      <c r="L511" s="35" t="s">
        <v>4796</v>
      </c>
    </row>
    <row r="512" spans="1:12" ht="12.75" x14ac:dyDescent="0.2">
      <c r="A512" s="36">
        <v>506</v>
      </c>
      <c r="B512" s="36"/>
      <c r="C512" s="36"/>
      <c r="D512" s="36"/>
      <c r="E512" s="101"/>
      <c r="F512" s="19"/>
      <c r="G512" s="34" t="e">
        <v>#NAME?</v>
      </c>
      <c r="H512" s="21" t="s">
        <v>47</v>
      </c>
      <c r="I512" s="19"/>
      <c r="J512" s="29"/>
      <c r="K512" s="20"/>
      <c r="L512" s="35" t="s">
        <v>4796</v>
      </c>
    </row>
    <row r="513" spans="1:12" ht="12.75" x14ac:dyDescent="0.2">
      <c r="A513" s="36">
        <v>507</v>
      </c>
      <c r="B513" s="36"/>
      <c r="C513" s="36"/>
      <c r="D513" s="36"/>
      <c r="E513" s="101"/>
      <c r="F513" s="19"/>
      <c r="G513" s="34" t="e">
        <v>#NAME?</v>
      </c>
      <c r="H513" s="21" t="s">
        <v>47</v>
      </c>
      <c r="I513" s="19"/>
      <c r="J513" s="29"/>
      <c r="K513" s="20"/>
      <c r="L513" s="35" t="s">
        <v>4796</v>
      </c>
    </row>
    <row r="514" spans="1:12" ht="12.75" x14ac:dyDescent="0.2">
      <c r="A514" s="36">
        <v>508</v>
      </c>
      <c r="B514" s="36"/>
      <c r="C514" s="36"/>
      <c r="D514" s="36"/>
      <c r="E514" s="101"/>
      <c r="F514" s="19"/>
      <c r="G514" s="34" t="e">
        <v>#NAME?</v>
      </c>
      <c r="H514" s="21" t="s">
        <v>47</v>
      </c>
      <c r="I514" s="19"/>
      <c r="J514" s="29"/>
      <c r="K514" s="20"/>
      <c r="L514" s="35" t="s">
        <v>4796</v>
      </c>
    </row>
    <row r="515" spans="1:12" ht="12.75" x14ac:dyDescent="0.2">
      <c r="A515" s="36">
        <v>509</v>
      </c>
      <c r="B515" s="36"/>
      <c r="C515" s="36"/>
      <c r="D515" s="36"/>
      <c r="E515" s="101"/>
      <c r="F515" s="19"/>
      <c r="G515" s="34" t="e">
        <v>#NAME?</v>
      </c>
      <c r="H515" s="21" t="s">
        <v>47</v>
      </c>
      <c r="I515" s="19"/>
      <c r="J515" s="29"/>
      <c r="K515" s="20"/>
      <c r="L515" s="35" t="s">
        <v>4796</v>
      </c>
    </row>
    <row r="516" spans="1:12" ht="12.75" x14ac:dyDescent="0.2">
      <c r="A516" s="36">
        <v>510</v>
      </c>
      <c r="B516" s="36"/>
      <c r="C516" s="36"/>
      <c r="D516" s="36"/>
      <c r="E516" s="101"/>
      <c r="F516" s="19"/>
      <c r="G516" s="34" t="e">
        <v>#NAME?</v>
      </c>
      <c r="H516" s="21" t="s">
        <v>47</v>
      </c>
      <c r="I516" s="19"/>
      <c r="J516" s="29"/>
      <c r="K516" s="20"/>
      <c r="L516" s="35" t="s">
        <v>4796</v>
      </c>
    </row>
    <row r="517" spans="1:12" ht="12.75" x14ac:dyDescent="0.2">
      <c r="A517" s="36">
        <v>511</v>
      </c>
      <c r="B517" s="36"/>
      <c r="C517" s="36"/>
      <c r="D517" s="36"/>
      <c r="E517" s="101"/>
      <c r="F517" s="19"/>
      <c r="G517" s="34" t="e">
        <v>#NAME?</v>
      </c>
      <c r="H517" s="21" t="s">
        <v>47</v>
      </c>
      <c r="I517" s="19"/>
      <c r="J517" s="29"/>
      <c r="K517" s="20"/>
      <c r="L517" s="35" t="s">
        <v>4796</v>
      </c>
    </row>
    <row r="518" spans="1:12" ht="12.75" x14ac:dyDescent="0.2">
      <c r="A518" s="36">
        <v>512</v>
      </c>
      <c r="B518" s="36"/>
      <c r="C518" s="36"/>
      <c r="D518" s="36"/>
      <c r="E518" s="101"/>
      <c r="F518" s="19"/>
      <c r="G518" s="34" t="e">
        <v>#NAME?</v>
      </c>
      <c r="H518" s="21" t="s">
        <v>47</v>
      </c>
      <c r="I518" s="19"/>
      <c r="J518" s="29"/>
      <c r="K518" s="20"/>
      <c r="L518" s="35" t="s">
        <v>4796</v>
      </c>
    </row>
    <row r="519" spans="1:12" ht="12.75" x14ac:dyDescent="0.2">
      <c r="A519" s="36">
        <v>513</v>
      </c>
      <c r="B519" s="36"/>
      <c r="C519" s="36"/>
      <c r="D519" s="36"/>
      <c r="E519" s="101"/>
      <c r="F519" s="19"/>
      <c r="G519" s="34" t="e">
        <v>#NAME?</v>
      </c>
      <c r="H519" s="21" t="s">
        <v>47</v>
      </c>
      <c r="I519" s="19"/>
      <c r="J519" s="29"/>
      <c r="K519" s="20"/>
      <c r="L519" s="35" t="s">
        <v>4796</v>
      </c>
    </row>
    <row r="520" spans="1:12" ht="12.75" x14ac:dyDescent="0.2">
      <c r="A520" s="36">
        <v>514</v>
      </c>
      <c r="B520" s="36"/>
      <c r="C520" s="36"/>
      <c r="D520" s="36"/>
      <c r="E520" s="101"/>
      <c r="F520" s="19"/>
      <c r="G520" s="34" t="e">
        <v>#NAME?</v>
      </c>
      <c r="H520" s="21" t="s">
        <v>47</v>
      </c>
      <c r="I520" s="19"/>
      <c r="J520" s="29"/>
      <c r="K520" s="20"/>
      <c r="L520" s="35" t="s">
        <v>4796</v>
      </c>
    </row>
    <row r="521" spans="1:12" ht="12.75" x14ac:dyDescent="0.2">
      <c r="A521" s="36">
        <v>515</v>
      </c>
      <c r="B521" s="36"/>
      <c r="C521" s="36"/>
      <c r="D521" s="36"/>
      <c r="E521" s="101"/>
      <c r="F521" s="19"/>
      <c r="G521" s="34" t="e">
        <v>#NAME?</v>
      </c>
      <c r="H521" s="21" t="s">
        <v>47</v>
      </c>
      <c r="I521" s="19"/>
      <c r="J521" s="29"/>
      <c r="K521" s="20"/>
      <c r="L521" s="35" t="s">
        <v>4796</v>
      </c>
    </row>
    <row r="522" spans="1:12" ht="12.75" x14ac:dyDescent="0.2">
      <c r="A522" s="36">
        <v>516</v>
      </c>
      <c r="B522" s="36"/>
      <c r="C522" s="36"/>
      <c r="D522" s="36"/>
      <c r="E522" s="101"/>
      <c r="F522" s="19"/>
      <c r="G522" s="34" t="e">
        <v>#NAME?</v>
      </c>
      <c r="H522" s="21" t="s">
        <v>47</v>
      </c>
      <c r="I522" s="19"/>
      <c r="J522" s="29"/>
      <c r="K522" s="20"/>
      <c r="L522" s="35" t="s">
        <v>4796</v>
      </c>
    </row>
    <row r="523" spans="1:12" ht="12.75" x14ac:dyDescent="0.2">
      <c r="A523" s="36">
        <v>517</v>
      </c>
      <c r="B523" s="36"/>
      <c r="C523" s="36"/>
      <c r="D523" s="36"/>
      <c r="E523" s="101"/>
      <c r="F523" s="19"/>
      <c r="G523" s="34" t="e">
        <v>#NAME?</v>
      </c>
      <c r="H523" s="21" t="s">
        <v>47</v>
      </c>
      <c r="I523" s="19"/>
      <c r="J523" s="29"/>
      <c r="K523" s="20"/>
      <c r="L523" s="35" t="s">
        <v>4796</v>
      </c>
    </row>
    <row r="524" spans="1:12" ht="12.75" x14ac:dyDescent="0.2">
      <c r="A524" s="36">
        <v>518</v>
      </c>
      <c r="B524" s="36"/>
      <c r="C524" s="36"/>
      <c r="D524" s="36"/>
      <c r="E524" s="101"/>
      <c r="F524" s="19"/>
      <c r="G524" s="34" t="e">
        <v>#NAME?</v>
      </c>
      <c r="H524" s="21" t="s">
        <v>47</v>
      </c>
      <c r="I524" s="19"/>
      <c r="J524" s="29"/>
      <c r="K524" s="20"/>
      <c r="L524" s="35" t="s">
        <v>4796</v>
      </c>
    </row>
    <row r="525" spans="1:12" ht="12.75" x14ac:dyDescent="0.2">
      <c r="A525" s="36">
        <v>519</v>
      </c>
      <c r="B525" s="36"/>
      <c r="C525" s="36"/>
      <c r="D525" s="36"/>
      <c r="E525" s="101"/>
      <c r="F525" s="19"/>
      <c r="G525" s="34" t="e">
        <v>#NAME?</v>
      </c>
      <c r="H525" s="21" t="s">
        <v>47</v>
      </c>
      <c r="I525" s="19"/>
      <c r="J525" s="29"/>
      <c r="K525" s="20"/>
      <c r="L525" s="35" t="s">
        <v>4796</v>
      </c>
    </row>
    <row r="526" spans="1:12" ht="12.75" x14ac:dyDescent="0.2">
      <c r="A526" s="36">
        <v>520</v>
      </c>
      <c r="B526" s="36"/>
      <c r="C526" s="36"/>
      <c r="D526" s="36"/>
      <c r="E526" s="101"/>
      <c r="F526" s="19"/>
      <c r="G526" s="34" t="e">
        <v>#NAME?</v>
      </c>
      <c r="H526" s="21" t="s">
        <v>47</v>
      </c>
      <c r="I526" s="19"/>
      <c r="J526" s="29"/>
      <c r="K526" s="20"/>
      <c r="L526" s="35" t="s">
        <v>4796</v>
      </c>
    </row>
    <row r="527" spans="1:12" ht="12.75" x14ac:dyDescent="0.2">
      <c r="A527" s="36">
        <v>521</v>
      </c>
      <c r="B527" s="36"/>
      <c r="C527" s="36"/>
      <c r="D527" s="36"/>
      <c r="E527" s="101"/>
      <c r="F527" s="19"/>
      <c r="G527" s="34" t="e">
        <v>#NAME?</v>
      </c>
      <c r="H527" s="21" t="s">
        <v>47</v>
      </c>
      <c r="I527" s="19"/>
      <c r="J527" s="29"/>
      <c r="K527" s="20"/>
      <c r="L527" s="35" t="s">
        <v>4796</v>
      </c>
    </row>
    <row r="528" spans="1:12" ht="12.75" x14ac:dyDescent="0.2">
      <c r="A528" s="36">
        <v>522</v>
      </c>
      <c r="B528" s="36"/>
      <c r="C528" s="36"/>
      <c r="D528" s="36"/>
      <c r="E528" s="101"/>
      <c r="F528" s="19"/>
      <c r="G528" s="34" t="e">
        <v>#NAME?</v>
      </c>
      <c r="H528" s="21" t="s">
        <v>47</v>
      </c>
      <c r="I528" s="19"/>
      <c r="J528" s="29"/>
      <c r="K528" s="20"/>
      <c r="L528" s="35" t="s">
        <v>4796</v>
      </c>
    </row>
    <row r="529" spans="1:12" ht="12.75" x14ac:dyDescent="0.2">
      <c r="A529" s="36">
        <v>523</v>
      </c>
      <c r="B529" s="36"/>
      <c r="C529" s="36"/>
      <c r="D529" s="36"/>
      <c r="E529" s="101"/>
      <c r="F529" s="19"/>
      <c r="G529" s="34" t="e">
        <v>#NAME?</v>
      </c>
      <c r="H529" s="21" t="s">
        <v>47</v>
      </c>
      <c r="I529" s="19"/>
      <c r="J529" s="29"/>
      <c r="K529" s="20"/>
      <c r="L529" s="35" t="s">
        <v>4796</v>
      </c>
    </row>
    <row r="530" spans="1:12" ht="12.75" x14ac:dyDescent="0.2">
      <c r="A530" s="36">
        <v>524</v>
      </c>
      <c r="B530" s="36"/>
      <c r="C530" s="36"/>
      <c r="D530" s="36"/>
      <c r="E530" s="101"/>
      <c r="F530" s="19"/>
      <c r="G530" s="34" t="e">
        <v>#NAME?</v>
      </c>
      <c r="H530" s="21" t="s">
        <v>47</v>
      </c>
      <c r="I530" s="19"/>
      <c r="J530" s="29"/>
      <c r="K530" s="20"/>
      <c r="L530" s="35" t="s">
        <v>4796</v>
      </c>
    </row>
    <row r="531" spans="1:12" ht="12.75" x14ac:dyDescent="0.2">
      <c r="A531" s="36">
        <v>525</v>
      </c>
      <c r="B531" s="36"/>
      <c r="C531" s="36"/>
      <c r="D531" s="36"/>
      <c r="E531" s="101"/>
      <c r="F531" s="19"/>
      <c r="G531" s="34" t="e">
        <v>#NAME?</v>
      </c>
      <c r="H531" s="21" t="s">
        <v>47</v>
      </c>
      <c r="I531" s="19"/>
      <c r="J531" s="29"/>
      <c r="K531" s="20"/>
      <c r="L531" s="35" t="s">
        <v>4796</v>
      </c>
    </row>
    <row r="532" spans="1:12" ht="12.75" x14ac:dyDescent="0.2">
      <c r="A532" s="36">
        <v>526</v>
      </c>
      <c r="B532" s="36"/>
      <c r="C532" s="36"/>
      <c r="D532" s="36"/>
      <c r="E532" s="101"/>
      <c r="F532" s="19"/>
      <c r="G532" s="34" t="e">
        <v>#NAME?</v>
      </c>
      <c r="H532" s="21" t="s">
        <v>47</v>
      </c>
      <c r="I532" s="19"/>
      <c r="J532" s="29"/>
      <c r="K532" s="20"/>
      <c r="L532" s="35" t="s">
        <v>4796</v>
      </c>
    </row>
    <row r="533" spans="1:12" ht="12.75" x14ac:dyDescent="0.2">
      <c r="A533" s="36">
        <v>527</v>
      </c>
      <c r="B533" s="36"/>
      <c r="C533" s="36"/>
      <c r="D533" s="36"/>
      <c r="E533" s="101"/>
      <c r="F533" s="19"/>
      <c r="G533" s="34" t="e">
        <v>#NAME?</v>
      </c>
      <c r="H533" s="21" t="s">
        <v>47</v>
      </c>
      <c r="I533" s="19"/>
      <c r="J533" s="29"/>
      <c r="K533" s="20"/>
      <c r="L533" s="35" t="s">
        <v>4796</v>
      </c>
    </row>
    <row r="534" spans="1:12" ht="12.75" x14ac:dyDescent="0.2">
      <c r="A534" s="36">
        <v>528</v>
      </c>
      <c r="B534" s="36"/>
      <c r="C534" s="36"/>
      <c r="D534" s="36"/>
      <c r="E534" s="101"/>
      <c r="F534" s="19"/>
      <c r="G534" s="34" t="e">
        <v>#NAME?</v>
      </c>
      <c r="H534" s="21" t="s">
        <v>47</v>
      </c>
      <c r="I534" s="19"/>
      <c r="J534" s="29"/>
      <c r="K534" s="20"/>
      <c r="L534" s="35" t="s">
        <v>4796</v>
      </c>
    </row>
    <row r="535" spans="1:12" ht="12.75" x14ac:dyDescent="0.2">
      <c r="A535" s="36">
        <v>529</v>
      </c>
      <c r="B535" s="36"/>
      <c r="C535" s="36"/>
      <c r="D535" s="36"/>
      <c r="E535" s="101"/>
      <c r="F535" s="19"/>
      <c r="G535" s="34" t="e">
        <v>#NAME?</v>
      </c>
      <c r="H535" s="21" t="s">
        <v>47</v>
      </c>
      <c r="I535" s="19"/>
      <c r="J535" s="29"/>
      <c r="K535" s="20"/>
      <c r="L535" s="35" t="s">
        <v>4796</v>
      </c>
    </row>
    <row r="536" spans="1:12" ht="12.75" x14ac:dyDescent="0.2">
      <c r="A536" s="36">
        <v>530</v>
      </c>
      <c r="B536" s="36"/>
      <c r="C536" s="36"/>
      <c r="D536" s="36"/>
      <c r="E536" s="101"/>
      <c r="F536" s="19"/>
      <c r="G536" s="34" t="e">
        <v>#NAME?</v>
      </c>
      <c r="H536" s="21" t="s">
        <v>47</v>
      </c>
      <c r="I536" s="19"/>
      <c r="J536" s="29"/>
      <c r="K536" s="20"/>
      <c r="L536" s="35" t="s">
        <v>4796</v>
      </c>
    </row>
    <row r="537" spans="1:12" ht="12.75" x14ac:dyDescent="0.2">
      <c r="A537" s="36">
        <v>531</v>
      </c>
      <c r="B537" s="36"/>
      <c r="C537" s="36"/>
      <c r="D537" s="36"/>
      <c r="E537" s="101"/>
      <c r="F537" s="19"/>
      <c r="G537" s="34" t="e">
        <v>#NAME?</v>
      </c>
      <c r="H537" s="21" t="s">
        <v>47</v>
      </c>
      <c r="I537" s="19"/>
      <c r="J537" s="29"/>
      <c r="K537" s="20"/>
      <c r="L537" s="35" t="s">
        <v>4796</v>
      </c>
    </row>
    <row r="538" spans="1:12" ht="12.75" x14ac:dyDescent="0.2">
      <c r="A538" s="36">
        <v>532</v>
      </c>
      <c r="B538" s="36"/>
      <c r="C538" s="36"/>
      <c r="D538" s="36"/>
      <c r="E538" s="101"/>
      <c r="F538" s="19"/>
      <c r="G538" s="34" t="e">
        <v>#NAME?</v>
      </c>
      <c r="H538" s="21" t="s">
        <v>47</v>
      </c>
      <c r="I538" s="19"/>
      <c r="J538" s="29"/>
      <c r="K538" s="20"/>
      <c r="L538" s="35" t="s">
        <v>4796</v>
      </c>
    </row>
    <row r="539" spans="1:12" ht="12.75" x14ac:dyDescent="0.2">
      <c r="A539" s="36">
        <v>533</v>
      </c>
      <c r="B539" s="36"/>
      <c r="C539" s="36"/>
      <c r="D539" s="36"/>
      <c r="E539" s="101"/>
      <c r="F539" s="19"/>
      <c r="G539" s="34" t="e">
        <v>#NAME?</v>
      </c>
      <c r="H539" s="21" t="s">
        <v>47</v>
      </c>
      <c r="I539" s="19"/>
      <c r="J539" s="29"/>
      <c r="K539" s="20"/>
      <c r="L539" s="35" t="s">
        <v>4796</v>
      </c>
    </row>
    <row r="540" spans="1:12" ht="12.75" x14ac:dyDescent="0.2">
      <c r="A540" s="36">
        <v>534</v>
      </c>
      <c r="B540" s="36"/>
      <c r="C540" s="36"/>
      <c r="D540" s="36"/>
      <c r="E540" s="101"/>
      <c r="F540" s="19"/>
      <c r="G540" s="34" t="e">
        <v>#NAME?</v>
      </c>
      <c r="H540" s="21" t="s">
        <v>47</v>
      </c>
      <c r="I540" s="19"/>
      <c r="J540" s="29"/>
      <c r="K540" s="20"/>
      <c r="L540" s="35" t="s">
        <v>4796</v>
      </c>
    </row>
    <row r="541" spans="1:12" ht="12.75" x14ac:dyDescent="0.2">
      <c r="A541" s="36">
        <v>535</v>
      </c>
      <c r="B541" s="36"/>
      <c r="C541" s="36"/>
      <c r="D541" s="36"/>
      <c r="E541" s="101"/>
      <c r="F541" s="19"/>
      <c r="G541" s="34" t="e">
        <v>#NAME?</v>
      </c>
      <c r="H541" s="21" t="s">
        <v>47</v>
      </c>
      <c r="I541" s="19"/>
      <c r="J541" s="29"/>
      <c r="K541" s="20"/>
      <c r="L541" s="35" t="s">
        <v>4796</v>
      </c>
    </row>
    <row r="542" spans="1:12" ht="12.75" x14ac:dyDescent="0.2">
      <c r="A542" s="36">
        <v>536</v>
      </c>
      <c r="B542" s="36"/>
      <c r="C542" s="36"/>
      <c r="D542" s="36"/>
      <c r="E542" s="101"/>
      <c r="F542" s="19"/>
      <c r="G542" s="34" t="e">
        <v>#NAME?</v>
      </c>
      <c r="H542" s="21" t="s">
        <v>47</v>
      </c>
      <c r="I542" s="19"/>
      <c r="J542" s="29"/>
      <c r="K542" s="20"/>
      <c r="L542" s="35" t="s">
        <v>4796</v>
      </c>
    </row>
    <row r="543" spans="1:12" ht="12.75" x14ac:dyDescent="0.2">
      <c r="A543" s="36">
        <v>537</v>
      </c>
      <c r="B543" s="36"/>
      <c r="C543" s="36"/>
      <c r="D543" s="36"/>
      <c r="E543" s="101"/>
      <c r="F543" s="19"/>
      <c r="G543" s="34" t="e">
        <v>#NAME?</v>
      </c>
      <c r="H543" s="21" t="s">
        <v>47</v>
      </c>
      <c r="I543" s="19"/>
      <c r="J543" s="29"/>
      <c r="K543" s="20"/>
      <c r="L543" s="35" t="s">
        <v>4796</v>
      </c>
    </row>
    <row r="544" spans="1:12" ht="12.75" x14ac:dyDescent="0.2">
      <c r="A544" s="36">
        <v>538</v>
      </c>
      <c r="B544" s="36"/>
      <c r="C544" s="36"/>
      <c r="D544" s="36"/>
      <c r="E544" s="101"/>
      <c r="F544" s="19"/>
      <c r="G544" s="34" t="e">
        <v>#NAME?</v>
      </c>
      <c r="H544" s="21" t="s">
        <v>47</v>
      </c>
      <c r="I544" s="19"/>
      <c r="J544" s="29"/>
      <c r="K544" s="20"/>
      <c r="L544" s="35" t="s">
        <v>4796</v>
      </c>
    </row>
    <row r="545" spans="1:12" ht="12.75" x14ac:dyDescent="0.2">
      <c r="A545" s="36">
        <v>539</v>
      </c>
      <c r="B545" s="36"/>
      <c r="C545" s="36"/>
      <c r="D545" s="36"/>
      <c r="E545" s="101"/>
      <c r="F545" s="19"/>
      <c r="G545" s="34" t="e">
        <v>#NAME?</v>
      </c>
      <c r="H545" s="21" t="s">
        <v>47</v>
      </c>
      <c r="I545" s="19"/>
      <c r="J545" s="29"/>
      <c r="K545" s="20"/>
      <c r="L545" s="35" t="s">
        <v>4796</v>
      </c>
    </row>
    <row r="546" spans="1:12" ht="12.75" x14ac:dyDescent="0.2">
      <c r="A546" s="36">
        <v>540</v>
      </c>
      <c r="B546" s="36"/>
      <c r="C546" s="36"/>
      <c r="D546" s="36"/>
      <c r="E546" s="101"/>
      <c r="F546" s="19"/>
      <c r="G546" s="34" t="e">
        <v>#NAME?</v>
      </c>
      <c r="H546" s="21" t="s">
        <v>47</v>
      </c>
      <c r="I546" s="19"/>
      <c r="J546" s="29"/>
      <c r="K546" s="20"/>
      <c r="L546" s="35" t="s">
        <v>4796</v>
      </c>
    </row>
    <row r="547" spans="1:12" ht="12.75" x14ac:dyDescent="0.2">
      <c r="A547" s="36">
        <v>541</v>
      </c>
      <c r="B547" s="36"/>
      <c r="C547" s="36"/>
      <c r="D547" s="36"/>
      <c r="E547" s="101"/>
      <c r="F547" s="19"/>
      <c r="G547" s="34" t="e">
        <v>#NAME?</v>
      </c>
      <c r="H547" s="21" t="s">
        <v>47</v>
      </c>
      <c r="I547" s="19"/>
      <c r="J547" s="29"/>
      <c r="K547" s="20"/>
      <c r="L547" s="35" t="s">
        <v>4796</v>
      </c>
    </row>
    <row r="548" spans="1:12" ht="12.75" x14ac:dyDescent="0.2">
      <c r="A548" s="36">
        <v>542</v>
      </c>
      <c r="B548" s="36"/>
      <c r="C548" s="36"/>
      <c r="D548" s="36"/>
      <c r="E548" s="101"/>
      <c r="F548" s="19"/>
      <c r="G548" s="34" t="e">
        <v>#NAME?</v>
      </c>
      <c r="H548" s="21" t="s">
        <v>47</v>
      </c>
      <c r="I548" s="19"/>
      <c r="J548" s="29"/>
      <c r="K548" s="20"/>
      <c r="L548" s="35" t="s">
        <v>4796</v>
      </c>
    </row>
    <row r="549" spans="1:12" ht="12.75" x14ac:dyDescent="0.2">
      <c r="A549" s="36">
        <v>543</v>
      </c>
      <c r="B549" s="36"/>
      <c r="C549" s="36"/>
      <c r="D549" s="36"/>
      <c r="E549" s="101"/>
      <c r="F549" s="19"/>
      <c r="G549" s="34" t="e">
        <v>#NAME?</v>
      </c>
      <c r="H549" s="21" t="s">
        <v>47</v>
      </c>
      <c r="I549" s="19"/>
      <c r="J549" s="29"/>
      <c r="K549" s="20"/>
      <c r="L549" s="35" t="s">
        <v>4796</v>
      </c>
    </row>
    <row r="550" spans="1:12" ht="12.75" x14ac:dyDescent="0.2">
      <c r="A550" s="36">
        <v>544</v>
      </c>
      <c r="B550" s="36"/>
      <c r="C550" s="36"/>
      <c r="D550" s="36"/>
      <c r="E550" s="101"/>
      <c r="F550" s="19"/>
      <c r="G550" s="34" t="e">
        <v>#NAME?</v>
      </c>
      <c r="H550" s="21" t="s">
        <v>47</v>
      </c>
      <c r="I550" s="19"/>
      <c r="J550" s="29"/>
      <c r="K550" s="20"/>
      <c r="L550" s="35" t="s">
        <v>4796</v>
      </c>
    </row>
    <row r="551" spans="1:12" ht="12.75" x14ac:dyDescent="0.2">
      <c r="A551" s="36">
        <v>545</v>
      </c>
      <c r="B551" s="36"/>
      <c r="C551" s="36"/>
      <c r="D551" s="36"/>
      <c r="E551" s="101"/>
      <c r="F551" s="19"/>
      <c r="G551" s="34" t="e">
        <v>#NAME?</v>
      </c>
      <c r="H551" s="21" t="s">
        <v>47</v>
      </c>
      <c r="I551" s="19"/>
      <c r="J551" s="29"/>
      <c r="K551" s="20"/>
      <c r="L551" s="35" t="s">
        <v>4796</v>
      </c>
    </row>
    <row r="552" spans="1:12" ht="12.75" x14ac:dyDescent="0.2">
      <c r="A552" s="36">
        <v>546</v>
      </c>
      <c r="B552" s="36"/>
      <c r="C552" s="36"/>
      <c r="D552" s="36"/>
      <c r="E552" s="101"/>
      <c r="F552" s="19"/>
      <c r="G552" s="34" t="e">
        <v>#NAME?</v>
      </c>
      <c r="H552" s="21" t="s">
        <v>47</v>
      </c>
      <c r="I552" s="19"/>
      <c r="J552" s="29"/>
      <c r="K552" s="20"/>
      <c r="L552" s="35" t="s">
        <v>4796</v>
      </c>
    </row>
    <row r="553" spans="1:12" ht="12.75" x14ac:dyDescent="0.2">
      <c r="A553" s="36">
        <v>547</v>
      </c>
      <c r="B553" s="36"/>
      <c r="C553" s="36"/>
      <c r="D553" s="36"/>
      <c r="E553" s="101"/>
      <c r="F553" s="19"/>
      <c r="G553" s="34" t="e">
        <v>#NAME?</v>
      </c>
      <c r="H553" s="21" t="s">
        <v>47</v>
      </c>
      <c r="I553" s="19"/>
      <c r="J553" s="29"/>
      <c r="K553" s="20"/>
      <c r="L553" s="35" t="s">
        <v>4796</v>
      </c>
    </row>
    <row r="554" spans="1:12" ht="12.75" x14ac:dyDescent="0.2">
      <c r="A554" s="36">
        <v>548</v>
      </c>
      <c r="B554" s="36"/>
      <c r="C554" s="36"/>
      <c r="D554" s="36"/>
      <c r="E554" s="101"/>
      <c r="F554" s="19"/>
      <c r="G554" s="34" t="e">
        <v>#NAME?</v>
      </c>
      <c r="H554" s="21" t="s">
        <v>47</v>
      </c>
      <c r="I554" s="19"/>
      <c r="J554" s="29"/>
      <c r="K554" s="20"/>
      <c r="L554" s="35" t="s">
        <v>4796</v>
      </c>
    </row>
    <row r="555" spans="1:12" ht="12.75" x14ac:dyDescent="0.2">
      <c r="A555" s="36">
        <v>549</v>
      </c>
      <c r="B555" s="36"/>
      <c r="C555" s="36"/>
      <c r="D555" s="36"/>
      <c r="E555" s="101"/>
      <c r="F555" s="19"/>
      <c r="G555" s="34" t="e">
        <v>#NAME?</v>
      </c>
      <c r="H555" s="21" t="s">
        <v>47</v>
      </c>
      <c r="I555" s="19"/>
      <c r="J555" s="29"/>
      <c r="K555" s="20"/>
      <c r="L555" s="35" t="s">
        <v>4796</v>
      </c>
    </row>
    <row r="556" spans="1:12" ht="12.75" x14ac:dyDescent="0.2">
      <c r="A556" s="36">
        <v>550</v>
      </c>
      <c r="B556" s="36"/>
      <c r="C556" s="36"/>
      <c r="D556" s="36"/>
      <c r="E556" s="101"/>
      <c r="F556" s="19"/>
      <c r="G556" s="34" t="e">
        <v>#NAME?</v>
      </c>
      <c r="H556" s="21" t="s">
        <v>47</v>
      </c>
      <c r="I556" s="19"/>
      <c r="J556" s="29"/>
      <c r="K556" s="20"/>
      <c r="L556" s="35" t="s">
        <v>4796</v>
      </c>
    </row>
    <row r="557" spans="1:12" ht="12.75" x14ac:dyDescent="0.2">
      <c r="A557" s="36">
        <v>551</v>
      </c>
      <c r="B557" s="36"/>
      <c r="C557" s="36"/>
      <c r="D557" s="36"/>
      <c r="E557" s="101"/>
      <c r="F557" s="19"/>
      <c r="G557" s="34" t="e">
        <v>#NAME?</v>
      </c>
      <c r="H557" s="21" t="s">
        <v>47</v>
      </c>
      <c r="I557" s="19"/>
      <c r="J557" s="29"/>
      <c r="K557" s="20"/>
      <c r="L557" s="35" t="s">
        <v>4796</v>
      </c>
    </row>
    <row r="558" spans="1:12" ht="12.75" x14ac:dyDescent="0.2">
      <c r="A558" s="36">
        <v>552</v>
      </c>
      <c r="B558" s="36"/>
      <c r="C558" s="36"/>
      <c r="D558" s="36"/>
      <c r="E558" s="101"/>
      <c r="F558" s="19"/>
      <c r="G558" s="34" t="e">
        <v>#NAME?</v>
      </c>
      <c r="H558" s="21" t="s">
        <v>47</v>
      </c>
      <c r="I558" s="19"/>
      <c r="J558" s="29"/>
      <c r="K558" s="20"/>
      <c r="L558" s="35" t="s">
        <v>4796</v>
      </c>
    </row>
    <row r="559" spans="1:12" ht="12.75" x14ac:dyDescent="0.2">
      <c r="A559" s="36">
        <v>553</v>
      </c>
      <c r="B559" s="36"/>
      <c r="C559" s="36"/>
      <c r="D559" s="36"/>
      <c r="E559" s="101"/>
      <c r="F559" s="19"/>
      <c r="G559" s="34" t="e">
        <v>#NAME?</v>
      </c>
      <c r="H559" s="21" t="s">
        <v>47</v>
      </c>
      <c r="I559" s="19"/>
      <c r="J559" s="29"/>
      <c r="K559" s="20"/>
      <c r="L559" s="35" t="s">
        <v>4796</v>
      </c>
    </row>
    <row r="560" spans="1:12" ht="12.75" x14ac:dyDescent="0.2">
      <c r="A560" s="36">
        <v>554</v>
      </c>
      <c r="B560" s="36"/>
      <c r="C560" s="36"/>
      <c r="D560" s="36"/>
      <c r="E560" s="101"/>
      <c r="F560" s="19"/>
      <c r="G560" s="34" t="e">
        <v>#NAME?</v>
      </c>
      <c r="H560" s="21" t="s">
        <v>47</v>
      </c>
      <c r="I560" s="19"/>
      <c r="J560" s="29"/>
      <c r="K560" s="20"/>
      <c r="L560" s="35" t="s">
        <v>4796</v>
      </c>
    </row>
    <row r="561" spans="1:12" ht="12.75" x14ac:dyDescent="0.2">
      <c r="A561" s="36">
        <v>555</v>
      </c>
      <c r="B561" s="36"/>
      <c r="C561" s="36"/>
      <c r="D561" s="36"/>
      <c r="E561" s="101"/>
      <c r="F561" s="19"/>
      <c r="G561" s="34" t="e">
        <v>#NAME?</v>
      </c>
      <c r="H561" s="21" t="s">
        <v>47</v>
      </c>
      <c r="I561" s="19"/>
      <c r="J561" s="29"/>
      <c r="K561" s="20"/>
      <c r="L561" s="35" t="s">
        <v>4796</v>
      </c>
    </row>
    <row r="562" spans="1:12" ht="12.75" x14ac:dyDescent="0.2">
      <c r="A562" s="36">
        <v>556</v>
      </c>
      <c r="B562" s="36"/>
      <c r="C562" s="36"/>
      <c r="D562" s="36"/>
      <c r="E562" s="101"/>
      <c r="F562" s="19"/>
      <c r="G562" s="34" t="e">
        <v>#NAME?</v>
      </c>
      <c r="H562" s="21" t="s">
        <v>47</v>
      </c>
      <c r="I562" s="19"/>
      <c r="J562" s="29"/>
      <c r="K562" s="20"/>
      <c r="L562" s="35" t="s">
        <v>4796</v>
      </c>
    </row>
    <row r="563" spans="1:12" ht="12.75" x14ac:dyDescent="0.2">
      <c r="A563" s="36">
        <v>557</v>
      </c>
      <c r="B563" s="36"/>
      <c r="C563" s="36"/>
      <c r="D563" s="36"/>
      <c r="E563" s="101"/>
      <c r="F563" s="19"/>
      <c r="G563" s="34" t="e">
        <v>#NAME?</v>
      </c>
      <c r="H563" s="21" t="s">
        <v>47</v>
      </c>
      <c r="I563" s="19"/>
      <c r="J563" s="29"/>
      <c r="K563" s="20"/>
      <c r="L563" s="35" t="s">
        <v>4796</v>
      </c>
    </row>
    <row r="564" spans="1:12" ht="12.75" x14ac:dyDescent="0.2">
      <c r="A564" s="36">
        <v>558</v>
      </c>
      <c r="B564" s="36"/>
      <c r="C564" s="36"/>
      <c r="D564" s="36"/>
      <c r="E564" s="101"/>
      <c r="F564" s="19"/>
      <c r="G564" s="34" t="e">
        <v>#NAME?</v>
      </c>
      <c r="H564" s="21" t="s">
        <v>47</v>
      </c>
      <c r="I564" s="19"/>
      <c r="J564" s="29"/>
      <c r="K564" s="20"/>
      <c r="L564" s="35" t="s">
        <v>4796</v>
      </c>
    </row>
    <row r="565" spans="1:12" ht="12.75" x14ac:dyDescent="0.2">
      <c r="A565" s="36">
        <v>559</v>
      </c>
      <c r="B565" s="36"/>
      <c r="C565" s="36"/>
      <c r="D565" s="36"/>
      <c r="E565" s="101"/>
      <c r="F565" s="19"/>
      <c r="G565" s="34" t="e">
        <v>#NAME?</v>
      </c>
      <c r="H565" s="21" t="s">
        <v>47</v>
      </c>
      <c r="I565" s="19"/>
      <c r="J565" s="29"/>
      <c r="K565" s="20"/>
      <c r="L565" s="35" t="s">
        <v>4796</v>
      </c>
    </row>
    <row r="566" spans="1:12" ht="12.75" x14ac:dyDescent="0.2">
      <c r="A566" s="36">
        <v>560</v>
      </c>
      <c r="B566" s="36"/>
      <c r="C566" s="36"/>
      <c r="D566" s="36"/>
      <c r="E566" s="101"/>
      <c r="F566" s="19"/>
      <c r="G566" s="34" t="e">
        <v>#NAME?</v>
      </c>
      <c r="H566" s="21" t="s">
        <v>47</v>
      </c>
      <c r="I566" s="19"/>
      <c r="J566" s="29"/>
      <c r="K566" s="20"/>
      <c r="L566" s="35" t="s">
        <v>4796</v>
      </c>
    </row>
    <row r="567" spans="1:12" ht="12.75" x14ac:dyDescent="0.2">
      <c r="A567" s="36">
        <v>561</v>
      </c>
      <c r="B567" s="36"/>
      <c r="C567" s="36"/>
      <c r="D567" s="36"/>
      <c r="E567" s="101"/>
      <c r="F567" s="19"/>
      <c r="G567" s="34" t="e">
        <v>#NAME?</v>
      </c>
      <c r="H567" s="21" t="s">
        <v>47</v>
      </c>
      <c r="I567" s="19"/>
      <c r="J567" s="29"/>
      <c r="K567" s="20"/>
      <c r="L567" s="35" t="s">
        <v>4796</v>
      </c>
    </row>
    <row r="568" spans="1:12" ht="12.75" x14ac:dyDescent="0.2">
      <c r="A568" s="36">
        <v>562</v>
      </c>
      <c r="B568" s="36"/>
      <c r="C568" s="36"/>
      <c r="D568" s="36"/>
      <c r="E568" s="101"/>
      <c r="F568" s="19"/>
      <c r="G568" s="34" t="e">
        <v>#NAME?</v>
      </c>
      <c r="H568" s="21" t="s">
        <v>47</v>
      </c>
      <c r="I568" s="19"/>
      <c r="J568" s="29"/>
      <c r="K568" s="20"/>
      <c r="L568" s="35" t="s">
        <v>4796</v>
      </c>
    </row>
    <row r="569" spans="1:12" ht="12.75" x14ac:dyDescent="0.2">
      <c r="A569" s="36">
        <v>563</v>
      </c>
      <c r="B569" s="36"/>
      <c r="C569" s="36"/>
      <c r="D569" s="36"/>
      <c r="E569" s="101"/>
      <c r="F569" s="19"/>
      <c r="G569" s="34" t="e">
        <v>#NAME?</v>
      </c>
      <c r="H569" s="21" t="s">
        <v>47</v>
      </c>
      <c r="I569" s="19"/>
      <c r="J569" s="29"/>
      <c r="K569" s="20"/>
      <c r="L569" s="35" t="s">
        <v>4796</v>
      </c>
    </row>
    <row r="570" spans="1:12" ht="12.75" x14ac:dyDescent="0.2">
      <c r="A570" s="36">
        <v>564</v>
      </c>
      <c r="B570" s="36"/>
      <c r="C570" s="36"/>
      <c r="D570" s="36"/>
      <c r="E570" s="101"/>
      <c r="F570" s="19"/>
      <c r="G570" s="34" t="e">
        <v>#NAME?</v>
      </c>
      <c r="H570" s="21" t="s">
        <v>47</v>
      </c>
      <c r="I570" s="19"/>
      <c r="J570" s="29"/>
      <c r="K570" s="20"/>
      <c r="L570" s="35" t="s">
        <v>4796</v>
      </c>
    </row>
    <row r="571" spans="1:12" ht="12.75" x14ac:dyDescent="0.2">
      <c r="A571" s="36">
        <v>565</v>
      </c>
      <c r="B571" s="36"/>
      <c r="C571" s="36"/>
      <c r="D571" s="36"/>
      <c r="E571" s="101"/>
      <c r="F571" s="19"/>
      <c r="G571" s="34" t="e">
        <v>#NAME?</v>
      </c>
      <c r="H571" s="21" t="s">
        <v>47</v>
      </c>
      <c r="I571" s="19"/>
      <c r="J571" s="29"/>
      <c r="K571" s="20"/>
      <c r="L571" s="35" t="s">
        <v>4796</v>
      </c>
    </row>
    <row r="572" spans="1:12" ht="12.75" x14ac:dyDescent="0.2">
      <c r="A572" s="36">
        <v>566</v>
      </c>
      <c r="B572" s="36"/>
      <c r="C572" s="36"/>
      <c r="D572" s="36"/>
      <c r="E572" s="101"/>
      <c r="F572" s="19"/>
      <c r="G572" s="34" t="e">
        <v>#NAME?</v>
      </c>
      <c r="H572" s="21" t="s">
        <v>47</v>
      </c>
      <c r="I572" s="19"/>
      <c r="J572" s="29"/>
      <c r="K572" s="20"/>
      <c r="L572" s="35" t="s">
        <v>4796</v>
      </c>
    </row>
    <row r="573" spans="1:12" ht="12.75" x14ac:dyDescent="0.2">
      <c r="A573" s="36">
        <v>567</v>
      </c>
      <c r="B573" s="36"/>
      <c r="C573" s="36"/>
      <c r="D573" s="36"/>
      <c r="E573" s="101"/>
      <c r="F573" s="19"/>
      <c r="G573" s="34" t="e">
        <v>#NAME?</v>
      </c>
      <c r="H573" s="21" t="s">
        <v>47</v>
      </c>
      <c r="I573" s="19"/>
      <c r="J573" s="29"/>
      <c r="K573" s="20"/>
      <c r="L573" s="35" t="s">
        <v>4796</v>
      </c>
    </row>
    <row r="574" spans="1:12" ht="12.75" x14ac:dyDescent="0.2">
      <c r="A574" s="36">
        <v>568</v>
      </c>
      <c r="B574" s="36"/>
      <c r="C574" s="36"/>
      <c r="D574" s="36"/>
      <c r="E574" s="101"/>
      <c r="F574" s="19"/>
      <c r="G574" s="34" t="e">
        <v>#NAME?</v>
      </c>
      <c r="H574" s="21" t="s">
        <v>47</v>
      </c>
      <c r="I574" s="19"/>
      <c r="J574" s="29"/>
      <c r="K574" s="20"/>
      <c r="L574" s="35" t="s">
        <v>4796</v>
      </c>
    </row>
    <row r="575" spans="1:12" ht="12.75" x14ac:dyDescent="0.2">
      <c r="A575" s="36">
        <v>569</v>
      </c>
      <c r="B575" s="36"/>
      <c r="C575" s="36"/>
      <c r="D575" s="36"/>
      <c r="E575" s="101"/>
      <c r="F575" s="19"/>
      <c r="G575" s="34" t="e">
        <v>#NAME?</v>
      </c>
      <c r="H575" s="21" t="s">
        <v>47</v>
      </c>
      <c r="I575" s="19"/>
      <c r="J575" s="29"/>
      <c r="K575" s="20"/>
      <c r="L575" s="35" t="s">
        <v>4796</v>
      </c>
    </row>
    <row r="576" spans="1:12" ht="12.75" x14ac:dyDescent="0.2">
      <c r="A576" s="36">
        <v>570</v>
      </c>
      <c r="B576" s="36"/>
      <c r="C576" s="36"/>
      <c r="D576" s="36"/>
      <c r="E576" s="101"/>
      <c r="F576" s="19"/>
      <c r="G576" s="34" t="e">
        <v>#NAME?</v>
      </c>
      <c r="H576" s="21" t="s">
        <v>47</v>
      </c>
      <c r="I576" s="19"/>
      <c r="J576" s="29"/>
      <c r="K576" s="20"/>
      <c r="L576" s="35" t="s">
        <v>4796</v>
      </c>
    </row>
    <row r="577" spans="1:12" ht="12.75" x14ac:dyDescent="0.2">
      <c r="A577" s="36">
        <v>571</v>
      </c>
      <c r="B577" s="36"/>
      <c r="C577" s="36"/>
      <c r="D577" s="36"/>
      <c r="E577" s="101"/>
      <c r="F577" s="19"/>
      <c r="G577" s="34" t="e">
        <v>#NAME?</v>
      </c>
      <c r="H577" s="21" t="s">
        <v>47</v>
      </c>
      <c r="I577" s="19"/>
      <c r="J577" s="29"/>
      <c r="K577" s="20"/>
      <c r="L577" s="35" t="s">
        <v>4796</v>
      </c>
    </row>
    <row r="578" spans="1:12" ht="12.75" x14ac:dyDescent="0.2">
      <c r="A578" s="36">
        <v>572</v>
      </c>
      <c r="B578" s="36"/>
      <c r="C578" s="36"/>
      <c r="D578" s="36"/>
      <c r="E578" s="101"/>
      <c r="F578" s="19"/>
      <c r="G578" s="34" t="e">
        <v>#NAME?</v>
      </c>
      <c r="H578" s="21" t="s">
        <v>47</v>
      </c>
      <c r="I578" s="19"/>
      <c r="J578" s="29"/>
      <c r="K578" s="20"/>
      <c r="L578" s="35" t="s">
        <v>4796</v>
      </c>
    </row>
    <row r="579" spans="1:12" ht="12.75" x14ac:dyDescent="0.2">
      <c r="A579" s="36">
        <v>573</v>
      </c>
      <c r="B579" s="36"/>
      <c r="C579" s="36"/>
      <c r="D579" s="36"/>
      <c r="E579" s="101"/>
      <c r="F579" s="19"/>
      <c r="G579" s="34" t="e">
        <v>#NAME?</v>
      </c>
      <c r="H579" s="21" t="s">
        <v>47</v>
      </c>
      <c r="I579" s="19"/>
      <c r="J579" s="29"/>
      <c r="K579" s="20"/>
      <c r="L579" s="35" t="s">
        <v>4796</v>
      </c>
    </row>
    <row r="580" spans="1:12" ht="12.75" x14ac:dyDescent="0.2">
      <c r="A580" s="36">
        <v>574</v>
      </c>
      <c r="B580" s="36"/>
      <c r="C580" s="36"/>
      <c r="D580" s="36"/>
      <c r="E580" s="101"/>
      <c r="F580" s="19"/>
      <c r="G580" s="34" t="e">
        <v>#NAME?</v>
      </c>
      <c r="H580" s="21" t="s">
        <v>47</v>
      </c>
      <c r="I580" s="19"/>
      <c r="J580" s="29"/>
      <c r="K580" s="20"/>
      <c r="L580" s="35" t="s">
        <v>4796</v>
      </c>
    </row>
    <row r="581" spans="1:12" ht="12.75" x14ac:dyDescent="0.2">
      <c r="A581" s="36">
        <v>575</v>
      </c>
      <c r="B581" s="36"/>
      <c r="C581" s="36"/>
      <c r="D581" s="36"/>
      <c r="E581" s="101"/>
      <c r="F581" s="19"/>
      <c r="G581" s="34" t="e">
        <v>#NAME?</v>
      </c>
      <c r="H581" s="21" t="s">
        <v>47</v>
      </c>
      <c r="I581" s="19"/>
      <c r="J581" s="29"/>
      <c r="K581" s="20"/>
      <c r="L581" s="35" t="s">
        <v>4796</v>
      </c>
    </row>
    <row r="582" spans="1:12" ht="12.75" x14ac:dyDescent="0.2">
      <c r="A582" s="36">
        <v>576</v>
      </c>
      <c r="B582" s="36"/>
      <c r="C582" s="36"/>
      <c r="D582" s="36"/>
      <c r="E582" s="101"/>
      <c r="F582" s="19"/>
      <c r="G582" s="34" t="e">
        <v>#NAME?</v>
      </c>
      <c r="H582" s="21" t="s">
        <v>47</v>
      </c>
      <c r="I582" s="19"/>
      <c r="J582" s="29"/>
      <c r="K582" s="20"/>
      <c r="L582" s="35" t="s">
        <v>4796</v>
      </c>
    </row>
    <row r="583" spans="1:12" ht="12.75" x14ac:dyDescent="0.2">
      <c r="A583" s="36">
        <v>577</v>
      </c>
      <c r="B583" s="36"/>
      <c r="C583" s="36"/>
      <c r="D583" s="36"/>
      <c r="E583" s="101"/>
      <c r="F583" s="19"/>
      <c r="G583" s="34" t="e">
        <v>#NAME?</v>
      </c>
      <c r="H583" s="21" t="s">
        <v>47</v>
      </c>
      <c r="I583" s="19"/>
      <c r="J583" s="29"/>
      <c r="K583" s="20"/>
      <c r="L583" s="35" t="s">
        <v>4796</v>
      </c>
    </row>
    <row r="584" spans="1:12" ht="12.75" x14ac:dyDescent="0.2">
      <c r="A584" s="36">
        <v>578</v>
      </c>
      <c r="B584" s="36"/>
      <c r="C584" s="36"/>
      <c r="D584" s="36"/>
      <c r="E584" s="101"/>
      <c r="F584" s="19"/>
      <c r="G584" s="34" t="e">
        <v>#NAME?</v>
      </c>
      <c r="H584" s="21" t="s">
        <v>47</v>
      </c>
      <c r="I584" s="19"/>
      <c r="J584" s="29"/>
      <c r="K584" s="20"/>
      <c r="L584" s="35" t="s">
        <v>4796</v>
      </c>
    </row>
    <row r="585" spans="1:12" ht="12.75" x14ac:dyDescent="0.2">
      <c r="A585" s="36">
        <v>579</v>
      </c>
      <c r="B585" s="36"/>
      <c r="C585" s="36"/>
      <c r="D585" s="36"/>
      <c r="E585" s="101"/>
      <c r="F585" s="19"/>
      <c r="G585" s="34" t="e">
        <v>#NAME?</v>
      </c>
      <c r="H585" s="21" t="s">
        <v>47</v>
      </c>
      <c r="I585" s="19"/>
      <c r="J585" s="29"/>
      <c r="K585" s="20"/>
      <c r="L585" s="35" t="s">
        <v>4796</v>
      </c>
    </row>
    <row r="586" spans="1:12" ht="12.75" x14ac:dyDescent="0.2">
      <c r="A586" s="36">
        <v>580</v>
      </c>
      <c r="B586" s="36"/>
      <c r="C586" s="36"/>
      <c r="D586" s="36"/>
      <c r="E586" s="101"/>
      <c r="F586" s="19"/>
      <c r="G586" s="34" t="e">
        <v>#NAME?</v>
      </c>
      <c r="H586" s="21" t="s">
        <v>47</v>
      </c>
      <c r="I586" s="19"/>
      <c r="J586" s="29"/>
      <c r="K586" s="20"/>
      <c r="L586" s="35" t="s">
        <v>4796</v>
      </c>
    </row>
    <row r="587" spans="1:12" ht="12.75" x14ac:dyDescent="0.2">
      <c r="A587" s="36">
        <v>581</v>
      </c>
      <c r="B587" s="36"/>
      <c r="C587" s="36"/>
      <c r="D587" s="36"/>
      <c r="E587" s="101"/>
      <c r="F587" s="19"/>
      <c r="G587" s="34" t="e">
        <v>#NAME?</v>
      </c>
      <c r="H587" s="21" t="s">
        <v>47</v>
      </c>
      <c r="I587" s="19"/>
      <c r="J587" s="29"/>
      <c r="K587" s="20"/>
      <c r="L587" s="35" t="s">
        <v>4796</v>
      </c>
    </row>
    <row r="588" spans="1:12" ht="12.75" x14ac:dyDescent="0.2">
      <c r="A588" s="36">
        <v>582</v>
      </c>
      <c r="B588" s="36"/>
      <c r="C588" s="36"/>
      <c r="D588" s="36"/>
      <c r="E588" s="101"/>
      <c r="F588" s="19"/>
      <c r="G588" s="34" t="e">
        <v>#NAME?</v>
      </c>
      <c r="H588" s="21" t="s">
        <v>47</v>
      </c>
      <c r="I588" s="19"/>
      <c r="J588" s="29"/>
      <c r="K588" s="20"/>
      <c r="L588" s="35" t="s">
        <v>4796</v>
      </c>
    </row>
    <row r="589" spans="1:12" ht="12.75" x14ac:dyDescent="0.2">
      <c r="A589" s="36">
        <v>583</v>
      </c>
      <c r="B589" s="36"/>
      <c r="C589" s="36"/>
      <c r="D589" s="36"/>
      <c r="E589" s="101"/>
      <c r="F589" s="19"/>
      <c r="G589" s="34" t="e">
        <v>#NAME?</v>
      </c>
      <c r="H589" s="21" t="s">
        <v>47</v>
      </c>
      <c r="I589" s="19"/>
      <c r="J589" s="29"/>
      <c r="K589" s="20"/>
      <c r="L589" s="35" t="s">
        <v>4796</v>
      </c>
    </row>
    <row r="590" spans="1:12" ht="12.75" x14ac:dyDescent="0.2">
      <c r="A590" s="36">
        <v>584</v>
      </c>
      <c r="B590" s="36"/>
      <c r="C590" s="36"/>
      <c r="D590" s="36"/>
      <c r="E590" s="101"/>
      <c r="F590" s="19"/>
      <c r="G590" s="34" t="e">
        <v>#NAME?</v>
      </c>
      <c r="H590" s="21" t="s">
        <v>47</v>
      </c>
      <c r="I590" s="19"/>
      <c r="J590" s="29"/>
      <c r="K590" s="20"/>
      <c r="L590" s="35" t="s">
        <v>4796</v>
      </c>
    </row>
    <row r="591" spans="1:12" ht="12.75" x14ac:dyDescent="0.2">
      <c r="A591" s="36">
        <v>585</v>
      </c>
      <c r="B591" s="36"/>
      <c r="C591" s="36"/>
      <c r="D591" s="36"/>
      <c r="E591" s="101"/>
      <c r="F591" s="19"/>
      <c r="G591" s="34" t="e">
        <v>#NAME?</v>
      </c>
      <c r="H591" s="21" t="s">
        <v>47</v>
      </c>
      <c r="I591" s="19"/>
      <c r="J591" s="29"/>
      <c r="K591" s="20"/>
      <c r="L591" s="35" t="s">
        <v>4796</v>
      </c>
    </row>
    <row r="592" spans="1:12" ht="12.75" x14ac:dyDescent="0.2">
      <c r="A592" s="36">
        <v>586</v>
      </c>
      <c r="B592" s="36"/>
      <c r="C592" s="36"/>
      <c r="D592" s="36"/>
      <c r="E592" s="101"/>
      <c r="F592" s="19"/>
      <c r="G592" s="34" t="e">
        <v>#NAME?</v>
      </c>
      <c r="H592" s="21" t="s">
        <v>47</v>
      </c>
      <c r="I592" s="19"/>
      <c r="J592" s="29"/>
      <c r="K592" s="20"/>
      <c r="L592" s="35" t="s">
        <v>4796</v>
      </c>
    </row>
    <row r="593" spans="1:12" ht="12.75" x14ac:dyDescent="0.2">
      <c r="A593" s="36">
        <v>587</v>
      </c>
      <c r="B593" s="36"/>
      <c r="C593" s="36"/>
      <c r="D593" s="36"/>
      <c r="E593" s="101"/>
      <c r="F593" s="19"/>
      <c r="G593" s="34" t="e">
        <v>#NAME?</v>
      </c>
      <c r="H593" s="21" t="s">
        <v>47</v>
      </c>
      <c r="I593" s="19"/>
      <c r="J593" s="29"/>
      <c r="K593" s="20"/>
      <c r="L593" s="35" t="s">
        <v>4796</v>
      </c>
    </row>
    <row r="594" spans="1:12" ht="12.75" x14ac:dyDescent="0.2">
      <c r="A594" s="36">
        <v>588</v>
      </c>
      <c r="B594" s="36"/>
      <c r="C594" s="36"/>
      <c r="D594" s="36"/>
      <c r="E594" s="101"/>
      <c r="F594" s="19"/>
      <c r="G594" s="34" t="e">
        <v>#NAME?</v>
      </c>
      <c r="H594" s="21" t="s">
        <v>47</v>
      </c>
      <c r="I594" s="19"/>
      <c r="J594" s="29"/>
      <c r="K594" s="20"/>
      <c r="L594" s="35" t="s">
        <v>4796</v>
      </c>
    </row>
    <row r="595" spans="1:12" ht="12.75" x14ac:dyDescent="0.2">
      <c r="A595" s="36">
        <v>589</v>
      </c>
      <c r="B595" s="36"/>
      <c r="C595" s="36"/>
      <c r="D595" s="36"/>
      <c r="E595" s="101"/>
      <c r="F595" s="19"/>
      <c r="G595" s="34" t="e">
        <v>#NAME?</v>
      </c>
      <c r="H595" s="21" t="s">
        <v>47</v>
      </c>
      <c r="I595" s="19"/>
      <c r="J595" s="29"/>
      <c r="K595" s="20"/>
      <c r="L595" s="35" t="s">
        <v>4796</v>
      </c>
    </row>
    <row r="596" spans="1:12" ht="12.75" x14ac:dyDescent="0.2">
      <c r="A596" s="36">
        <v>590</v>
      </c>
      <c r="B596" s="36"/>
      <c r="C596" s="36"/>
      <c r="D596" s="36"/>
      <c r="E596" s="101"/>
      <c r="F596" s="19"/>
      <c r="G596" s="34" t="e">
        <v>#NAME?</v>
      </c>
      <c r="H596" s="21" t="s">
        <v>47</v>
      </c>
      <c r="I596" s="19"/>
      <c r="J596" s="29"/>
      <c r="K596" s="20"/>
      <c r="L596" s="35" t="s">
        <v>4796</v>
      </c>
    </row>
    <row r="597" spans="1:12" ht="12.75" x14ac:dyDescent="0.2">
      <c r="A597" s="36">
        <v>591</v>
      </c>
      <c r="B597" s="36"/>
      <c r="C597" s="36"/>
      <c r="D597" s="36"/>
      <c r="E597" s="101"/>
      <c r="F597" s="19"/>
      <c r="G597" s="34" t="e">
        <v>#NAME?</v>
      </c>
      <c r="H597" s="21" t="s">
        <v>47</v>
      </c>
      <c r="I597" s="19"/>
      <c r="J597" s="29"/>
      <c r="K597" s="20"/>
      <c r="L597" s="35" t="s">
        <v>4796</v>
      </c>
    </row>
    <row r="598" spans="1:12" ht="12.75" x14ac:dyDescent="0.2">
      <c r="A598" s="36">
        <v>592</v>
      </c>
      <c r="B598" s="36"/>
      <c r="C598" s="36"/>
      <c r="D598" s="36"/>
      <c r="E598" s="101"/>
      <c r="F598" s="19"/>
      <c r="G598" s="34" t="e">
        <v>#NAME?</v>
      </c>
      <c r="H598" s="21" t="s">
        <v>47</v>
      </c>
      <c r="I598" s="19"/>
      <c r="J598" s="29"/>
      <c r="K598" s="20"/>
      <c r="L598" s="35" t="s">
        <v>4796</v>
      </c>
    </row>
    <row r="599" spans="1:12" ht="12.75" x14ac:dyDescent="0.2">
      <c r="A599" s="36">
        <v>593</v>
      </c>
      <c r="B599" s="36"/>
      <c r="C599" s="36"/>
      <c r="D599" s="36"/>
      <c r="E599" s="101"/>
      <c r="F599" s="19"/>
      <c r="G599" s="34" t="e">
        <v>#NAME?</v>
      </c>
      <c r="H599" s="21" t="s">
        <v>47</v>
      </c>
      <c r="I599" s="19"/>
      <c r="J599" s="29"/>
      <c r="K599" s="20"/>
      <c r="L599" s="35" t="s">
        <v>4796</v>
      </c>
    </row>
    <row r="600" spans="1:12" ht="12.75" x14ac:dyDescent="0.2">
      <c r="A600" s="36">
        <v>594</v>
      </c>
      <c r="B600" s="36"/>
      <c r="C600" s="36"/>
      <c r="D600" s="36"/>
      <c r="E600" s="101"/>
      <c r="F600" s="19"/>
      <c r="G600" s="34" t="e">
        <v>#NAME?</v>
      </c>
      <c r="H600" s="21" t="s">
        <v>47</v>
      </c>
      <c r="I600" s="19"/>
      <c r="J600" s="29"/>
      <c r="K600" s="20"/>
      <c r="L600" s="35" t="s">
        <v>4796</v>
      </c>
    </row>
    <row r="601" spans="1:12" ht="12.75" x14ac:dyDescent="0.2">
      <c r="A601" s="36">
        <v>595</v>
      </c>
      <c r="B601" s="36"/>
      <c r="C601" s="36"/>
      <c r="D601" s="36"/>
      <c r="E601" s="101"/>
      <c r="F601" s="19"/>
      <c r="G601" s="34" t="e">
        <v>#NAME?</v>
      </c>
      <c r="H601" s="21" t="s">
        <v>47</v>
      </c>
      <c r="I601" s="19"/>
      <c r="J601" s="29"/>
      <c r="K601" s="20"/>
      <c r="L601" s="35" t="s">
        <v>4796</v>
      </c>
    </row>
    <row r="602" spans="1:12" ht="12.75" x14ac:dyDescent="0.2">
      <c r="A602" s="36">
        <v>596</v>
      </c>
      <c r="B602" s="36"/>
      <c r="C602" s="36"/>
      <c r="D602" s="36"/>
      <c r="E602" s="101"/>
      <c r="F602" s="19"/>
      <c r="G602" s="34" t="e">
        <v>#NAME?</v>
      </c>
      <c r="H602" s="21" t="s">
        <v>47</v>
      </c>
      <c r="I602" s="19"/>
      <c r="J602" s="29"/>
      <c r="K602" s="20"/>
      <c r="L602" s="35" t="s">
        <v>4796</v>
      </c>
    </row>
    <row r="603" spans="1:12" ht="12.75" x14ac:dyDescent="0.2">
      <c r="A603" s="36">
        <v>597</v>
      </c>
      <c r="B603" s="36"/>
      <c r="C603" s="36"/>
      <c r="D603" s="36"/>
      <c r="E603" s="101"/>
      <c r="F603" s="19"/>
      <c r="G603" s="34" t="e">
        <v>#NAME?</v>
      </c>
      <c r="H603" s="21" t="s">
        <v>47</v>
      </c>
      <c r="I603" s="19"/>
      <c r="J603" s="29"/>
      <c r="K603" s="20"/>
      <c r="L603" s="35" t="s">
        <v>4796</v>
      </c>
    </row>
    <row r="604" spans="1:12" ht="12.75" x14ac:dyDescent="0.2">
      <c r="A604" s="36">
        <v>598</v>
      </c>
      <c r="B604" s="36"/>
      <c r="C604" s="36"/>
      <c r="D604" s="36"/>
      <c r="E604" s="101"/>
      <c r="F604" s="19"/>
      <c r="G604" s="34" t="e">
        <v>#NAME?</v>
      </c>
      <c r="H604" s="21" t="s">
        <v>47</v>
      </c>
      <c r="I604" s="19"/>
      <c r="J604" s="29"/>
      <c r="K604" s="20"/>
      <c r="L604" s="35" t="s">
        <v>4796</v>
      </c>
    </row>
    <row r="605" spans="1:12" ht="12.75" x14ac:dyDescent="0.2">
      <c r="A605" s="36">
        <v>599</v>
      </c>
      <c r="B605" s="36"/>
      <c r="C605" s="36"/>
      <c r="D605" s="36"/>
      <c r="E605" s="101"/>
      <c r="F605" s="19"/>
      <c r="G605" s="34" t="e">
        <v>#NAME?</v>
      </c>
      <c r="H605" s="21" t="s">
        <v>47</v>
      </c>
      <c r="I605" s="19"/>
      <c r="J605" s="29"/>
      <c r="K605" s="20"/>
      <c r="L605" s="35" t="s">
        <v>4796</v>
      </c>
    </row>
    <row r="606" spans="1:12" ht="12.75" x14ac:dyDescent="0.2">
      <c r="A606" s="36">
        <v>600</v>
      </c>
      <c r="B606" s="36"/>
      <c r="C606" s="36"/>
      <c r="D606" s="36"/>
      <c r="E606" s="101"/>
      <c r="F606" s="19"/>
      <c r="G606" s="34" t="e">
        <v>#NAME?</v>
      </c>
      <c r="H606" s="21" t="s">
        <v>47</v>
      </c>
      <c r="I606" s="19"/>
      <c r="J606" s="29"/>
      <c r="K606" s="20"/>
      <c r="L606" s="35" t="s">
        <v>4796</v>
      </c>
    </row>
    <row r="607" spans="1:12" ht="12.75" x14ac:dyDescent="0.2">
      <c r="A607" s="36">
        <v>601</v>
      </c>
      <c r="B607" s="36"/>
      <c r="C607" s="36"/>
      <c r="D607" s="36"/>
      <c r="E607" s="101"/>
      <c r="F607" s="19"/>
      <c r="G607" s="34" t="e">
        <v>#NAME?</v>
      </c>
      <c r="H607" s="21" t="s">
        <v>47</v>
      </c>
      <c r="I607" s="19"/>
      <c r="J607" s="29"/>
      <c r="K607" s="20"/>
      <c r="L607" s="35" t="s">
        <v>4796</v>
      </c>
    </row>
    <row r="608" spans="1:12" ht="12.75" x14ac:dyDescent="0.2">
      <c r="A608" s="36">
        <v>602</v>
      </c>
      <c r="B608" s="36"/>
      <c r="C608" s="36"/>
      <c r="D608" s="36"/>
      <c r="E608" s="101"/>
      <c r="F608" s="19"/>
      <c r="G608" s="34" t="e">
        <v>#NAME?</v>
      </c>
      <c r="H608" s="21" t="s">
        <v>47</v>
      </c>
      <c r="I608" s="19"/>
      <c r="J608" s="29"/>
      <c r="K608" s="20"/>
      <c r="L608" s="35" t="s">
        <v>4796</v>
      </c>
    </row>
    <row r="609" spans="1:12" ht="12.75" x14ac:dyDescent="0.2">
      <c r="A609" s="36">
        <v>603</v>
      </c>
      <c r="B609" s="36"/>
      <c r="C609" s="36"/>
      <c r="D609" s="36"/>
      <c r="E609" s="101"/>
      <c r="F609" s="19"/>
      <c r="G609" s="34" t="e">
        <v>#NAME?</v>
      </c>
      <c r="H609" s="21" t="s">
        <v>47</v>
      </c>
      <c r="I609" s="19"/>
      <c r="J609" s="29"/>
      <c r="K609" s="20"/>
      <c r="L609" s="35" t="s">
        <v>4796</v>
      </c>
    </row>
    <row r="610" spans="1:12" ht="12.75" x14ac:dyDescent="0.2">
      <c r="A610" s="36">
        <v>604</v>
      </c>
      <c r="B610" s="36"/>
      <c r="C610" s="36"/>
      <c r="D610" s="36"/>
      <c r="E610" s="101"/>
      <c r="F610" s="19"/>
      <c r="G610" s="34" t="e">
        <v>#NAME?</v>
      </c>
      <c r="H610" s="21" t="s">
        <v>47</v>
      </c>
      <c r="I610" s="19"/>
      <c r="J610" s="29"/>
      <c r="K610" s="20"/>
      <c r="L610" s="35" t="s">
        <v>4796</v>
      </c>
    </row>
    <row r="611" spans="1:12" ht="12.75" x14ac:dyDescent="0.2">
      <c r="A611" s="36">
        <v>605</v>
      </c>
      <c r="B611" s="36"/>
      <c r="C611" s="36"/>
      <c r="D611" s="36"/>
      <c r="E611" s="101"/>
      <c r="F611" s="19"/>
      <c r="G611" s="34" t="e">
        <v>#NAME?</v>
      </c>
      <c r="H611" s="21" t="s">
        <v>47</v>
      </c>
      <c r="I611" s="19"/>
      <c r="J611" s="29"/>
      <c r="K611" s="20"/>
      <c r="L611" s="35" t="s">
        <v>4796</v>
      </c>
    </row>
    <row r="612" spans="1:12" ht="12.75" x14ac:dyDescent="0.2">
      <c r="A612" s="36">
        <v>606</v>
      </c>
      <c r="B612" s="36"/>
      <c r="C612" s="36"/>
      <c r="D612" s="36"/>
      <c r="E612" s="101"/>
      <c r="F612" s="19"/>
      <c r="G612" s="34" t="e">
        <v>#NAME?</v>
      </c>
      <c r="H612" s="21" t="s">
        <v>47</v>
      </c>
      <c r="I612" s="19"/>
      <c r="J612" s="29"/>
      <c r="K612" s="20"/>
      <c r="L612" s="35" t="s">
        <v>4796</v>
      </c>
    </row>
    <row r="613" spans="1:12" ht="12.75" x14ac:dyDescent="0.2">
      <c r="A613" s="36">
        <v>607</v>
      </c>
      <c r="B613" s="36"/>
      <c r="C613" s="36"/>
      <c r="D613" s="36"/>
      <c r="E613" s="101"/>
      <c r="F613" s="19"/>
      <c r="G613" s="34" t="e">
        <v>#NAME?</v>
      </c>
      <c r="H613" s="21" t="s">
        <v>47</v>
      </c>
      <c r="I613" s="19"/>
      <c r="J613" s="29"/>
      <c r="K613" s="20"/>
      <c r="L613" s="35" t="s">
        <v>4796</v>
      </c>
    </row>
    <row r="614" spans="1:12" ht="12.75" x14ac:dyDescent="0.2">
      <c r="A614" s="36">
        <v>608</v>
      </c>
      <c r="B614" s="36"/>
      <c r="C614" s="36"/>
      <c r="D614" s="36"/>
      <c r="E614" s="101"/>
      <c r="F614" s="19"/>
      <c r="G614" s="34" t="e">
        <v>#NAME?</v>
      </c>
      <c r="H614" s="21" t="s">
        <v>47</v>
      </c>
      <c r="I614" s="19"/>
      <c r="J614" s="29"/>
      <c r="K614" s="20"/>
      <c r="L614" s="35" t="s">
        <v>4796</v>
      </c>
    </row>
    <row r="615" spans="1:12" ht="12.75" x14ac:dyDescent="0.2">
      <c r="A615" s="36">
        <v>609</v>
      </c>
      <c r="B615" s="36"/>
      <c r="C615" s="36"/>
      <c r="D615" s="36"/>
      <c r="E615" s="101"/>
      <c r="F615" s="19"/>
      <c r="G615" s="34" t="e">
        <v>#NAME?</v>
      </c>
      <c r="H615" s="21" t="s">
        <v>47</v>
      </c>
      <c r="I615" s="19"/>
      <c r="J615" s="29"/>
      <c r="K615" s="20"/>
      <c r="L615" s="35" t="s">
        <v>4796</v>
      </c>
    </row>
    <row r="616" spans="1:12" ht="12.75" x14ac:dyDescent="0.2">
      <c r="A616" s="36">
        <v>610</v>
      </c>
      <c r="B616" s="36"/>
      <c r="C616" s="36"/>
      <c r="D616" s="36"/>
      <c r="E616" s="101"/>
      <c r="F616" s="19"/>
      <c r="G616" s="34" t="e">
        <v>#NAME?</v>
      </c>
      <c r="H616" s="21" t="s">
        <v>47</v>
      </c>
      <c r="I616" s="19"/>
      <c r="J616" s="29"/>
      <c r="K616" s="20"/>
      <c r="L616" s="35" t="s">
        <v>4796</v>
      </c>
    </row>
    <row r="617" spans="1:12" ht="12.75" x14ac:dyDescent="0.2">
      <c r="A617" s="36">
        <v>611</v>
      </c>
      <c r="B617" s="36"/>
      <c r="C617" s="36"/>
      <c r="D617" s="36"/>
      <c r="E617" s="101"/>
      <c r="F617" s="19"/>
      <c r="G617" s="34" t="e">
        <v>#NAME?</v>
      </c>
      <c r="H617" s="21" t="s">
        <v>47</v>
      </c>
      <c r="I617" s="19"/>
      <c r="J617" s="29"/>
      <c r="K617" s="20"/>
      <c r="L617" s="35" t="s">
        <v>4796</v>
      </c>
    </row>
    <row r="618" spans="1:12" ht="12.75" x14ac:dyDescent="0.2">
      <c r="A618" s="36">
        <v>612</v>
      </c>
      <c r="B618" s="36"/>
      <c r="C618" s="36"/>
      <c r="D618" s="36"/>
      <c r="E618" s="101"/>
      <c r="F618" s="19"/>
      <c r="G618" s="34" t="e">
        <v>#NAME?</v>
      </c>
      <c r="H618" s="21" t="s">
        <v>47</v>
      </c>
      <c r="I618" s="19"/>
      <c r="J618" s="29"/>
      <c r="K618" s="20"/>
      <c r="L618" s="35" t="s">
        <v>4796</v>
      </c>
    </row>
    <row r="619" spans="1:12" ht="12.75" x14ac:dyDescent="0.2">
      <c r="A619" s="36">
        <v>613</v>
      </c>
      <c r="B619" s="36"/>
      <c r="C619" s="36"/>
      <c r="D619" s="36"/>
      <c r="E619" s="101"/>
      <c r="F619" s="19"/>
      <c r="G619" s="34" t="e">
        <v>#NAME?</v>
      </c>
      <c r="H619" s="21" t="s">
        <v>47</v>
      </c>
      <c r="I619" s="19"/>
      <c r="J619" s="29"/>
      <c r="K619" s="20"/>
      <c r="L619" s="35" t="s">
        <v>4796</v>
      </c>
    </row>
    <row r="620" spans="1:12" ht="12.75" x14ac:dyDescent="0.2">
      <c r="A620" s="36">
        <v>614</v>
      </c>
      <c r="B620" s="36"/>
      <c r="C620" s="36"/>
      <c r="D620" s="36"/>
      <c r="E620" s="101"/>
      <c r="F620" s="19"/>
      <c r="G620" s="34" t="e">
        <v>#NAME?</v>
      </c>
      <c r="H620" s="21" t="s">
        <v>47</v>
      </c>
      <c r="I620" s="19"/>
      <c r="J620" s="29"/>
      <c r="K620" s="20"/>
      <c r="L620" s="35" t="s">
        <v>4796</v>
      </c>
    </row>
    <row r="621" spans="1:12" ht="12.75" x14ac:dyDescent="0.2">
      <c r="A621" s="36">
        <v>615</v>
      </c>
      <c r="B621" s="36"/>
      <c r="C621" s="36"/>
      <c r="D621" s="36"/>
      <c r="E621" s="101"/>
      <c r="F621" s="19"/>
      <c r="G621" s="34" t="e">
        <v>#NAME?</v>
      </c>
      <c r="H621" s="21" t="s">
        <v>47</v>
      </c>
      <c r="I621" s="19"/>
      <c r="J621" s="29"/>
      <c r="K621" s="20"/>
      <c r="L621" s="35" t="s">
        <v>4796</v>
      </c>
    </row>
    <row r="622" spans="1:12" ht="12.75" x14ac:dyDescent="0.2">
      <c r="A622" s="36">
        <v>616</v>
      </c>
      <c r="B622" s="36"/>
      <c r="C622" s="36"/>
      <c r="D622" s="36"/>
      <c r="E622" s="101"/>
      <c r="F622" s="19"/>
      <c r="G622" s="34" t="e">
        <v>#NAME?</v>
      </c>
      <c r="H622" s="21" t="s">
        <v>47</v>
      </c>
      <c r="I622" s="19"/>
      <c r="J622" s="29"/>
      <c r="K622" s="20"/>
      <c r="L622" s="35" t="s">
        <v>4796</v>
      </c>
    </row>
    <row r="623" spans="1:12" ht="12.75" x14ac:dyDescent="0.2">
      <c r="A623" s="36">
        <v>617</v>
      </c>
      <c r="B623" s="36"/>
      <c r="C623" s="36"/>
      <c r="D623" s="36"/>
      <c r="E623" s="101"/>
      <c r="F623" s="19"/>
      <c r="G623" s="34" t="e">
        <v>#NAME?</v>
      </c>
      <c r="H623" s="21" t="s">
        <v>47</v>
      </c>
      <c r="I623" s="19"/>
      <c r="J623" s="29"/>
      <c r="K623" s="20"/>
      <c r="L623" s="35" t="s">
        <v>4796</v>
      </c>
    </row>
    <row r="624" spans="1:12" ht="12.75" x14ac:dyDescent="0.2">
      <c r="A624" s="36">
        <v>618</v>
      </c>
      <c r="B624" s="36"/>
      <c r="C624" s="36"/>
      <c r="D624" s="36"/>
      <c r="E624" s="101"/>
      <c r="F624" s="19"/>
      <c r="G624" s="34" t="e">
        <v>#NAME?</v>
      </c>
      <c r="H624" s="21" t="s">
        <v>47</v>
      </c>
      <c r="I624" s="19"/>
      <c r="J624" s="29"/>
      <c r="K624" s="20"/>
      <c r="L624" s="35" t="s">
        <v>4796</v>
      </c>
    </row>
    <row r="625" spans="1:12" ht="12.75" x14ac:dyDescent="0.2">
      <c r="A625" s="36">
        <v>619</v>
      </c>
      <c r="B625" s="36"/>
      <c r="C625" s="36"/>
      <c r="D625" s="36"/>
      <c r="E625" s="101"/>
      <c r="F625" s="19"/>
      <c r="G625" s="34" t="e">
        <v>#NAME?</v>
      </c>
      <c r="H625" s="21" t="s">
        <v>47</v>
      </c>
      <c r="I625" s="19"/>
      <c r="J625" s="29"/>
      <c r="K625" s="20"/>
      <c r="L625" s="35" t="s">
        <v>4796</v>
      </c>
    </row>
    <row r="626" spans="1:12" ht="12.75" x14ac:dyDescent="0.2">
      <c r="A626" s="36">
        <v>620</v>
      </c>
      <c r="B626" s="36"/>
      <c r="C626" s="36"/>
      <c r="D626" s="36"/>
      <c r="E626" s="101"/>
      <c r="F626" s="19"/>
      <c r="G626" s="34" t="e">
        <v>#NAME?</v>
      </c>
      <c r="H626" s="21" t="s">
        <v>47</v>
      </c>
      <c r="I626" s="19"/>
      <c r="J626" s="29"/>
      <c r="K626" s="20"/>
      <c r="L626" s="35" t="s">
        <v>4796</v>
      </c>
    </row>
    <row r="627" spans="1:12" ht="12.75" x14ac:dyDescent="0.2">
      <c r="A627" s="36">
        <v>621</v>
      </c>
      <c r="B627" s="36"/>
      <c r="C627" s="36"/>
      <c r="D627" s="36"/>
      <c r="E627" s="101"/>
      <c r="F627" s="19"/>
      <c r="G627" s="34" t="e">
        <v>#NAME?</v>
      </c>
      <c r="H627" s="21" t="s">
        <v>47</v>
      </c>
      <c r="I627" s="19"/>
      <c r="J627" s="29"/>
      <c r="K627" s="20"/>
      <c r="L627" s="35" t="s">
        <v>4796</v>
      </c>
    </row>
    <row r="628" spans="1:12" ht="12.75" x14ac:dyDescent="0.2">
      <c r="A628" s="36">
        <v>622</v>
      </c>
      <c r="B628" s="36"/>
      <c r="C628" s="36"/>
      <c r="D628" s="36"/>
      <c r="E628" s="101"/>
      <c r="F628" s="19"/>
      <c r="G628" s="34" t="e">
        <v>#NAME?</v>
      </c>
      <c r="H628" s="21" t="s">
        <v>47</v>
      </c>
      <c r="I628" s="19"/>
      <c r="J628" s="29"/>
      <c r="K628" s="20"/>
      <c r="L628" s="35" t="s">
        <v>4796</v>
      </c>
    </row>
    <row r="629" spans="1:12" ht="12.75" x14ac:dyDescent="0.2">
      <c r="A629" s="36">
        <v>623</v>
      </c>
      <c r="B629" s="36"/>
      <c r="C629" s="36"/>
      <c r="D629" s="36"/>
      <c r="E629" s="101"/>
      <c r="F629" s="19"/>
      <c r="G629" s="34" t="e">
        <v>#NAME?</v>
      </c>
      <c r="H629" s="21" t="s">
        <v>47</v>
      </c>
      <c r="I629" s="19"/>
      <c r="J629" s="29"/>
      <c r="K629" s="20"/>
      <c r="L629" s="35" t="s">
        <v>4796</v>
      </c>
    </row>
    <row r="630" spans="1:12" ht="12.75" x14ac:dyDescent="0.2">
      <c r="A630" s="36">
        <v>624</v>
      </c>
      <c r="B630" s="36"/>
      <c r="C630" s="36"/>
      <c r="D630" s="36"/>
      <c r="E630" s="101"/>
      <c r="F630" s="19"/>
      <c r="G630" s="34" t="e">
        <v>#NAME?</v>
      </c>
      <c r="H630" s="21" t="s">
        <v>47</v>
      </c>
      <c r="I630" s="19"/>
      <c r="J630" s="29"/>
      <c r="K630" s="20"/>
      <c r="L630" s="35" t="s">
        <v>4796</v>
      </c>
    </row>
    <row r="631" spans="1:12" ht="12.75" x14ac:dyDescent="0.2">
      <c r="A631" s="36">
        <v>625</v>
      </c>
      <c r="B631" s="36"/>
      <c r="C631" s="36"/>
      <c r="D631" s="36"/>
      <c r="E631" s="101"/>
      <c r="F631" s="19"/>
      <c r="G631" s="34" t="e">
        <v>#NAME?</v>
      </c>
      <c r="H631" s="21" t="s">
        <v>47</v>
      </c>
      <c r="I631" s="19"/>
      <c r="J631" s="29"/>
      <c r="K631" s="20"/>
      <c r="L631" s="35" t="s">
        <v>4796</v>
      </c>
    </row>
    <row r="632" spans="1:12" ht="12.75" x14ac:dyDescent="0.2">
      <c r="A632" s="36">
        <v>626</v>
      </c>
      <c r="B632" s="36"/>
      <c r="C632" s="36"/>
      <c r="D632" s="36"/>
      <c r="E632" s="101"/>
      <c r="F632" s="19"/>
      <c r="G632" s="34" t="e">
        <v>#NAME?</v>
      </c>
      <c r="H632" s="21" t="s">
        <v>47</v>
      </c>
      <c r="I632" s="19"/>
      <c r="J632" s="29"/>
      <c r="K632" s="20"/>
      <c r="L632" s="35" t="s">
        <v>4796</v>
      </c>
    </row>
    <row r="633" spans="1:12" ht="12.75" x14ac:dyDescent="0.2">
      <c r="A633" s="36">
        <v>627</v>
      </c>
      <c r="B633" s="36"/>
      <c r="C633" s="36"/>
      <c r="D633" s="36"/>
      <c r="E633" s="101"/>
      <c r="F633" s="19"/>
      <c r="G633" s="34" t="e">
        <v>#NAME?</v>
      </c>
      <c r="H633" s="21" t="s">
        <v>47</v>
      </c>
      <c r="I633" s="19"/>
      <c r="J633" s="29"/>
      <c r="K633" s="20"/>
      <c r="L633" s="35" t="s">
        <v>4796</v>
      </c>
    </row>
    <row r="634" spans="1:12" ht="12.75" x14ac:dyDescent="0.2">
      <c r="A634" s="36">
        <v>628</v>
      </c>
      <c r="B634" s="36"/>
      <c r="C634" s="36"/>
      <c r="D634" s="36"/>
      <c r="E634" s="101"/>
      <c r="F634" s="19"/>
      <c r="G634" s="34" t="e">
        <v>#NAME?</v>
      </c>
      <c r="H634" s="21" t="s">
        <v>47</v>
      </c>
      <c r="I634" s="19"/>
      <c r="J634" s="29"/>
      <c r="K634" s="20"/>
      <c r="L634" s="35" t="s">
        <v>4796</v>
      </c>
    </row>
    <row r="635" spans="1:12" ht="12.75" x14ac:dyDescent="0.2">
      <c r="A635" s="36">
        <v>629</v>
      </c>
      <c r="B635" s="36"/>
      <c r="C635" s="36"/>
      <c r="D635" s="36"/>
      <c r="E635" s="101"/>
      <c r="F635" s="19"/>
      <c r="G635" s="34" t="e">
        <v>#NAME?</v>
      </c>
      <c r="H635" s="21" t="s">
        <v>47</v>
      </c>
      <c r="I635" s="19"/>
      <c r="J635" s="29"/>
      <c r="K635" s="20"/>
      <c r="L635" s="35" t="s">
        <v>4796</v>
      </c>
    </row>
    <row r="636" spans="1:12" ht="12.75" x14ac:dyDescent="0.2">
      <c r="A636" s="36">
        <v>630</v>
      </c>
      <c r="B636" s="36"/>
      <c r="C636" s="36"/>
      <c r="D636" s="36"/>
      <c r="E636" s="101"/>
      <c r="F636" s="19"/>
      <c r="G636" s="34" t="e">
        <v>#NAME?</v>
      </c>
      <c r="H636" s="21" t="s">
        <v>47</v>
      </c>
      <c r="I636" s="19"/>
      <c r="J636" s="29"/>
      <c r="K636" s="20"/>
      <c r="L636" s="35" t="s">
        <v>4796</v>
      </c>
    </row>
    <row r="637" spans="1:12" ht="12.75" x14ac:dyDescent="0.2">
      <c r="A637" s="36">
        <v>631</v>
      </c>
      <c r="B637" s="36"/>
      <c r="C637" s="36"/>
      <c r="D637" s="36"/>
      <c r="E637" s="101"/>
      <c r="F637" s="19"/>
      <c r="G637" s="34" t="e">
        <v>#NAME?</v>
      </c>
      <c r="H637" s="21" t="s">
        <v>47</v>
      </c>
      <c r="I637" s="19"/>
      <c r="J637" s="29"/>
      <c r="K637" s="20"/>
      <c r="L637" s="35" t="s">
        <v>4796</v>
      </c>
    </row>
    <row r="638" spans="1:12" ht="12.75" x14ac:dyDescent="0.2">
      <c r="A638" s="36">
        <v>632</v>
      </c>
      <c r="B638" s="36"/>
      <c r="C638" s="36"/>
      <c r="D638" s="36"/>
      <c r="E638" s="101"/>
      <c r="F638" s="19"/>
      <c r="G638" s="34" t="e">
        <v>#NAME?</v>
      </c>
      <c r="H638" s="21" t="s">
        <v>47</v>
      </c>
      <c r="I638" s="19"/>
      <c r="J638" s="29"/>
      <c r="K638" s="20"/>
      <c r="L638" s="35" t="s">
        <v>4796</v>
      </c>
    </row>
    <row r="639" spans="1:12" ht="12.75" x14ac:dyDescent="0.2">
      <c r="A639" s="36">
        <v>633</v>
      </c>
      <c r="B639" s="36"/>
      <c r="C639" s="36"/>
      <c r="D639" s="36"/>
      <c r="E639" s="101"/>
      <c r="F639" s="19"/>
      <c r="G639" s="34" t="e">
        <v>#NAME?</v>
      </c>
      <c r="H639" s="21" t="s">
        <v>47</v>
      </c>
      <c r="I639" s="19"/>
      <c r="J639" s="29"/>
      <c r="K639" s="20"/>
      <c r="L639" s="35" t="s">
        <v>4796</v>
      </c>
    </row>
    <row r="640" spans="1:12" ht="12.75" x14ac:dyDescent="0.2">
      <c r="A640" s="36">
        <v>634</v>
      </c>
      <c r="B640" s="36"/>
      <c r="C640" s="36"/>
      <c r="D640" s="36"/>
      <c r="E640" s="101"/>
      <c r="F640" s="19"/>
      <c r="G640" s="34" t="e">
        <v>#NAME?</v>
      </c>
      <c r="H640" s="21" t="s">
        <v>47</v>
      </c>
      <c r="I640" s="19"/>
      <c r="J640" s="29"/>
      <c r="K640" s="20"/>
      <c r="L640" s="35" t="s">
        <v>4796</v>
      </c>
    </row>
    <row r="641" spans="1:12" ht="12.75" x14ac:dyDescent="0.2">
      <c r="A641" s="36">
        <v>635</v>
      </c>
      <c r="B641" s="36"/>
      <c r="C641" s="36"/>
      <c r="D641" s="36"/>
      <c r="E641" s="101"/>
      <c r="F641" s="19"/>
      <c r="G641" s="34" t="e">
        <v>#NAME?</v>
      </c>
      <c r="H641" s="21" t="s">
        <v>47</v>
      </c>
      <c r="I641" s="19"/>
      <c r="J641" s="29"/>
      <c r="K641" s="20"/>
      <c r="L641" s="35" t="s">
        <v>4796</v>
      </c>
    </row>
    <row r="642" spans="1:12" ht="12.75" x14ac:dyDescent="0.2">
      <c r="A642" s="36">
        <v>636</v>
      </c>
      <c r="B642" s="36"/>
      <c r="C642" s="36"/>
      <c r="D642" s="36"/>
      <c r="E642" s="101"/>
      <c r="F642" s="19"/>
      <c r="G642" s="34" t="e">
        <v>#NAME?</v>
      </c>
      <c r="H642" s="21" t="s">
        <v>47</v>
      </c>
      <c r="I642" s="19"/>
      <c r="J642" s="29"/>
      <c r="K642" s="20"/>
      <c r="L642" s="35" t="s">
        <v>4796</v>
      </c>
    </row>
    <row r="643" spans="1:12" ht="12.75" x14ac:dyDescent="0.2">
      <c r="A643" s="36">
        <v>637</v>
      </c>
      <c r="B643" s="36"/>
      <c r="C643" s="36"/>
      <c r="D643" s="36"/>
      <c r="E643" s="101"/>
      <c r="F643" s="19"/>
      <c r="G643" s="34" t="e">
        <v>#NAME?</v>
      </c>
      <c r="H643" s="21" t="s">
        <v>47</v>
      </c>
      <c r="I643" s="19"/>
      <c r="J643" s="29"/>
      <c r="K643" s="20"/>
      <c r="L643" s="35" t="s">
        <v>4796</v>
      </c>
    </row>
    <row r="644" spans="1:12" ht="12.75" x14ac:dyDescent="0.2">
      <c r="A644" s="36">
        <v>638</v>
      </c>
      <c r="B644" s="36"/>
      <c r="C644" s="36"/>
      <c r="D644" s="36"/>
      <c r="E644" s="101"/>
      <c r="F644" s="19"/>
      <c r="G644" s="34" t="e">
        <v>#NAME?</v>
      </c>
      <c r="H644" s="21" t="s">
        <v>47</v>
      </c>
      <c r="I644" s="19"/>
      <c r="J644" s="29"/>
      <c r="K644" s="20"/>
      <c r="L644" s="35" t="s">
        <v>4796</v>
      </c>
    </row>
    <row r="645" spans="1:12" ht="12.75" x14ac:dyDescent="0.2">
      <c r="A645" s="36">
        <v>639</v>
      </c>
      <c r="B645" s="36"/>
      <c r="C645" s="36"/>
      <c r="D645" s="36"/>
      <c r="E645" s="101"/>
      <c r="F645" s="19"/>
      <c r="G645" s="34" t="e">
        <v>#NAME?</v>
      </c>
      <c r="H645" s="21" t="s">
        <v>47</v>
      </c>
      <c r="I645" s="19"/>
      <c r="J645" s="29"/>
      <c r="K645" s="20"/>
      <c r="L645" s="35" t="s">
        <v>4796</v>
      </c>
    </row>
    <row r="646" spans="1:12" ht="12.75" x14ac:dyDescent="0.2">
      <c r="A646" s="36">
        <v>640</v>
      </c>
      <c r="B646" s="36"/>
      <c r="C646" s="36"/>
      <c r="D646" s="36"/>
      <c r="E646" s="101"/>
      <c r="F646" s="19"/>
      <c r="G646" s="34" t="e">
        <v>#NAME?</v>
      </c>
      <c r="H646" s="21" t="s">
        <v>47</v>
      </c>
      <c r="I646" s="19"/>
      <c r="J646" s="29"/>
      <c r="K646" s="20"/>
      <c r="L646" s="35" t="s">
        <v>4796</v>
      </c>
    </row>
    <row r="647" spans="1:12" ht="12.75" x14ac:dyDescent="0.2">
      <c r="A647" s="36">
        <v>641</v>
      </c>
      <c r="B647" s="36"/>
      <c r="C647" s="36"/>
      <c r="D647" s="36"/>
      <c r="E647" s="101"/>
      <c r="F647" s="19"/>
      <c r="G647" s="34" t="e">
        <v>#NAME?</v>
      </c>
      <c r="H647" s="21" t="s">
        <v>47</v>
      </c>
      <c r="I647" s="19"/>
      <c r="J647" s="29"/>
      <c r="K647" s="20"/>
      <c r="L647" s="35" t="s">
        <v>4796</v>
      </c>
    </row>
    <row r="648" spans="1:12" ht="12.75" x14ac:dyDescent="0.2">
      <c r="A648" s="36">
        <v>642</v>
      </c>
      <c r="B648" s="36"/>
      <c r="C648" s="36"/>
      <c r="D648" s="36"/>
      <c r="E648" s="101"/>
      <c r="F648" s="19"/>
      <c r="G648" s="34" t="e">
        <v>#NAME?</v>
      </c>
      <c r="H648" s="21" t="s">
        <v>47</v>
      </c>
      <c r="I648" s="19"/>
      <c r="J648" s="29"/>
      <c r="K648" s="20"/>
      <c r="L648" s="35" t="s">
        <v>4796</v>
      </c>
    </row>
    <row r="649" spans="1:12" ht="12.75" x14ac:dyDescent="0.2">
      <c r="A649" s="36">
        <v>643</v>
      </c>
      <c r="B649" s="36"/>
      <c r="C649" s="36"/>
      <c r="D649" s="36"/>
      <c r="E649" s="101"/>
      <c r="F649" s="19"/>
      <c r="G649" s="34" t="e">
        <v>#NAME?</v>
      </c>
      <c r="H649" s="21" t="s">
        <v>47</v>
      </c>
      <c r="I649" s="19"/>
      <c r="J649" s="29"/>
      <c r="K649" s="20"/>
      <c r="L649" s="35" t="s">
        <v>4796</v>
      </c>
    </row>
    <row r="650" spans="1:12" ht="12.75" x14ac:dyDescent="0.2">
      <c r="A650" s="36">
        <v>644</v>
      </c>
      <c r="B650" s="36"/>
      <c r="C650" s="36"/>
      <c r="D650" s="36"/>
      <c r="E650" s="101"/>
      <c r="F650" s="19"/>
      <c r="G650" s="34" t="e">
        <v>#NAME?</v>
      </c>
      <c r="H650" s="21" t="s">
        <v>47</v>
      </c>
      <c r="I650" s="19"/>
      <c r="J650" s="29"/>
      <c r="K650" s="20"/>
      <c r="L650" s="35" t="s">
        <v>4796</v>
      </c>
    </row>
    <row r="651" spans="1:12" ht="12.75" x14ac:dyDescent="0.2">
      <c r="A651" s="36">
        <v>645</v>
      </c>
      <c r="B651" s="36"/>
      <c r="C651" s="36"/>
      <c r="D651" s="36"/>
      <c r="E651" s="101"/>
      <c r="F651" s="19"/>
      <c r="G651" s="34" t="e">
        <v>#NAME?</v>
      </c>
      <c r="H651" s="21" t="s">
        <v>47</v>
      </c>
      <c r="I651" s="19"/>
      <c r="J651" s="29"/>
      <c r="K651" s="20"/>
      <c r="L651" s="35" t="s">
        <v>4796</v>
      </c>
    </row>
    <row r="652" spans="1:12" ht="12.75" x14ac:dyDescent="0.2">
      <c r="A652" s="36">
        <v>646</v>
      </c>
      <c r="B652" s="36"/>
      <c r="C652" s="36"/>
      <c r="D652" s="36"/>
      <c r="E652" s="101"/>
      <c r="F652" s="19"/>
      <c r="G652" s="34" t="e">
        <v>#NAME?</v>
      </c>
      <c r="H652" s="21" t="s">
        <v>47</v>
      </c>
      <c r="I652" s="19"/>
      <c r="J652" s="29"/>
      <c r="K652" s="20"/>
      <c r="L652" s="35" t="s">
        <v>4796</v>
      </c>
    </row>
    <row r="653" spans="1:12" ht="12.75" x14ac:dyDescent="0.2">
      <c r="A653" s="36">
        <v>647</v>
      </c>
      <c r="B653" s="36"/>
      <c r="C653" s="36"/>
      <c r="D653" s="36"/>
      <c r="E653" s="101"/>
      <c r="F653" s="19"/>
      <c r="G653" s="34" t="e">
        <v>#NAME?</v>
      </c>
      <c r="H653" s="21" t="s">
        <v>47</v>
      </c>
      <c r="I653" s="19"/>
      <c r="J653" s="29"/>
      <c r="K653" s="20"/>
      <c r="L653" s="35" t="s">
        <v>4796</v>
      </c>
    </row>
    <row r="654" spans="1:12" ht="12.75" x14ac:dyDescent="0.2">
      <c r="A654" s="36">
        <v>648</v>
      </c>
      <c r="B654" s="36"/>
      <c r="C654" s="36"/>
      <c r="D654" s="36"/>
      <c r="E654" s="101"/>
      <c r="F654" s="19"/>
      <c r="G654" s="34" t="e">
        <v>#NAME?</v>
      </c>
      <c r="H654" s="21" t="s">
        <v>47</v>
      </c>
      <c r="I654" s="19"/>
      <c r="J654" s="29"/>
      <c r="K654" s="20"/>
      <c r="L654" s="35" t="s">
        <v>4796</v>
      </c>
    </row>
    <row r="655" spans="1:12" ht="12.75" x14ac:dyDescent="0.2">
      <c r="A655" s="36">
        <v>649</v>
      </c>
      <c r="B655" s="36"/>
      <c r="C655" s="36"/>
      <c r="D655" s="36"/>
      <c r="E655" s="101"/>
      <c r="F655" s="19"/>
      <c r="G655" s="34" t="e">
        <v>#NAME?</v>
      </c>
      <c r="H655" s="21" t="s">
        <v>47</v>
      </c>
      <c r="I655" s="19"/>
      <c r="J655" s="29"/>
      <c r="K655" s="20"/>
      <c r="L655" s="35" t="s">
        <v>4796</v>
      </c>
    </row>
    <row r="656" spans="1:12" ht="12.75" x14ac:dyDescent="0.2">
      <c r="A656" s="36">
        <v>650</v>
      </c>
      <c r="B656" s="36"/>
      <c r="C656" s="36"/>
      <c r="D656" s="36"/>
      <c r="E656" s="101"/>
      <c r="F656" s="19"/>
      <c r="G656" s="34" t="e">
        <v>#NAME?</v>
      </c>
      <c r="H656" s="21" t="s">
        <v>47</v>
      </c>
      <c r="I656" s="19"/>
      <c r="J656" s="29"/>
      <c r="K656" s="20"/>
      <c r="L656" s="35" t="s">
        <v>4796</v>
      </c>
    </row>
    <row r="657" spans="1:12" ht="12.75" x14ac:dyDescent="0.2">
      <c r="A657" s="36">
        <v>651</v>
      </c>
      <c r="B657" s="36"/>
      <c r="C657" s="36"/>
      <c r="D657" s="36"/>
      <c r="E657" s="101"/>
      <c r="F657" s="19"/>
      <c r="G657" s="34" t="e">
        <v>#NAME?</v>
      </c>
      <c r="H657" s="21" t="s">
        <v>47</v>
      </c>
      <c r="I657" s="19"/>
      <c r="J657" s="29"/>
      <c r="K657" s="20"/>
      <c r="L657" s="35" t="s">
        <v>4796</v>
      </c>
    </row>
    <row r="658" spans="1:12" ht="12.75" x14ac:dyDescent="0.2">
      <c r="A658" s="36">
        <v>652</v>
      </c>
      <c r="B658" s="36"/>
      <c r="C658" s="36"/>
      <c r="D658" s="36"/>
      <c r="E658" s="101"/>
      <c r="F658" s="19"/>
      <c r="G658" s="34" t="e">
        <v>#NAME?</v>
      </c>
      <c r="H658" s="21" t="s">
        <v>47</v>
      </c>
      <c r="I658" s="19"/>
      <c r="J658" s="29"/>
      <c r="K658" s="20"/>
      <c r="L658" s="35" t="s">
        <v>4796</v>
      </c>
    </row>
    <row r="659" spans="1:12" ht="12.75" x14ac:dyDescent="0.2">
      <c r="A659" s="36">
        <v>653</v>
      </c>
      <c r="B659" s="36"/>
      <c r="C659" s="36"/>
      <c r="D659" s="36"/>
      <c r="E659" s="101"/>
      <c r="F659" s="19"/>
      <c r="G659" s="34" t="e">
        <v>#NAME?</v>
      </c>
      <c r="H659" s="21" t="s">
        <v>47</v>
      </c>
      <c r="I659" s="19"/>
      <c r="J659" s="29"/>
      <c r="K659" s="20"/>
      <c r="L659" s="35" t="s">
        <v>4796</v>
      </c>
    </row>
    <row r="660" spans="1:12" ht="12.75" x14ac:dyDescent="0.2">
      <c r="A660" s="36">
        <v>654</v>
      </c>
      <c r="B660" s="36"/>
      <c r="C660" s="36"/>
      <c r="D660" s="36"/>
      <c r="E660" s="101"/>
      <c r="F660" s="19"/>
      <c r="G660" s="34" t="e">
        <v>#NAME?</v>
      </c>
      <c r="H660" s="21" t="s">
        <v>47</v>
      </c>
      <c r="I660" s="19"/>
      <c r="J660" s="29"/>
      <c r="K660" s="20"/>
      <c r="L660" s="35" t="s">
        <v>4796</v>
      </c>
    </row>
    <row r="661" spans="1:12" ht="12.75" x14ac:dyDescent="0.2">
      <c r="A661" s="36">
        <v>655</v>
      </c>
      <c r="B661" s="36"/>
      <c r="C661" s="36"/>
      <c r="D661" s="36"/>
      <c r="E661" s="101"/>
      <c r="F661" s="19"/>
      <c r="G661" s="34" t="e">
        <v>#NAME?</v>
      </c>
      <c r="H661" s="21" t="s">
        <v>47</v>
      </c>
      <c r="I661" s="19"/>
      <c r="J661" s="29"/>
      <c r="K661" s="20"/>
      <c r="L661" s="35" t="s">
        <v>4796</v>
      </c>
    </row>
    <row r="662" spans="1:12" ht="12.75" x14ac:dyDescent="0.2">
      <c r="A662" s="36">
        <v>656</v>
      </c>
      <c r="B662" s="36"/>
      <c r="C662" s="36"/>
      <c r="D662" s="36"/>
      <c r="E662" s="101"/>
      <c r="F662" s="19"/>
      <c r="G662" s="34" t="e">
        <v>#NAME?</v>
      </c>
      <c r="H662" s="21" t="s">
        <v>47</v>
      </c>
      <c r="I662" s="19"/>
      <c r="J662" s="29"/>
      <c r="K662" s="20"/>
      <c r="L662" s="35" t="s">
        <v>4796</v>
      </c>
    </row>
    <row r="663" spans="1:12" ht="12.75" x14ac:dyDescent="0.2">
      <c r="A663" s="36">
        <v>657</v>
      </c>
      <c r="B663" s="36"/>
      <c r="C663" s="36"/>
      <c r="D663" s="36"/>
      <c r="E663" s="101"/>
      <c r="F663" s="19"/>
      <c r="G663" s="34" t="e">
        <v>#NAME?</v>
      </c>
      <c r="H663" s="21" t="s">
        <v>47</v>
      </c>
      <c r="I663" s="19"/>
      <c r="J663" s="29"/>
      <c r="K663" s="20"/>
      <c r="L663" s="35" t="s">
        <v>4796</v>
      </c>
    </row>
    <row r="664" spans="1:12" ht="12.75" x14ac:dyDescent="0.2">
      <c r="A664" s="36">
        <v>658</v>
      </c>
      <c r="B664" s="36"/>
      <c r="C664" s="36"/>
      <c r="D664" s="36"/>
      <c r="E664" s="101"/>
      <c r="F664" s="19"/>
      <c r="G664" s="34" t="e">
        <v>#NAME?</v>
      </c>
      <c r="H664" s="21" t="s">
        <v>47</v>
      </c>
      <c r="I664" s="19"/>
      <c r="J664" s="29"/>
      <c r="K664" s="20"/>
      <c r="L664" s="35" t="s">
        <v>4796</v>
      </c>
    </row>
    <row r="665" spans="1:12" ht="12.75" x14ac:dyDescent="0.2">
      <c r="A665" s="36">
        <v>659</v>
      </c>
      <c r="B665" s="36"/>
      <c r="C665" s="36"/>
      <c r="D665" s="36"/>
      <c r="E665" s="101"/>
      <c r="F665" s="19"/>
      <c r="G665" s="34" t="e">
        <v>#NAME?</v>
      </c>
      <c r="H665" s="21" t="s">
        <v>47</v>
      </c>
      <c r="I665" s="19"/>
      <c r="J665" s="29"/>
      <c r="K665" s="20"/>
      <c r="L665" s="35" t="s">
        <v>4796</v>
      </c>
    </row>
    <row r="666" spans="1:12" ht="12.75" x14ac:dyDescent="0.2">
      <c r="A666" s="36">
        <v>660</v>
      </c>
      <c r="B666" s="36"/>
      <c r="C666" s="36"/>
      <c r="D666" s="36"/>
      <c r="E666" s="101"/>
      <c r="F666" s="19"/>
      <c r="G666" s="34" t="e">
        <v>#NAME?</v>
      </c>
      <c r="H666" s="21" t="s">
        <v>47</v>
      </c>
      <c r="I666" s="19"/>
      <c r="J666" s="29"/>
      <c r="K666" s="20"/>
      <c r="L666" s="35" t="s">
        <v>4796</v>
      </c>
    </row>
    <row r="667" spans="1:12" ht="12.75" x14ac:dyDescent="0.2">
      <c r="A667" s="36">
        <v>661</v>
      </c>
      <c r="B667" s="36"/>
      <c r="C667" s="36"/>
      <c r="D667" s="36"/>
      <c r="E667" s="101"/>
      <c r="F667" s="19"/>
      <c r="G667" s="34" t="e">
        <v>#NAME?</v>
      </c>
      <c r="H667" s="21" t="s">
        <v>47</v>
      </c>
      <c r="I667" s="19"/>
      <c r="J667" s="29"/>
      <c r="K667" s="20"/>
      <c r="L667" s="35" t="s">
        <v>4796</v>
      </c>
    </row>
    <row r="668" spans="1:12" ht="12.75" x14ac:dyDescent="0.2">
      <c r="A668" s="36">
        <v>662</v>
      </c>
      <c r="B668" s="36"/>
      <c r="C668" s="36"/>
      <c r="D668" s="36"/>
      <c r="E668" s="101"/>
      <c r="F668" s="19"/>
      <c r="G668" s="34" t="e">
        <v>#NAME?</v>
      </c>
      <c r="H668" s="21" t="s">
        <v>47</v>
      </c>
      <c r="I668" s="19"/>
      <c r="J668" s="29"/>
      <c r="K668" s="20"/>
      <c r="L668" s="35" t="s">
        <v>4796</v>
      </c>
    </row>
    <row r="669" spans="1:12" ht="12.75" x14ac:dyDescent="0.2">
      <c r="A669" s="36">
        <v>663</v>
      </c>
      <c r="B669" s="36"/>
      <c r="C669" s="36"/>
      <c r="D669" s="36"/>
      <c r="E669" s="101"/>
      <c r="F669" s="19"/>
      <c r="G669" s="34" t="e">
        <v>#NAME?</v>
      </c>
      <c r="H669" s="21" t="s">
        <v>47</v>
      </c>
      <c r="I669" s="19"/>
      <c r="J669" s="29"/>
      <c r="K669" s="20"/>
      <c r="L669" s="35" t="s">
        <v>4796</v>
      </c>
    </row>
    <row r="670" spans="1:12" ht="12.75" x14ac:dyDescent="0.2">
      <c r="A670" s="36">
        <v>664</v>
      </c>
      <c r="B670" s="36"/>
      <c r="C670" s="36"/>
      <c r="D670" s="36"/>
      <c r="E670" s="101"/>
      <c r="F670" s="19"/>
      <c r="G670" s="34" t="e">
        <v>#NAME?</v>
      </c>
      <c r="H670" s="21" t="s">
        <v>47</v>
      </c>
      <c r="I670" s="19"/>
      <c r="J670" s="29"/>
      <c r="K670" s="20"/>
      <c r="L670" s="35" t="s">
        <v>4796</v>
      </c>
    </row>
    <row r="671" spans="1:12" ht="12.75" x14ac:dyDescent="0.2">
      <c r="A671" s="36">
        <v>665</v>
      </c>
      <c r="B671" s="36"/>
      <c r="C671" s="36"/>
      <c r="D671" s="36"/>
      <c r="E671" s="101"/>
      <c r="F671" s="19"/>
      <c r="G671" s="34" t="e">
        <v>#NAME?</v>
      </c>
      <c r="H671" s="21" t="s">
        <v>47</v>
      </c>
      <c r="I671" s="19"/>
      <c r="J671" s="29"/>
      <c r="K671" s="20"/>
      <c r="L671" s="35" t="s">
        <v>4796</v>
      </c>
    </row>
    <row r="672" spans="1:12" ht="12.75" x14ac:dyDescent="0.2">
      <c r="A672" s="36">
        <v>666</v>
      </c>
      <c r="B672" s="36"/>
      <c r="C672" s="36"/>
      <c r="D672" s="36"/>
      <c r="E672" s="101"/>
      <c r="F672" s="19"/>
      <c r="G672" s="34" t="e">
        <v>#NAME?</v>
      </c>
      <c r="H672" s="21" t="s">
        <v>47</v>
      </c>
      <c r="I672" s="19"/>
      <c r="J672" s="29"/>
      <c r="K672" s="20"/>
      <c r="L672" s="35" t="s">
        <v>4796</v>
      </c>
    </row>
    <row r="673" spans="1:12" ht="12.75" x14ac:dyDescent="0.2">
      <c r="A673" s="36">
        <v>667</v>
      </c>
      <c r="B673" s="36"/>
      <c r="C673" s="36"/>
      <c r="D673" s="36"/>
      <c r="E673" s="101"/>
      <c r="F673" s="19"/>
      <c r="G673" s="34" t="e">
        <v>#NAME?</v>
      </c>
      <c r="H673" s="21" t="s">
        <v>47</v>
      </c>
      <c r="I673" s="19"/>
      <c r="J673" s="29"/>
      <c r="K673" s="20"/>
      <c r="L673" s="35" t="s">
        <v>4796</v>
      </c>
    </row>
    <row r="674" spans="1:12" ht="12.75" x14ac:dyDescent="0.2">
      <c r="A674" s="36">
        <v>668</v>
      </c>
      <c r="B674" s="36"/>
      <c r="C674" s="36"/>
      <c r="D674" s="36"/>
      <c r="E674" s="101"/>
      <c r="F674" s="19"/>
      <c r="G674" s="34" t="e">
        <v>#NAME?</v>
      </c>
      <c r="H674" s="21" t="s">
        <v>47</v>
      </c>
      <c r="I674" s="19"/>
      <c r="J674" s="29"/>
      <c r="K674" s="20"/>
      <c r="L674" s="35" t="s">
        <v>4796</v>
      </c>
    </row>
    <row r="675" spans="1:12" ht="12.75" x14ac:dyDescent="0.2">
      <c r="A675" s="36">
        <v>669</v>
      </c>
      <c r="B675" s="36"/>
      <c r="C675" s="36"/>
      <c r="D675" s="36"/>
      <c r="E675" s="101"/>
      <c r="F675" s="19"/>
      <c r="G675" s="34" t="e">
        <v>#NAME?</v>
      </c>
      <c r="H675" s="21" t="s">
        <v>47</v>
      </c>
      <c r="I675" s="19"/>
      <c r="J675" s="29"/>
      <c r="K675" s="20"/>
      <c r="L675" s="35" t="s">
        <v>4796</v>
      </c>
    </row>
    <row r="676" spans="1:12" ht="12.75" x14ac:dyDescent="0.2">
      <c r="A676" s="36">
        <v>670</v>
      </c>
      <c r="B676" s="36"/>
      <c r="C676" s="36"/>
      <c r="D676" s="36"/>
      <c r="E676" s="101"/>
      <c r="F676" s="19"/>
      <c r="G676" s="34" t="e">
        <v>#NAME?</v>
      </c>
      <c r="H676" s="21" t="s">
        <v>47</v>
      </c>
      <c r="I676" s="19"/>
      <c r="J676" s="29"/>
      <c r="K676" s="20"/>
      <c r="L676" s="35" t="s">
        <v>4796</v>
      </c>
    </row>
    <row r="677" spans="1:12" ht="12.75" x14ac:dyDescent="0.2">
      <c r="A677" s="36">
        <v>671</v>
      </c>
      <c r="B677" s="36"/>
      <c r="C677" s="36"/>
      <c r="D677" s="36"/>
      <c r="E677" s="101"/>
      <c r="F677" s="19"/>
      <c r="G677" s="34" t="e">
        <v>#NAME?</v>
      </c>
      <c r="H677" s="21" t="s">
        <v>47</v>
      </c>
      <c r="I677" s="19"/>
      <c r="J677" s="29"/>
      <c r="K677" s="20"/>
      <c r="L677" s="35" t="s">
        <v>4796</v>
      </c>
    </row>
    <row r="678" spans="1:12" ht="12.75" x14ac:dyDescent="0.2">
      <c r="A678" s="36">
        <v>672</v>
      </c>
      <c r="B678" s="36"/>
      <c r="C678" s="36"/>
      <c r="D678" s="36"/>
      <c r="E678" s="101"/>
      <c r="F678" s="19"/>
      <c r="G678" s="34" t="e">
        <v>#NAME?</v>
      </c>
      <c r="H678" s="21" t="s">
        <v>47</v>
      </c>
      <c r="I678" s="19"/>
      <c r="J678" s="29"/>
      <c r="K678" s="20"/>
      <c r="L678" s="35" t="s">
        <v>4796</v>
      </c>
    </row>
    <row r="679" spans="1:12" ht="12.75" x14ac:dyDescent="0.2">
      <c r="A679" s="36">
        <v>673</v>
      </c>
      <c r="B679" s="36"/>
      <c r="C679" s="36"/>
      <c r="D679" s="36"/>
      <c r="E679" s="101"/>
      <c r="F679" s="19"/>
      <c r="G679" s="34" t="e">
        <v>#NAME?</v>
      </c>
      <c r="H679" s="21" t="s">
        <v>47</v>
      </c>
      <c r="I679" s="19"/>
      <c r="J679" s="29"/>
      <c r="K679" s="20"/>
      <c r="L679" s="35" t="s">
        <v>4796</v>
      </c>
    </row>
    <row r="680" spans="1:12" ht="12.75" x14ac:dyDescent="0.2">
      <c r="A680" s="36">
        <v>674</v>
      </c>
      <c r="B680" s="36"/>
      <c r="C680" s="36"/>
      <c r="D680" s="36"/>
      <c r="E680" s="101"/>
      <c r="F680" s="19"/>
      <c r="G680" s="34" t="e">
        <v>#NAME?</v>
      </c>
      <c r="H680" s="21" t="s">
        <v>47</v>
      </c>
      <c r="I680" s="19"/>
      <c r="J680" s="29"/>
      <c r="K680" s="20"/>
      <c r="L680" s="35" t="s">
        <v>4796</v>
      </c>
    </row>
    <row r="681" spans="1:12" ht="12.75" x14ac:dyDescent="0.2">
      <c r="A681" s="36">
        <v>675</v>
      </c>
      <c r="B681" s="36"/>
      <c r="C681" s="36"/>
      <c r="D681" s="36"/>
      <c r="E681" s="101"/>
      <c r="F681" s="19"/>
      <c r="G681" s="34" t="e">
        <v>#NAME?</v>
      </c>
      <c r="H681" s="21" t="s">
        <v>47</v>
      </c>
      <c r="I681" s="19"/>
      <c r="J681" s="29"/>
      <c r="K681" s="20"/>
      <c r="L681" s="35" t="s">
        <v>4796</v>
      </c>
    </row>
    <row r="682" spans="1:12" ht="12.75" x14ac:dyDescent="0.2">
      <c r="A682" s="36">
        <v>676</v>
      </c>
      <c r="B682" s="36"/>
      <c r="C682" s="36"/>
      <c r="D682" s="36"/>
      <c r="E682" s="101"/>
      <c r="F682" s="19"/>
      <c r="G682" s="34" t="e">
        <v>#NAME?</v>
      </c>
      <c r="H682" s="21" t="s">
        <v>47</v>
      </c>
      <c r="I682" s="19"/>
      <c r="J682" s="29"/>
      <c r="K682" s="20"/>
      <c r="L682" s="35" t="s">
        <v>4796</v>
      </c>
    </row>
    <row r="683" spans="1:12" ht="12.75" x14ac:dyDescent="0.2">
      <c r="A683" s="36">
        <v>677</v>
      </c>
      <c r="B683" s="36"/>
      <c r="C683" s="36"/>
      <c r="D683" s="36"/>
      <c r="E683" s="101"/>
      <c r="F683" s="19"/>
      <c r="G683" s="34" t="e">
        <v>#NAME?</v>
      </c>
      <c r="H683" s="21" t="s">
        <v>47</v>
      </c>
      <c r="I683" s="19"/>
      <c r="J683" s="29"/>
      <c r="K683" s="20"/>
      <c r="L683" s="35" t="s">
        <v>4796</v>
      </c>
    </row>
    <row r="684" spans="1:12" ht="12.75" x14ac:dyDescent="0.2">
      <c r="A684" s="36">
        <v>678</v>
      </c>
      <c r="B684" s="36"/>
      <c r="C684" s="36"/>
      <c r="D684" s="36"/>
      <c r="E684" s="101"/>
      <c r="F684" s="19"/>
      <c r="G684" s="34" t="e">
        <v>#NAME?</v>
      </c>
      <c r="H684" s="21" t="s">
        <v>47</v>
      </c>
      <c r="I684" s="19"/>
      <c r="J684" s="29"/>
      <c r="K684" s="20"/>
      <c r="L684" s="35" t="s">
        <v>4796</v>
      </c>
    </row>
    <row r="685" spans="1:12" ht="12.75" x14ac:dyDescent="0.2">
      <c r="A685" s="36">
        <v>679</v>
      </c>
      <c r="B685" s="36"/>
      <c r="C685" s="36"/>
      <c r="D685" s="36"/>
      <c r="E685" s="101"/>
      <c r="F685" s="19"/>
      <c r="G685" s="34" t="e">
        <v>#NAME?</v>
      </c>
      <c r="H685" s="21" t="s">
        <v>47</v>
      </c>
      <c r="I685" s="19"/>
      <c r="J685" s="29"/>
      <c r="K685" s="20"/>
      <c r="L685" s="35" t="s">
        <v>4796</v>
      </c>
    </row>
    <row r="686" spans="1:12" ht="12.75" x14ac:dyDescent="0.2">
      <c r="A686" s="36">
        <v>680</v>
      </c>
      <c r="B686" s="36"/>
      <c r="C686" s="36"/>
      <c r="D686" s="36"/>
      <c r="E686" s="101"/>
      <c r="F686" s="19"/>
      <c r="G686" s="34" t="e">
        <v>#NAME?</v>
      </c>
      <c r="H686" s="21" t="s">
        <v>47</v>
      </c>
      <c r="I686" s="19"/>
      <c r="J686" s="29"/>
      <c r="K686" s="20"/>
      <c r="L686" s="35" t="s">
        <v>4796</v>
      </c>
    </row>
    <row r="687" spans="1:12" ht="12.75" x14ac:dyDescent="0.2">
      <c r="A687" s="36">
        <v>681</v>
      </c>
      <c r="B687" s="36"/>
      <c r="C687" s="36"/>
      <c r="D687" s="36"/>
      <c r="E687" s="101"/>
      <c r="F687" s="19"/>
      <c r="G687" s="34" t="e">
        <v>#NAME?</v>
      </c>
      <c r="H687" s="21" t="s">
        <v>47</v>
      </c>
      <c r="I687" s="19"/>
      <c r="J687" s="29"/>
      <c r="K687" s="20"/>
      <c r="L687" s="35" t="s">
        <v>4796</v>
      </c>
    </row>
    <row r="688" spans="1:12" ht="12.75" x14ac:dyDescent="0.2">
      <c r="A688" s="36">
        <v>682</v>
      </c>
      <c r="B688" s="36"/>
      <c r="C688" s="36"/>
      <c r="D688" s="36"/>
      <c r="E688" s="101"/>
      <c r="F688" s="19"/>
      <c r="G688" s="34" t="e">
        <v>#NAME?</v>
      </c>
      <c r="H688" s="21" t="s">
        <v>47</v>
      </c>
      <c r="I688" s="19"/>
      <c r="J688" s="29"/>
      <c r="K688" s="20"/>
      <c r="L688" s="35" t="s">
        <v>4796</v>
      </c>
    </row>
    <row r="689" spans="1:12" ht="12.75" x14ac:dyDescent="0.2">
      <c r="A689" s="36">
        <v>683</v>
      </c>
      <c r="B689" s="36"/>
      <c r="C689" s="36"/>
      <c r="D689" s="36"/>
      <c r="E689" s="101"/>
      <c r="F689" s="19"/>
      <c r="G689" s="34" t="e">
        <v>#NAME?</v>
      </c>
      <c r="H689" s="21" t="s">
        <v>47</v>
      </c>
      <c r="I689" s="19"/>
      <c r="J689" s="29"/>
      <c r="K689" s="20"/>
      <c r="L689" s="35" t="s">
        <v>4796</v>
      </c>
    </row>
    <row r="690" spans="1:12" ht="12.75" x14ac:dyDescent="0.2">
      <c r="A690" s="36">
        <v>684</v>
      </c>
      <c r="B690" s="36"/>
      <c r="C690" s="36"/>
      <c r="D690" s="36"/>
      <c r="E690" s="101"/>
      <c r="F690" s="19"/>
      <c r="G690" s="34" t="e">
        <v>#NAME?</v>
      </c>
      <c r="H690" s="21" t="s">
        <v>47</v>
      </c>
      <c r="I690" s="19"/>
      <c r="J690" s="29"/>
      <c r="K690" s="20"/>
      <c r="L690" s="35" t="s">
        <v>4796</v>
      </c>
    </row>
    <row r="691" spans="1:12" ht="12.75" x14ac:dyDescent="0.2">
      <c r="A691" s="36">
        <v>685</v>
      </c>
      <c r="B691" s="36"/>
      <c r="C691" s="36"/>
      <c r="D691" s="36"/>
      <c r="E691" s="101"/>
      <c r="F691" s="19"/>
      <c r="G691" s="34" t="e">
        <v>#NAME?</v>
      </c>
      <c r="H691" s="21" t="s">
        <v>47</v>
      </c>
      <c r="I691" s="19"/>
      <c r="J691" s="29"/>
      <c r="K691" s="20"/>
      <c r="L691" s="35" t="s">
        <v>4796</v>
      </c>
    </row>
    <row r="692" spans="1:12" ht="12.75" x14ac:dyDescent="0.2">
      <c r="A692" s="36">
        <v>686</v>
      </c>
      <c r="B692" s="36"/>
      <c r="C692" s="36"/>
      <c r="D692" s="36"/>
      <c r="E692" s="101"/>
      <c r="F692" s="19"/>
      <c r="G692" s="34" t="e">
        <v>#NAME?</v>
      </c>
      <c r="H692" s="21" t="s">
        <v>47</v>
      </c>
      <c r="I692" s="19"/>
      <c r="J692" s="29"/>
      <c r="K692" s="20"/>
      <c r="L692" s="35" t="s">
        <v>4796</v>
      </c>
    </row>
    <row r="693" spans="1:12" ht="12.75" x14ac:dyDescent="0.2">
      <c r="A693" s="36">
        <v>687</v>
      </c>
      <c r="B693" s="36"/>
      <c r="C693" s="36"/>
      <c r="D693" s="36"/>
      <c r="E693" s="101"/>
      <c r="F693" s="19"/>
      <c r="G693" s="34" t="e">
        <v>#NAME?</v>
      </c>
      <c r="H693" s="21" t="s">
        <v>47</v>
      </c>
      <c r="I693" s="19"/>
      <c r="J693" s="29"/>
      <c r="K693" s="20"/>
      <c r="L693" s="35" t="s">
        <v>4796</v>
      </c>
    </row>
    <row r="694" spans="1:12" ht="12.75" x14ac:dyDescent="0.2">
      <c r="A694" s="36">
        <v>688</v>
      </c>
      <c r="B694" s="36"/>
      <c r="C694" s="36"/>
      <c r="D694" s="36"/>
      <c r="E694" s="101"/>
      <c r="F694" s="19"/>
      <c r="G694" s="34" t="e">
        <v>#NAME?</v>
      </c>
      <c r="H694" s="21" t="s">
        <v>47</v>
      </c>
      <c r="I694" s="19"/>
      <c r="J694" s="29"/>
      <c r="K694" s="20"/>
      <c r="L694" s="35" t="s">
        <v>4796</v>
      </c>
    </row>
    <row r="695" spans="1:12" ht="12.75" x14ac:dyDescent="0.2">
      <c r="A695" s="36">
        <v>689</v>
      </c>
      <c r="B695" s="36"/>
      <c r="C695" s="36"/>
      <c r="D695" s="36"/>
      <c r="E695" s="101"/>
      <c r="F695" s="19"/>
      <c r="G695" s="34" t="e">
        <v>#NAME?</v>
      </c>
      <c r="H695" s="21" t="s">
        <v>47</v>
      </c>
      <c r="I695" s="19"/>
      <c r="J695" s="29"/>
      <c r="K695" s="20"/>
      <c r="L695" s="35" t="s">
        <v>4796</v>
      </c>
    </row>
    <row r="696" spans="1:12" ht="12.75" x14ac:dyDescent="0.2">
      <c r="A696" s="36">
        <v>690</v>
      </c>
      <c r="B696" s="36"/>
      <c r="C696" s="36"/>
      <c r="D696" s="36"/>
      <c r="E696" s="101"/>
      <c r="F696" s="19"/>
      <c r="G696" s="34" t="e">
        <v>#NAME?</v>
      </c>
      <c r="H696" s="21" t="s">
        <v>47</v>
      </c>
      <c r="I696" s="19"/>
      <c r="J696" s="29"/>
      <c r="K696" s="20"/>
      <c r="L696" s="35" t="s">
        <v>4796</v>
      </c>
    </row>
    <row r="697" spans="1:12" ht="12.75" x14ac:dyDescent="0.2">
      <c r="A697" s="36">
        <v>691</v>
      </c>
      <c r="B697" s="36"/>
      <c r="C697" s="36"/>
      <c r="D697" s="36"/>
      <c r="E697" s="101"/>
      <c r="F697" s="19"/>
      <c r="G697" s="34" t="e">
        <v>#NAME?</v>
      </c>
      <c r="H697" s="21" t="s">
        <v>47</v>
      </c>
      <c r="I697" s="19"/>
      <c r="J697" s="29"/>
      <c r="K697" s="20"/>
      <c r="L697" s="35" t="s">
        <v>4796</v>
      </c>
    </row>
    <row r="698" spans="1:12" ht="12.75" x14ac:dyDescent="0.2">
      <c r="A698" s="36">
        <v>692</v>
      </c>
      <c r="B698" s="36"/>
      <c r="C698" s="36"/>
      <c r="D698" s="36"/>
      <c r="E698" s="101"/>
      <c r="F698" s="19"/>
      <c r="G698" s="34" t="e">
        <v>#NAME?</v>
      </c>
      <c r="H698" s="21" t="s">
        <v>47</v>
      </c>
      <c r="I698" s="19"/>
      <c r="J698" s="29"/>
      <c r="K698" s="20"/>
      <c r="L698" s="35" t="s">
        <v>4796</v>
      </c>
    </row>
    <row r="699" spans="1:12" ht="12.75" x14ac:dyDescent="0.2">
      <c r="A699" s="36">
        <v>693</v>
      </c>
      <c r="B699" s="36"/>
      <c r="C699" s="36"/>
      <c r="D699" s="36"/>
      <c r="E699" s="101"/>
      <c r="F699" s="19"/>
      <c r="G699" s="34" t="e">
        <v>#NAME?</v>
      </c>
      <c r="H699" s="21" t="s">
        <v>47</v>
      </c>
      <c r="I699" s="19"/>
      <c r="J699" s="29"/>
      <c r="K699" s="20"/>
      <c r="L699" s="35" t="s">
        <v>4796</v>
      </c>
    </row>
    <row r="700" spans="1:12" ht="12.75" x14ac:dyDescent="0.2">
      <c r="A700" s="36">
        <v>694</v>
      </c>
      <c r="B700" s="36"/>
      <c r="C700" s="36"/>
      <c r="D700" s="36"/>
      <c r="E700" s="101"/>
      <c r="F700" s="19"/>
      <c r="G700" s="34" t="e">
        <v>#NAME?</v>
      </c>
      <c r="H700" s="21" t="s">
        <v>47</v>
      </c>
      <c r="I700" s="19"/>
      <c r="J700" s="29"/>
      <c r="K700" s="20"/>
      <c r="L700" s="35" t="s">
        <v>4796</v>
      </c>
    </row>
    <row r="701" spans="1:12" ht="12.75" x14ac:dyDescent="0.2">
      <c r="A701" s="36">
        <v>695</v>
      </c>
      <c r="B701" s="36"/>
      <c r="C701" s="36"/>
      <c r="D701" s="36"/>
      <c r="E701" s="101"/>
      <c r="F701" s="19"/>
      <c r="G701" s="34" t="e">
        <v>#NAME?</v>
      </c>
      <c r="H701" s="21" t="s">
        <v>47</v>
      </c>
      <c r="I701" s="19"/>
      <c r="J701" s="29"/>
      <c r="K701" s="20"/>
      <c r="L701" s="35" t="s">
        <v>4796</v>
      </c>
    </row>
    <row r="702" spans="1:12" ht="12.75" x14ac:dyDescent="0.2">
      <c r="A702" s="36">
        <v>696</v>
      </c>
      <c r="B702" s="36"/>
      <c r="C702" s="36"/>
      <c r="D702" s="36"/>
      <c r="E702" s="101"/>
      <c r="F702" s="19"/>
      <c r="G702" s="34" t="e">
        <v>#NAME?</v>
      </c>
      <c r="H702" s="21" t="s">
        <v>47</v>
      </c>
      <c r="I702" s="19"/>
      <c r="J702" s="29"/>
      <c r="K702" s="20"/>
      <c r="L702" s="35" t="s">
        <v>4796</v>
      </c>
    </row>
    <row r="703" spans="1:12" ht="12.75" x14ac:dyDescent="0.2">
      <c r="A703" s="36">
        <v>697</v>
      </c>
      <c r="B703" s="36"/>
      <c r="C703" s="36"/>
      <c r="D703" s="36"/>
      <c r="E703" s="101"/>
      <c r="F703" s="19"/>
      <c r="G703" s="34" t="e">
        <v>#NAME?</v>
      </c>
      <c r="H703" s="21" t="s">
        <v>47</v>
      </c>
      <c r="I703" s="19"/>
      <c r="J703" s="29"/>
      <c r="K703" s="20"/>
      <c r="L703" s="35" t="s">
        <v>4796</v>
      </c>
    </row>
    <row r="704" spans="1:12" ht="12.75" x14ac:dyDescent="0.2">
      <c r="A704" s="36">
        <v>698</v>
      </c>
      <c r="B704" s="36"/>
      <c r="C704" s="36"/>
      <c r="D704" s="36"/>
      <c r="E704" s="101"/>
      <c r="F704" s="19"/>
      <c r="G704" s="34" t="e">
        <v>#NAME?</v>
      </c>
      <c r="H704" s="21" t="s">
        <v>47</v>
      </c>
      <c r="I704" s="19"/>
      <c r="J704" s="29"/>
      <c r="K704" s="20"/>
      <c r="L704" s="35" t="s">
        <v>4796</v>
      </c>
    </row>
    <row r="705" spans="1:12" ht="12.75" x14ac:dyDescent="0.2">
      <c r="A705" s="36">
        <v>699</v>
      </c>
      <c r="B705" s="36"/>
      <c r="C705" s="36"/>
      <c r="D705" s="36"/>
      <c r="E705" s="101"/>
      <c r="F705" s="19"/>
      <c r="G705" s="34" t="e">
        <v>#NAME?</v>
      </c>
      <c r="H705" s="21" t="s">
        <v>47</v>
      </c>
      <c r="I705" s="19"/>
      <c r="J705" s="29"/>
      <c r="K705" s="20"/>
      <c r="L705" s="35" t="s">
        <v>4796</v>
      </c>
    </row>
    <row r="706" spans="1:12" ht="12.75" x14ac:dyDescent="0.2">
      <c r="A706" s="36">
        <v>700</v>
      </c>
      <c r="B706" s="36"/>
      <c r="C706" s="36"/>
      <c r="D706" s="36"/>
      <c r="E706" s="101"/>
      <c r="F706" s="19"/>
      <c r="G706" s="34" t="e">
        <v>#NAME?</v>
      </c>
      <c r="H706" s="21" t="s">
        <v>47</v>
      </c>
      <c r="I706" s="19"/>
      <c r="J706" s="29"/>
      <c r="K706" s="20"/>
      <c r="L706" s="35" t="s">
        <v>4796</v>
      </c>
    </row>
    <row r="707" spans="1:12" ht="12.75" x14ac:dyDescent="0.2">
      <c r="A707" s="36">
        <v>701</v>
      </c>
      <c r="B707" s="36"/>
      <c r="C707" s="36"/>
      <c r="D707" s="36"/>
      <c r="E707" s="101"/>
      <c r="F707" s="19"/>
      <c r="G707" s="34" t="e">
        <v>#NAME?</v>
      </c>
      <c r="H707" s="21" t="s">
        <v>47</v>
      </c>
      <c r="I707" s="19"/>
      <c r="J707" s="29"/>
      <c r="K707" s="20"/>
      <c r="L707" s="35" t="s">
        <v>4796</v>
      </c>
    </row>
    <row r="708" spans="1:12" ht="12.75" x14ac:dyDescent="0.2">
      <c r="A708" s="36">
        <v>702</v>
      </c>
      <c r="B708" s="36"/>
      <c r="C708" s="36"/>
      <c r="D708" s="36"/>
      <c r="E708" s="101"/>
      <c r="F708" s="19"/>
      <c r="G708" s="34" t="e">
        <v>#NAME?</v>
      </c>
      <c r="H708" s="21" t="s">
        <v>47</v>
      </c>
      <c r="I708" s="19"/>
      <c r="J708" s="29"/>
      <c r="K708" s="20"/>
      <c r="L708" s="35" t="s">
        <v>4796</v>
      </c>
    </row>
    <row r="709" spans="1:12" ht="12.75" x14ac:dyDescent="0.2">
      <c r="A709" s="36">
        <v>703</v>
      </c>
      <c r="B709" s="36"/>
      <c r="C709" s="36"/>
      <c r="D709" s="36"/>
      <c r="E709" s="101"/>
      <c r="F709" s="19"/>
      <c r="G709" s="34" t="e">
        <v>#NAME?</v>
      </c>
      <c r="H709" s="21" t="s">
        <v>47</v>
      </c>
      <c r="I709" s="19"/>
      <c r="J709" s="29"/>
      <c r="K709" s="20"/>
      <c r="L709" s="35" t="s">
        <v>4796</v>
      </c>
    </row>
    <row r="710" spans="1:12" ht="12.75" x14ac:dyDescent="0.2">
      <c r="A710" s="36">
        <v>704</v>
      </c>
      <c r="B710" s="36"/>
      <c r="C710" s="36"/>
      <c r="D710" s="36"/>
      <c r="E710" s="101"/>
      <c r="F710" s="19"/>
      <c r="G710" s="34" t="e">
        <v>#NAME?</v>
      </c>
      <c r="H710" s="21" t="s">
        <v>47</v>
      </c>
      <c r="I710" s="19"/>
      <c r="J710" s="29"/>
      <c r="K710" s="20"/>
      <c r="L710" s="35" t="s">
        <v>4796</v>
      </c>
    </row>
    <row r="711" spans="1:12" ht="12.75" x14ac:dyDescent="0.2">
      <c r="A711" s="36">
        <v>705</v>
      </c>
      <c r="B711" s="36"/>
      <c r="C711" s="36"/>
      <c r="D711" s="36"/>
      <c r="E711" s="101"/>
      <c r="F711" s="19"/>
      <c r="G711" s="34" t="e">
        <v>#NAME?</v>
      </c>
      <c r="H711" s="21" t="s">
        <v>47</v>
      </c>
      <c r="I711" s="19"/>
      <c r="J711" s="29"/>
      <c r="K711" s="20"/>
      <c r="L711" s="35" t="s">
        <v>4796</v>
      </c>
    </row>
    <row r="712" spans="1:12" ht="12.75" x14ac:dyDescent="0.2">
      <c r="A712" s="36">
        <v>706</v>
      </c>
      <c r="B712" s="36"/>
      <c r="C712" s="36"/>
      <c r="D712" s="36"/>
      <c r="E712" s="101"/>
      <c r="F712" s="19"/>
      <c r="G712" s="34" t="e">
        <v>#NAME?</v>
      </c>
      <c r="H712" s="21" t="s">
        <v>47</v>
      </c>
      <c r="I712" s="19"/>
      <c r="J712" s="29"/>
      <c r="K712" s="20"/>
      <c r="L712" s="35" t="s">
        <v>4796</v>
      </c>
    </row>
    <row r="713" spans="1:12" ht="12.75" x14ac:dyDescent="0.2">
      <c r="A713" s="36">
        <v>707</v>
      </c>
      <c r="B713" s="36"/>
      <c r="C713" s="36"/>
      <c r="D713" s="36"/>
      <c r="E713" s="101"/>
      <c r="F713" s="19"/>
      <c r="G713" s="34" t="e">
        <v>#NAME?</v>
      </c>
      <c r="H713" s="21" t="s">
        <v>47</v>
      </c>
      <c r="I713" s="19"/>
      <c r="J713" s="29"/>
      <c r="K713" s="20"/>
      <c r="L713" s="35" t="s">
        <v>4796</v>
      </c>
    </row>
    <row r="714" spans="1:12" ht="12.75" x14ac:dyDescent="0.2">
      <c r="A714" s="36">
        <v>708</v>
      </c>
      <c r="B714" s="36"/>
      <c r="C714" s="36"/>
      <c r="D714" s="36"/>
      <c r="E714" s="101"/>
      <c r="F714" s="19"/>
      <c r="G714" s="34" t="e">
        <v>#NAME?</v>
      </c>
      <c r="H714" s="21" t="s">
        <v>47</v>
      </c>
      <c r="I714" s="19"/>
      <c r="J714" s="29"/>
      <c r="K714" s="20"/>
      <c r="L714" s="35" t="s">
        <v>4796</v>
      </c>
    </row>
    <row r="715" spans="1:12" ht="12.75" x14ac:dyDescent="0.2">
      <c r="A715" s="36">
        <v>709</v>
      </c>
      <c r="B715" s="36"/>
      <c r="C715" s="36"/>
      <c r="D715" s="36"/>
      <c r="E715" s="101"/>
      <c r="F715" s="19"/>
      <c r="G715" s="34" t="e">
        <v>#NAME?</v>
      </c>
      <c r="H715" s="21" t="s">
        <v>47</v>
      </c>
      <c r="I715" s="19"/>
      <c r="J715" s="29"/>
      <c r="K715" s="20"/>
      <c r="L715" s="35" t="s">
        <v>4796</v>
      </c>
    </row>
    <row r="716" spans="1:12" ht="12.75" x14ac:dyDescent="0.2">
      <c r="A716" s="36">
        <v>710</v>
      </c>
      <c r="B716" s="36"/>
      <c r="C716" s="36"/>
      <c r="D716" s="36"/>
      <c r="E716" s="101"/>
      <c r="F716" s="19"/>
      <c r="G716" s="34" t="e">
        <v>#NAME?</v>
      </c>
      <c r="H716" s="21" t="s">
        <v>47</v>
      </c>
      <c r="I716" s="19"/>
      <c r="J716" s="29"/>
      <c r="K716" s="20"/>
      <c r="L716" s="35" t="s">
        <v>4796</v>
      </c>
    </row>
    <row r="717" spans="1:12" ht="12.75" x14ac:dyDescent="0.2">
      <c r="A717" s="36">
        <v>711</v>
      </c>
      <c r="B717" s="36"/>
      <c r="C717" s="36"/>
      <c r="D717" s="36"/>
      <c r="E717" s="101"/>
      <c r="F717" s="19"/>
      <c r="G717" s="34" t="e">
        <v>#NAME?</v>
      </c>
      <c r="H717" s="21" t="s">
        <v>47</v>
      </c>
      <c r="I717" s="19"/>
      <c r="J717" s="29"/>
      <c r="K717" s="20"/>
      <c r="L717" s="35" t="s">
        <v>4796</v>
      </c>
    </row>
    <row r="718" spans="1:12" ht="12.75" x14ac:dyDescent="0.2">
      <c r="A718" s="36">
        <v>712</v>
      </c>
      <c r="B718" s="36"/>
      <c r="C718" s="36"/>
      <c r="D718" s="36"/>
      <c r="E718" s="101"/>
      <c r="F718" s="19"/>
      <c r="G718" s="34" t="e">
        <v>#NAME?</v>
      </c>
      <c r="H718" s="21" t="s">
        <v>47</v>
      </c>
      <c r="I718" s="19"/>
      <c r="J718" s="29"/>
      <c r="K718" s="20"/>
      <c r="L718" s="35" t="s">
        <v>4796</v>
      </c>
    </row>
    <row r="719" spans="1:12" ht="12.75" x14ac:dyDescent="0.2">
      <c r="A719" s="36">
        <v>713</v>
      </c>
      <c r="B719" s="36"/>
      <c r="C719" s="36"/>
      <c r="D719" s="36"/>
      <c r="E719" s="101"/>
      <c r="F719" s="19"/>
      <c r="G719" s="34" t="e">
        <v>#NAME?</v>
      </c>
      <c r="H719" s="21" t="s">
        <v>47</v>
      </c>
      <c r="I719" s="19"/>
      <c r="J719" s="29"/>
      <c r="K719" s="20"/>
      <c r="L719" s="35" t="s">
        <v>4796</v>
      </c>
    </row>
    <row r="720" spans="1:12" ht="12.75" x14ac:dyDescent="0.2">
      <c r="A720" s="36">
        <v>714</v>
      </c>
      <c r="B720" s="36"/>
      <c r="C720" s="36"/>
      <c r="D720" s="36"/>
      <c r="E720" s="101"/>
      <c r="F720" s="19"/>
      <c r="G720" s="34" t="e">
        <v>#NAME?</v>
      </c>
      <c r="H720" s="21" t="s">
        <v>47</v>
      </c>
      <c r="I720" s="19"/>
      <c r="J720" s="29"/>
      <c r="K720" s="20"/>
      <c r="L720" s="35" t="s">
        <v>4796</v>
      </c>
    </row>
    <row r="721" spans="1:12" ht="12.75" x14ac:dyDescent="0.2">
      <c r="A721" s="36">
        <v>715</v>
      </c>
      <c r="B721" s="36"/>
      <c r="C721" s="36"/>
      <c r="D721" s="36"/>
      <c r="E721" s="101"/>
      <c r="F721" s="19"/>
      <c r="G721" s="34" t="e">
        <v>#NAME?</v>
      </c>
      <c r="H721" s="21" t="s">
        <v>47</v>
      </c>
      <c r="I721" s="19"/>
      <c r="J721" s="29"/>
      <c r="K721" s="20"/>
      <c r="L721" s="35" t="s">
        <v>4796</v>
      </c>
    </row>
    <row r="722" spans="1:12" ht="12.75" x14ac:dyDescent="0.2">
      <c r="A722" s="36">
        <v>716</v>
      </c>
      <c r="B722" s="36"/>
      <c r="C722" s="36"/>
      <c r="D722" s="36"/>
      <c r="E722" s="101"/>
      <c r="F722" s="19"/>
      <c r="G722" s="34" t="e">
        <v>#NAME?</v>
      </c>
      <c r="H722" s="21" t="s">
        <v>47</v>
      </c>
      <c r="I722" s="19"/>
      <c r="J722" s="29"/>
      <c r="K722" s="20"/>
      <c r="L722" s="35" t="s">
        <v>4796</v>
      </c>
    </row>
    <row r="723" spans="1:12" ht="12.75" x14ac:dyDescent="0.2">
      <c r="A723" s="36">
        <v>717</v>
      </c>
      <c r="B723" s="36"/>
      <c r="C723" s="36"/>
      <c r="D723" s="36"/>
      <c r="E723" s="101"/>
      <c r="F723" s="19"/>
      <c r="G723" s="34" t="e">
        <v>#NAME?</v>
      </c>
      <c r="H723" s="21" t="s">
        <v>47</v>
      </c>
      <c r="I723" s="19"/>
      <c r="J723" s="29"/>
      <c r="K723" s="20"/>
      <c r="L723" s="35" t="s">
        <v>4796</v>
      </c>
    </row>
    <row r="724" spans="1:12" ht="12.75" x14ac:dyDescent="0.2">
      <c r="A724" s="36">
        <v>718</v>
      </c>
      <c r="B724" s="36"/>
      <c r="C724" s="36"/>
      <c r="D724" s="36"/>
      <c r="E724" s="101"/>
      <c r="F724" s="19"/>
      <c r="G724" s="34" t="e">
        <v>#NAME?</v>
      </c>
      <c r="H724" s="21" t="s">
        <v>47</v>
      </c>
      <c r="I724" s="19"/>
      <c r="J724" s="29"/>
      <c r="K724" s="20"/>
      <c r="L724" s="35" t="s">
        <v>4796</v>
      </c>
    </row>
    <row r="725" spans="1:12" ht="12.75" x14ac:dyDescent="0.2">
      <c r="A725" s="36">
        <v>719</v>
      </c>
      <c r="B725" s="36"/>
      <c r="C725" s="36"/>
      <c r="D725" s="36"/>
      <c r="E725" s="101"/>
      <c r="F725" s="19"/>
      <c r="G725" s="34" t="e">
        <v>#NAME?</v>
      </c>
      <c r="H725" s="21" t="s">
        <v>47</v>
      </c>
      <c r="I725" s="19"/>
      <c r="J725" s="29"/>
      <c r="K725" s="20"/>
      <c r="L725" s="35" t="s">
        <v>4796</v>
      </c>
    </row>
    <row r="726" spans="1:12" ht="12.75" x14ac:dyDescent="0.2">
      <c r="A726" s="36">
        <v>720</v>
      </c>
      <c r="B726" s="36"/>
      <c r="C726" s="36"/>
      <c r="D726" s="36"/>
      <c r="E726" s="101"/>
      <c r="F726" s="19"/>
      <c r="G726" s="34" t="e">
        <v>#NAME?</v>
      </c>
      <c r="H726" s="21" t="s">
        <v>47</v>
      </c>
      <c r="I726" s="19"/>
      <c r="J726" s="29"/>
      <c r="K726" s="20"/>
      <c r="L726" s="35" t="s">
        <v>4796</v>
      </c>
    </row>
    <row r="727" spans="1:12" ht="12.75" x14ac:dyDescent="0.2">
      <c r="A727" s="36">
        <v>721</v>
      </c>
      <c r="B727" s="36"/>
      <c r="C727" s="36"/>
      <c r="D727" s="36"/>
      <c r="E727" s="101"/>
      <c r="F727" s="19"/>
      <c r="G727" s="34" t="e">
        <v>#NAME?</v>
      </c>
      <c r="H727" s="21" t="s">
        <v>47</v>
      </c>
      <c r="I727" s="19"/>
      <c r="J727" s="29"/>
      <c r="K727" s="20"/>
      <c r="L727" s="35" t="s">
        <v>4796</v>
      </c>
    </row>
    <row r="728" spans="1:12" ht="12.75" x14ac:dyDescent="0.2">
      <c r="A728" s="36">
        <v>722</v>
      </c>
      <c r="B728" s="36"/>
      <c r="C728" s="36"/>
      <c r="D728" s="36"/>
      <c r="E728" s="101"/>
      <c r="F728" s="19"/>
      <c r="G728" s="34" t="e">
        <v>#NAME?</v>
      </c>
      <c r="H728" s="21" t="s">
        <v>47</v>
      </c>
      <c r="I728" s="19"/>
      <c r="J728" s="29"/>
      <c r="K728" s="20"/>
      <c r="L728" s="35" t="s">
        <v>4796</v>
      </c>
    </row>
    <row r="729" spans="1:12" ht="12.75" x14ac:dyDescent="0.2">
      <c r="A729" s="36">
        <v>723</v>
      </c>
      <c r="B729" s="36"/>
      <c r="C729" s="36"/>
      <c r="D729" s="36"/>
      <c r="E729" s="101"/>
      <c r="F729" s="19"/>
      <c r="G729" s="34" t="e">
        <v>#NAME?</v>
      </c>
      <c r="H729" s="21" t="s">
        <v>47</v>
      </c>
      <c r="I729" s="19"/>
      <c r="J729" s="29"/>
      <c r="K729" s="20"/>
      <c r="L729" s="35" t="s">
        <v>4796</v>
      </c>
    </row>
    <row r="730" spans="1:12" ht="12.75" x14ac:dyDescent="0.2">
      <c r="A730" s="36">
        <v>724</v>
      </c>
      <c r="B730" s="36"/>
      <c r="C730" s="36"/>
      <c r="D730" s="36"/>
      <c r="E730" s="101"/>
      <c r="F730" s="19"/>
      <c r="G730" s="34" t="e">
        <v>#NAME?</v>
      </c>
      <c r="H730" s="21" t="s">
        <v>47</v>
      </c>
      <c r="I730" s="19"/>
      <c r="J730" s="29"/>
      <c r="K730" s="20"/>
      <c r="L730" s="35" t="s">
        <v>4796</v>
      </c>
    </row>
    <row r="731" spans="1:12" ht="12.75" x14ac:dyDescent="0.2">
      <c r="A731" s="36">
        <v>725</v>
      </c>
      <c r="B731" s="36"/>
      <c r="C731" s="36"/>
      <c r="D731" s="36"/>
      <c r="E731" s="101"/>
      <c r="F731" s="19"/>
      <c r="G731" s="34" t="e">
        <v>#NAME?</v>
      </c>
      <c r="H731" s="21" t="s">
        <v>47</v>
      </c>
      <c r="I731" s="19"/>
      <c r="J731" s="29"/>
      <c r="K731" s="20"/>
      <c r="L731" s="35" t="s">
        <v>4796</v>
      </c>
    </row>
    <row r="732" spans="1:12" ht="12.75" x14ac:dyDescent="0.2">
      <c r="A732" s="36">
        <v>726</v>
      </c>
      <c r="B732" s="36"/>
      <c r="C732" s="36"/>
      <c r="D732" s="36"/>
      <c r="E732" s="101"/>
      <c r="F732" s="19"/>
      <c r="G732" s="34" t="e">
        <v>#NAME?</v>
      </c>
      <c r="H732" s="21" t="s">
        <v>47</v>
      </c>
      <c r="I732" s="19"/>
      <c r="J732" s="29"/>
      <c r="K732" s="20"/>
      <c r="L732" s="35" t="s">
        <v>4796</v>
      </c>
    </row>
    <row r="733" spans="1:12" ht="12.75" x14ac:dyDescent="0.2">
      <c r="A733" s="36">
        <v>727</v>
      </c>
      <c r="B733" s="36"/>
      <c r="C733" s="36"/>
      <c r="D733" s="36"/>
      <c r="E733" s="101"/>
      <c r="F733" s="19"/>
      <c r="G733" s="34" t="e">
        <v>#NAME?</v>
      </c>
      <c r="H733" s="21" t="s">
        <v>47</v>
      </c>
      <c r="I733" s="19"/>
      <c r="J733" s="29"/>
      <c r="K733" s="20"/>
      <c r="L733" s="35" t="s">
        <v>4796</v>
      </c>
    </row>
    <row r="734" spans="1:12" ht="12.75" x14ac:dyDescent="0.2">
      <c r="A734" s="36">
        <v>728</v>
      </c>
      <c r="B734" s="36"/>
      <c r="C734" s="36"/>
      <c r="D734" s="36"/>
      <c r="E734" s="101"/>
      <c r="F734" s="19"/>
      <c r="G734" s="34" t="e">
        <v>#NAME?</v>
      </c>
      <c r="H734" s="21" t="s">
        <v>47</v>
      </c>
      <c r="I734" s="19"/>
      <c r="J734" s="29"/>
      <c r="K734" s="20"/>
      <c r="L734" s="35" t="s">
        <v>4796</v>
      </c>
    </row>
    <row r="735" spans="1:12" ht="12.75" x14ac:dyDescent="0.2">
      <c r="A735" s="36">
        <v>729</v>
      </c>
      <c r="B735" s="36"/>
      <c r="C735" s="36"/>
      <c r="D735" s="36"/>
      <c r="E735" s="101"/>
      <c r="F735" s="19"/>
      <c r="G735" s="34" t="e">
        <v>#NAME?</v>
      </c>
      <c r="H735" s="21" t="s">
        <v>47</v>
      </c>
      <c r="I735" s="19"/>
      <c r="J735" s="29"/>
      <c r="K735" s="20"/>
      <c r="L735" s="35" t="s">
        <v>4796</v>
      </c>
    </row>
    <row r="736" spans="1:12" ht="12.75" x14ac:dyDescent="0.2">
      <c r="A736" s="36">
        <v>730</v>
      </c>
      <c r="B736" s="36"/>
      <c r="C736" s="36"/>
      <c r="D736" s="36"/>
      <c r="E736" s="101"/>
      <c r="F736" s="19"/>
      <c r="G736" s="34" t="e">
        <v>#NAME?</v>
      </c>
      <c r="H736" s="21" t="s">
        <v>47</v>
      </c>
      <c r="I736" s="19"/>
      <c r="J736" s="29"/>
      <c r="K736" s="20"/>
      <c r="L736" s="35" t="s">
        <v>4796</v>
      </c>
    </row>
    <row r="737" spans="1:12" ht="12.75" x14ac:dyDescent="0.2">
      <c r="A737" s="36">
        <v>731</v>
      </c>
      <c r="B737" s="36"/>
      <c r="C737" s="36"/>
      <c r="D737" s="36"/>
      <c r="E737" s="101"/>
      <c r="F737" s="19"/>
      <c r="G737" s="34" t="e">
        <v>#NAME?</v>
      </c>
      <c r="H737" s="21" t="s">
        <v>47</v>
      </c>
      <c r="I737" s="19"/>
      <c r="J737" s="29"/>
      <c r="K737" s="20"/>
      <c r="L737" s="35" t="s">
        <v>4796</v>
      </c>
    </row>
    <row r="738" spans="1:12" ht="12.75" x14ac:dyDescent="0.2">
      <c r="A738" s="36">
        <v>732</v>
      </c>
      <c r="B738" s="36"/>
      <c r="C738" s="36"/>
      <c r="D738" s="36"/>
      <c r="E738" s="101"/>
      <c r="F738" s="19"/>
      <c r="G738" s="34" t="e">
        <v>#NAME?</v>
      </c>
      <c r="H738" s="21" t="s">
        <v>47</v>
      </c>
      <c r="I738" s="19"/>
      <c r="J738" s="29"/>
      <c r="K738" s="20"/>
      <c r="L738" s="35" t="s">
        <v>4796</v>
      </c>
    </row>
    <row r="739" spans="1:12" ht="12.75" x14ac:dyDescent="0.2">
      <c r="A739" s="36">
        <v>733</v>
      </c>
      <c r="B739" s="36"/>
      <c r="C739" s="36"/>
      <c r="D739" s="36"/>
      <c r="E739" s="101"/>
      <c r="F739" s="19"/>
      <c r="G739" s="34" t="e">
        <v>#NAME?</v>
      </c>
      <c r="H739" s="21" t="s">
        <v>47</v>
      </c>
      <c r="I739" s="19"/>
      <c r="J739" s="29"/>
      <c r="K739" s="20"/>
      <c r="L739" s="35" t="s">
        <v>4796</v>
      </c>
    </row>
    <row r="740" spans="1:12" ht="12.75" x14ac:dyDescent="0.2">
      <c r="A740" s="36">
        <v>734</v>
      </c>
      <c r="B740" s="36"/>
      <c r="C740" s="36"/>
      <c r="D740" s="36"/>
      <c r="E740" s="101"/>
      <c r="F740" s="19"/>
      <c r="G740" s="34" t="e">
        <v>#NAME?</v>
      </c>
      <c r="H740" s="21" t="s">
        <v>47</v>
      </c>
      <c r="I740" s="19"/>
      <c r="J740" s="29"/>
      <c r="K740" s="20"/>
      <c r="L740" s="35" t="s">
        <v>4796</v>
      </c>
    </row>
    <row r="741" spans="1:12" ht="12.75" x14ac:dyDescent="0.2">
      <c r="A741" s="36">
        <v>735</v>
      </c>
      <c r="B741" s="36"/>
      <c r="C741" s="36"/>
      <c r="D741" s="36"/>
      <c r="E741" s="101"/>
      <c r="F741" s="19"/>
      <c r="G741" s="34" t="e">
        <v>#NAME?</v>
      </c>
      <c r="H741" s="21" t="s">
        <v>47</v>
      </c>
      <c r="I741" s="19"/>
      <c r="J741" s="29"/>
      <c r="K741" s="20"/>
      <c r="L741" s="35" t="s">
        <v>4796</v>
      </c>
    </row>
    <row r="742" spans="1:12" ht="12.75" x14ac:dyDescent="0.2">
      <c r="A742" s="36">
        <v>736</v>
      </c>
      <c r="B742" s="36"/>
      <c r="C742" s="36"/>
      <c r="D742" s="36"/>
      <c r="E742" s="101"/>
      <c r="F742" s="19"/>
      <c r="G742" s="34" t="e">
        <v>#NAME?</v>
      </c>
      <c r="H742" s="21" t="s">
        <v>47</v>
      </c>
      <c r="I742" s="19"/>
      <c r="J742" s="29"/>
      <c r="K742" s="20"/>
      <c r="L742" s="35" t="s">
        <v>4796</v>
      </c>
    </row>
    <row r="743" spans="1:12" ht="12.75" x14ac:dyDescent="0.2">
      <c r="A743" s="36">
        <v>737</v>
      </c>
      <c r="B743" s="36"/>
      <c r="C743" s="36"/>
      <c r="D743" s="36"/>
      <c r="E743" s="101"/>
      <c r="F743" s="19"/>
      <c r="G743" s="34" t="e">
        <v>#NAME?</v>
      </c>
      <c r="H743" s="21" t="s">
        <v>47</v>
      </c>
      <c r="I743" s="19"/>
      <c r="J743" s="29"/>
      <c r="K743" s="20"/>
      <c r="L743" s="35" t="s">
        <v>4796</v>
      </c>
    </row>
    <row r="744" spans="1:12" ht="12.75" x14ac:dyDescent="0.2">
      <c r="A744" s="36">
        <v>738</v>
      </c>
      <c r="B744" s="36"/>
      <c r="C744" s="36"/>
      <c r="D744" s="36"/>
      <c r="E744" s="101"/>
      <c r="F744" s="19"/>
      <c r="G744" s="34" t="e">
        <v>#NAME?</v>
      </c>
      <c r="H744" s="21" t="s">
        <v>47</v>
      </c>
      <c r="I744" s="19"/>
      <c r="J744" s="29"/>
      <c r="K744" s="20"/>
      <c r="L744" s="35" t="s">
        <v>4796</v>
      </c>
    </row>
    <row r="745" spans="1:12" ht="12.75" x14ac:dyDescent="0.2">
      <c r="A745" s="36">
        <v>739</v>
      </c>
      <c r="B745" s="36"/>
      <c r="C745" s="36"/>
      <c r="D745" s="36"/>
      <c r="E745" s="101"/>
      <c r="F745" s="19"/>
      <c r="G745" s="34" t="e">
        <v>#NAME?</v>
      </c>
      <c r="H745" s="21" t="s">
        <v>47</v>
      </c>
      <c r="I745" s="19"/>
      <c r="J745" s="29"/>
      <c r="K745" s="20"/>
      <c r="L745" s="35" t="s">
        <v>4796</v>
      </c>
    </row>
    <row r="746" spans="1:12" ht="12.75" x14ac:dyDescent="0.2">
      <c r="A746" s="36">
        <v>740</v>
      </c>
      <c r="B746" s="36"/>
      <c r="C746" s="36"/>
      <c r="D746" s="36"/>
      <c r="E746" s="101"/>
      <c r="F746" s="19"/>
      <c r="G746" s="34" t="e">
        <v>#NAME?</v>
      </c>
      <c r="H746" s="21" t="s">
        <v>47</v>
      </c>
      <c r="I746" s="19"/>
      <c r="J746" s="29"/>
      <c r="K746" s="20"/>
      <c r="L746" s="35" t="s">
        <v>4796</v>
      </c>
    </row>
    <row r="747" spans="1:12" ht="12.75" x14ac:dyDescent="0.2">
      <c r="A747" s="36">
        <v>741</v>
      </c>
      <c r="B747" s="36"/>
      <c r="C747" s="36"/>
      <c r="D747" s="36"/>
      <c r="E747" s="101"/>
      <c r="F747" s="19"/>
      <c r="G747" s="34" t="e">
        <v>#NAME?</v>
      </c>
      <c r="H747" s="21" t="s">
        <v>47</v>
      </c>
      <c r="I747" s="19"/>
      <c r="J747" s="29"/>
      <c r="K747" s="20"/>
      <c r="L747" s="35" t="s">
        <v>4796</v>
      </c>
    </row>
    <row r="748" spans="1:12" ht="12.75" x14ac:dyDescent="0.2">
      <c r="A748" s="36">
        <v>742</v>
      </c>
      <c r="B748" s="36"/>
      <c r="C748" s="36"/>
      <c r="D748" s="36"/>
      <c r="E748" s="101"/>
      <c r="F748" s="19"/>
      <c r="G748" s="34" t="e">
        <v>#NAME?</v>
      </c>
      <c r="H748" s="21" t="s">
        <v>47</v>
      </c>
      <c r="I748" s="19"/>
      <c r="J748" s="29"/>
      <c r="K748" s="20"/>
      <c r="L748" s="35" t="s">
        <v>4796</v>
      </c>
    </row>
    <row r="749" spans="1:12" ht="12.75" x14ac:dyDescent="0.2">
      <c r="A749" s="36">
        <v>743</v>
      </c>
      <c r="B749" s="36"/>
      <c r="C749" s="36"/>
      <c r="D749" s="36"/>
      <c r="E749" s="101"/>
      <c r="F749" s="19"/>
      <c r="G749" s="34" t="e">
        <v>#NAME?</v>
      </c>
      <c r="H749" s="21" t="s">
        <v>47</v>
      </c>
      <c r="I749" s="19"/>
      <c r="J749" s="29"/>
      <c r="K749" s="20"/>
      <c r="L749" s="35" t="s">
        <v>4796</v>
      </c>
    </row>
    <row r="750" spans="1:12" ht="12.75" x14ac:dyDescent="0.2">
      <c r="A750" s="36">
        <v>744</v>
      </c>
      <c r="B750" s="36"/>
      <c r="C750" s="36"/>
      <c r="D750" s="36"/>
      <c r="E750" s="101"/>
      <c r="F750" s="19"/>
      <c r="G750" s="34" t="e">
        <v>#NAME?</v>
      </c>
      <c r="H750" s="21" t="s">
        <v>47</v>
      </c>
      <c r="I750" s="19"/>
      <c r="J750" s="29"/>
      <c r="K750" s="20"/>
      <c r="L750" s="35" t="s">
        <v>4796</v>
      </c>
    </row>
    <row r="751" spans="1:12" ht="12.75" x14ac:dyDescent="0.2">
      <c r="A751" s="36">
        <v>745</v>
      </c>
      <c r="B751" s="36"/>
      <c r="C751" s="36"/>
      <c r="D751" s="36"/>
      <c r="E751" s="101"/>
      <c r="F751" s="19"/>
      <c r="G751" s="34" t="e">
        <v>#NAME?</v>
      </c>
      <c r="H751" s="21" t="s">
        <v>47</v>
      </c>
      <c r="I751" s="19"/>
      <c r="J751" s="29"/>
      <c r="K751" s="20"/>
      <c r="L751" s="35" t="s">
        <v>4796</v>
      </c>
    </row>
    <row r="752" spans="1:12" ht="12.75" x14ac:dyDescent="0.2">
      <c r="A752" s="36">
        <v>746</v>
      </c>
      <c r="B752" s="36"/>
      <c r="C752" s="36"/>
      <c r="D752" s="36"/>
      <c r="E752" s="101"/>
      <c r="F752" s="19"/>
      <c r="G752" s="34" t="e">
        <v>#NAME?</v>
      </c>
      <c r="H752" s="21" t="s">
        <v>47</v>
      </c>
      <c r="I752" s="19"/>
      <c r="J752" s="29"/>
      <c r="K752" s="20"/>
      <c r="L752" s="35" t="s">
        <v>4796</v>
      </c>
    </row>
    <row r="753" spans="1:12" ht="12.75" x14ac:dyDescent="0.2">
      <c r="A753" s="36">
        <v>747</v>
      </c>
      <c r="B753" s="36"/>
      <c r="C753" s="36"/>
      <c r="D753" s="36"/>
      <c r="E753" s="101"/>
      <c r="F753" s="19"/>
      <c r="G753" s="34" t="e">
        <v>#NAME?</v>
      </c>
      <c r="H753" s="21" t="s">
        <v>47</v>
      </c>
      <c r="I753" s="19"/>
      <c r="J753" s="29"/>
      <c r="K753" s="20"/>
      <c r="L753" s="35" t="s">
        <v>4796</v>
      </c>
    </row>
    <row r="754" spans="1:12" ht="12.75" x14ac:dyDescent="0.2">
      <c r="A754" s="36">
        <v>748</v>
      </c>
      <c r="B754" s="36"/>
      <c r="C754" s="36"/>
      <c r="D754" s="36"/>
      <c r="E754" s="101"/>
      <c r="F754" s="19"/>
      <c r="G754" s="34" t="e">
        <v>#NAME?</v>
      </c>
      <c r="H754" s="21" t="s">
        <v>47</v>
      </c>
      <c r="I754" s="19"/>
      <c r="J754" s="29"/>
      <c r="K754" s="20"/>
      <c r="L754" s="35" t="s">
        <v>4796</v>
      </c>
    </row>
    <row r="755" spans="1:12" ht="12.75" x14ac:dyDescent="0.2">
      <c r="A755" s="36">
        <v>749</v>
      </c>
      <c r="B755" s="36"/>
      <c r="C755" s="36"/>
      <c r="D755" s="36"/>
      <c r="E755" s="101"/>
      <c r="F755" s="19"/>
      <c r="G755" s="34" t="e">
        <v>#NAME?</v>
      </c>
      <c r="H755" s="21" t="s">
        <v>47</v>
      </c>
      <c r="I755" s="19"/>
      <c r="J755" s="29"/>
      <c r="K755" s="20"/>
      <c r="L755" s="35" t="s">
        <v>4796</v>
      </c>
    </row>
    <row r="756" spans="1:12" ht="12.75" x14ac:dyDescent="0.2">
      <c r="A756" s="36">
        <v>750</v>
      </c>
      <c r="B756" s="36"/>
      <c r="C756" s="36"/>
      <c r="D756" s="36"/>
      <c r="E756" s="101"/>
      <c r="F756" s="19"/>
      <c r="G756" s="34" t="e">
        <v>#NAME?</v>
      </c>
      <c r="H756" s="21" t="s">
        <v>47</v>
      </c>
      <c r="I756" s="19"/>
      <c r="J756" s="29"/>
      <c r="K756" s="20"/>
      <c r="L756" s="35" t="s">
        <v>4796</v>
      </c>
    </row>
    <row r="757" spans="1:12" ht="12.75" x14ac:dyDescent="0.2">
      <c r="A757" s="36">
        <v>751</v>
      </c>
      <c r="B757" s="36"/>
      <c r="C757" s="36"/>
      <c r="D757" s="36"/>
      <c r="E757" s="101"/>
      <c r="F757" s="19"/>
      <c r="G757" s="34" t="e">
        <v>#NAME?</v>
      </c>
      <c r="H757" s="21" t="s">
        <v>47</v>
      </c>
      <c r="I757" s="19"/>
      <c r="J757" s="29"/>
      <c r="K757" s="20"/>
      <c r="L757" s="35" t="s">
        <v>4796</v>
      </c>
    </row>
    <row r="758" spans="1:12" ht="12.75" x14ac:dyDescent="0.2">
      <c r="A758" s="36">
        <v>752</v>
      </c>
      <c r="B758" s="36"/>
      <c r="C758" s="36"/>
      <c r="D758" s="36"/>
      <c r="E758" s="101"/>
      <c r="F758" s="19"/>
      <c r="G758" s="34" t="e">
        <v>#NAME?</v>
      </c>
      <c r="H758" s="21" t="s">
        <v>47</v>
      </c>
      <c r="I758" s="19"/>
      <c r="J758" s="29"/>
      <c r="K758" s="20"/>
      <c r="L758" s="35" t="s">
        <v>4796</v>
      </c>
    </row>
    <row r="759" spans="1:12" ht="12.75" x14ac:dyDescent="0.2">
      <c r="A759" s="36">
        <v>753</v>
      </c>
      <c r="B759" s="36"/>
      <c r="C759" s="36"/>
      <c r="D759" s="36"/>
      <c r="E759" s="101"/>
      <c r="F759" s="19"/>
      <c r="G759" s="34" t="e">
        <v>#NAME?</v>
      </c>
      <c r="H759" s="21" t="s">
        <v>47</v>
      </c>
      <c r="I759" s="19"/>
      <c r="J759" s="29"/>
      <c r="K759" s="20"/>
      <c r="L759" s="35" t="s">
        <v>4796</v>
      </c>
    </row>
    <row r="760" spans="1:12" ht="12.75" x14ac:dyDescent="0.2">
      <c r="A760" s="36">
        <v>754</v>
      </c>
      <c r="B760" s="36"/>
      <c r="C760" s="36"/>
      <c r="D760" s="36"/>
      <c r="E760" s="101"/>
      <c r="F760" s="19"/>
      <c r="G760" s="34" t="e">
        <v>#NAME?</v>
      </c>
      <c r="H760" s="21" t="s">
        <v>47</v>
      </c>
      <c r="I760" s="19"/>
      <c r="J760" s="29"/>
      <c r="K760" s="20"/>
      <c r="L760" s="35" t="s">
        <v>4796</v>
      </c>
    </row>
    <row r="761" spans="1:12" ht="12.75" x14ac:dyDescent="0.2">
      <c r="A761" s="36">
        <v>755</v>
      </c>
      <c r="B761" s="36"/>
      <c r="C761" s="36"/>
      <c r="D761" s="36"/>
      <c r="E761" s="101"/>
      <c r="F761" s="19"/>
      <c r="G761" s="34" t="e">
        <v>#NAME?</v>
      </c>
      <c r="H761" s="21" t="s">
        <v>47</v>
      </c>
      <c r="I761" s="19"/>
      <c r="J761" s="29"/>
      <c r="K761" s="20"/>
      <c r="L761" s="35" t="s">
        <v>4796</v>
      </c>
    </row>
    <row r="762" spans="1:12" ht="12.75" x14ac:dyDescent="0.2">
      <c r="A762" s="36">
        <v>756</v>
      </c>
      <c r="B762" s="36"/>
      <c r="C762" s="36"/>
      <c r="D762" s="36"/>
      <c r="E762" s="101"/>
      <c r="F762" s="19"/>
      <c r="G762" s="34" t="e">
        <v>#NAME?</v>
      </c>
      <c r="H762" s="21" t="s">
        <v>47</v>
      </c>
      <c r="I762" s="19"/>
      <c r="J762" s="29"/>
      <c r="K762" s="20"/>
      <c r="L762" s="35" t="s">
        <v>4796</v>
      </c>
    </row>
    <row r="763" spans="1:12" ht="12.75" x14ac:dyDescent="0.2">
      <c r="A763" s="36">
        <v>757</v>
      </c>
      <c r="B763" s="36"/>
      <c r="C763" s="36"/>
      <c r="D763" s="36"/>
      <c r="E763" s="101"/>
      <c r="F763" s="19"/>
      <c r="G763" s="34" t="e">
        <v>#NAME?</v>
      </c>
      <c r="H763" s="21" t="s">
        <v>47</v>
      </c>
      <c r="I763" s="19"/>
      <c r="J763" s="29"/>
      <c r="K763" s="20"/>
      <c r="L763" s="35" t="s">
        <v>4796</v>
      </c>
    </row>
    <row r="764" spans="1:12" ht="12.75" x14ac:dyDescent="0.2">
      <c r="A764" s="36">
        <v>758</v>
      </c>
      <c r="B764" s="36"/>
      <c r="C764" s="36"/>
      <c r="D764" s="36"/>
      <c r="E764" s="101"/>
      <c r="F764" s="19"/>
      <c r="G764" s="34" t="e">
        <v>#NAME?</v>
      </c>
      <c r="H764" s="21" t="s">
        <v>47</v>
      </c>
      <c r="I764" s="19"/>
      <c r="J764" s="29"/>
      <c r="K764" s="20"/>
      <c r="L764" s="35" t="s">
        <v>4796</v>
      </c>
    </row>
    <row r="765" spans="1:12" ht="12.75" x14ac:dyDescent="0.2">
      <c r="A765" s="36">
        <v>759</v>
      </c>
      <c r="B765" s="36"/>
      <c r="C765" s="36"/>
      <c r="D765" s="36"/>
      <c r="E765" s="101"/>
      <c r="F765" s="19"/>
      <c r="G765" s="34" t="e">
        <v>#NAME?</v>
      </c>
      <c r="H765" s="21" t="s">
        <v>47</v>
      </c>
      <c r="I765" s="19"/>
      <c r="J765" s="29"/>
      <c r="K765" s="20"/>
      <c r="L765" s="35" t="s">
        <v>4796</v>
      </c>
    </row>
    <row r="766" spans="1:12" ht="12.75" x14ac:dyDescent="0.2">
      <c r="A766" s="36">
        <v>760</v>
      </c>
      <c r="B766" s="36"/>
      <c r="C766" s="36"/>
      <c r="D766" s="36"/>
      <c r="E766" s="101"/>
      <c r="F766" s="19"/>
      <c r="G766" s="34" t="e">
        <v>#NAME?</v>
      </c>
      <c r="H766" s="21" t="s">
        <v>47</v>
      </c>
      <c r="I766" s="19"/>
      <c r="J766" s="29"/>
      <c r="K766" s="20"/>
      <c r="L766" s="35" t="s">
        <v>4796</v>
      </c>
    </row>
    <row r="767" spans="1:12" ht="12.75" x14ac:dyDescent="0.2">
      <c r="A767" s="36">
        <v>761</v>
      </c>
      <c r="B767" s="36"/>
      <c r="C767" s="36"/>
      <c r="D767" s="36"/>
      <c r="E767" s="101"/>
      <c r="F767" s="19"/>
      <c r="G767" s="34" t="e">
        <v>#NAME?</v>
      </c>
      <c r="H767" s="21" t="s">
        <v>47</v>
      </c>
      <c r="I767" s="19"/>
      <c r="J767" s="29"/>
      <c r="K767" s="20"/>
      <c r="L767" s="35" t="s">
        <v>4796</v>
      </c>
    </row>
    <row r="768" spans="1:12" ht="12.75" x14ac:dyDescent="0.2">
      <c r="A768" s="36">
        <v>762</v>
      </c>
      <c r="B768" s="36"/>
      <c r="C768" s="36"/>
      <c r="D768" s="36"/>
      <c r="E768" s="101"/>
      <c r="F768" s="19"/>
      <c r="G768" s="34" t="e">
        <v>#NAME?</v>
      </c>
      <c r="H768" s="21" t="s">
        <v>47</v>
      </c>
      <c r="I768" s="19"/>
      <c r="J768" s="29"/>
      <c r="K768" s="20"/>
      <c r="L768" s="35" t="s">
        <v>4796</v>
      </c>
    </row>
    <row r="769" spans="1:12" ht="12.75" x14ac:dyDescent="0.2">
      <c r="A769" s="36">
        <v>763</v>
      </c>
      <c r="B769" s="36"/>
      <c r="C769" s="36"/>
      <c r="D769" s="36"/>
      <c r="E769" s="101"/>
      <c r="F769" s="19"/>
      <c r="G769" s="34" t="e">
        <v>#NAME?</v>
      </c>
      <c r="H769" s="21" t="s">
        <v>47</v>
      </c>
      <c r="I769" s="19"/>
      <c r="J769" s="29"/>
      <c r="K769" s="20"/>
      <c r="L769" s="35" t="s">
        <v>4796</v>
      </c>
    </row>
    <row r="770" spans="1:12" ht="12.75" x14ac:dyDescent="0.2">
      <c r="A770" s="36">
        <v>764</v>
      </c>
      <c r="B770" s="36"/>
      <c r="C770" s="36"/>
      <c r="D770" s="36"/>
      <c r="E770" s="101"/>
      <c r="F770" s="19"/>
      <c r="G770" s="34" t="e">
        <v>#NAME?</v>
      </c>
      <c r="H770" s="21" t="s">
        <v>47</v>
      </c>
      <c r="I770" s="19"/>
      <c r="J770" s="29"/>
      <c r="K770" s="20"/>
      <c r="L770" s="35" t="s">
        <v>4796</v>
      </c>
    </row>
    <row r="771" spans="1:12" ht="12.75" x14ac:dyDescent="0.2">
      <c r="A771" s="36">
        <v>765</v>
      </c>
      <c r="B771" s="36"/>
      <c r="C771" s="36"/>
      <c r="D771" s="36"/>
      <c r="E771" s="101"/>
      <c r="F771" s="19"/>
      <c r="G771" s="34" t="e">
        <v>#NAME?</v>
      </c>
      <c r="H771" s="21" t="s">
        <v>47</v>
      </c>
      <c r="I771" s="19"/>
      <c r="J771" s="29"/>
      <c r="K771" s="20"/>
      <c r="L771" s="35" t="s">
        <v>4796</v>
      </c>
    </row>
    <row r="772" spans="1:12" ht="12.75" x14ac:dyDescent="0.2">
      <c r="A772" s="36">
        <v>766</v>
      </c>
      <c r="B772" s="36"/>
      <c r="C772" s="36"/>
      <c r="D772" s="36"/>
      <c r="E772" s="101"/>
      <c r="F772" s="19"/>
      <c r="G772" s="34" t="e">
        <v>#NAME?</v>
      </c>
      <c r="H772" s="21" t="s">
        <v>47</v>
      </c>
      <c r="I772" s="19"/>
      <c r="J772" s="29"/>
      <c r="K772" s="20"/>
      <c r="L772" s="35" t="s">
        <v>4796</v>
      </c>
    </row>
    <row r="773" spans="1:12" ht="12.75" x14ac:dyDescent="0.2">
      <c r="A773" s="36">
        <v>767</v>
      </c>
      <c r="B773" s="36"/>
      <c r="C773" s="36"/>
      <c r="D773" s="36"/>
      <c r="E773" s="101"/>
      <c r="F773" s="19"/>
      <c r="G773" s="34" t="e">
        <v>#NAME?</v>
      </c>
      <c r="H773" s="21" t="s">
        <v>47</v>
      </c>
      <c r="I773" s="19"/>
      <c r="J773" s="29"/>
      <c r="K773" s="20"/>
      <c r="L773" s="35" t="s">
        <v>4796</v>
      </c>
    </row>
    <row r="774" spans="1:12" ht="12.75" x14ac:dyDescent="0.2">
      <c r="A774" s="36">
        <v>768</v>
      </c>
      <c r="B774" s="36"/>
      <c r="C774" s="36"/>
      <c r="D774" s="36"/>
      <c r="E774" s="101"/>
      <c r="F774" s="19"/>
      <c r="G774" s="34" t="e">
        <v>#NAME?</v>
      </c>
      <c r="H774" s="21" t="s">
        <v>47</v>
      </c>
      <c r="I774" s="19"/>
      <c r="J774" s="29"/>
      <c r="K774" s="20"/>
      <c r="L774" s="35" t="s">
        <v>4796</v>
      </c>
    </row>
    <row r="775" spans="1:12" ht="12.75" x14ac:dyDescent="0.2">
      <c r="A775" s="36">
        <v>769</v>
      </c>
      <c r="B775" s="36"/>
      <c r="C775" s="36"/>
      <c r="D775" s="36"/>
      <c r="E775" s="101"/>
      <c r="F775" s="19"/>
      <c r="G775" s="34" t="e">
        <v>#NAME?</v>
      </c>
      <c r="H775" s="21" t="s">
        <v>47</v>
      </c>
      <c r="I775" s="19"/>
      <c r="J775" s="29"/>
      <c r="K775" s="20"/>
      <c r="L775" s="35" t="s">
        <v>4796</v>
      </c>
    </row>
    <row r="776" spans="1:12" ht="12.75" x14ac:dyDescent="0.2">
      <c r="A776" s="36">
        <v>770</v>
      </c>
      <c r="B776" s="36"/>
      <c r="C776" s="36"/>
      <c r="D776" s="36"/>
      <c r="E776" s="101"/>
      <c r="F776" s="19"/>
      <c r="G776" s="34" t="e">
        <v>#NAME?</v>
      </c>
      <c r="H776" s="21" t="s">
        <v>47</v>
      </c>
      <c r="I776" s="19"/>
      <c r="J776" s="29"/>
      <c r="K776" s="20"/>
      <c r="L776" s="35" t="s">
        <v>4796</v>
      </c>
    </row>
    <row r="777" spans="1:12" ht="12.75" x14ac:dyDescent="0.2">
      <c r="A777" s="36">
        <v>771</v>
      </c>
      <c r="B777" s="36"/>
      <c r="C777" s="36"/>
      <c r="D777" s="36"/>
      <c r="E777" s="101"/>
      <c r="F777" s="19"/>
      <c r="G777" s="34" t="e">
        <v>#NAME?</v>
      </c>
      <c r="H777" s="21" t="s">
        <v>47</v>
      </c>
      <c r="I777" s="19"/>
      <c r="J777" s="29"/>
      <c r="K777" s="20"/>
      <c r="L777" s="35" t="s">
        <v>4796</v>
      </c>
    </row>
    <row r="778" spans="1:12" ht="12.75" x14ac:dyDescent="0.2">
      <c r="A778" s="36">
        <v>772</v>
      </c>
      <c r="B778" s="36"/>
      <c r="C778" s="36"/>
      <c r="D778" s="36"/>
      <c r="E778" s="101"/>
      <c r="F778" s="19"/>
      <c r="G778" s="34" t="e">
        <v>#NAME?</v>
      </c>
      <c r="H778" s="21" t="s">
        <v>47</v>
      </c>
      <c r="I778" s="19"/>
      <c r="J778" s="29"/>
      <c r="K778" s="20"/>
      <c r="L778" s="35" t="s">
        <v>4796</v>
      </c>
    </row>
    <row r="779" spans="1:12" ht="12.75" x14ac:dyDescent="0.2">
      <c r="A779" s="36">
        <v>773</v>
      </c>
      <c r="B779" s="36"/>
      <c r="C779" s="36"/>
      <c r="D779" s="36"/>
      <c r="E779" s="101"/>
      <c r="F779" s="19"/>
      <c r="G779" s="34" t="e">
        <v>#NAME?</v>
      </c>
      <c r="H779" s="21" t="s">
        <v>47</v>
      </c>
      <c r="I779" s="19"/>
      <c r="J779" s="29"/>
      <c r="K779" s="20"/>
      <c r="L779" s="35" t="s">
        <v>4796</v>
      </c>
    </row>
    <row r="780" spans="1:12" ht="12.75" x14ac:dyDescent="0.2">
      <c r="A780" s="36">
        <v>774</v>
      </c>
      <c r="B780" s="36"/>
      <c r="C780" s="36"/>
      <c r="D780" s="36"/>
      <c r="E780" s="101"/>
      <c r="F780" s="19"/>
      <c r="G780" s="34" t="e">
        <v>#NAME?</v>
      </c>
      <c r="H780" s="21" t="s">
        <v>47</v>
      </c>
      <c r="I780" s="19"/>
      <c r="J780" s="29"/>
      <c r="K780" s="20"/>
      <c r="L780" s="35" t="s">
        <v>4796</v>
      </c>
    </row>
    <row r="781" spans="1:12" ht="12.75" x14ac:dyDescent="0.2">
      <c r="A781" s="36">
        <v>775</v>
      </c>
      <c r="B781" s="36"/>
      <c r="C781" s="36"/>
      <c r="D781" s="36"/>
      <c r="E781" s="101"/>
      <c r="F781" s="19"/>
      <c r="G781" s="34" t="e">
        <v>#NAME?</v>
      </c>
      <c r="H781" s="21" t="s">
        <v>47</v>
      </c>
      <c r="I781" s="19"/>
      <c r="J781" s="29"/>
      <c r="K781" s="20"/>
      <c r="L781" s="35" t="s">
        <v>4796</v>
      </c>
    </row>
    <row r="782" spans="1:12" ht="12.75" x14ac:dyDescent="0.2">
      <c r="A782" s="36">
        <v>776</v>
      </c>
      <c r="B782" s="36"/>
      <c r="C782" s="36"/>
      <c r="D782" s="36"/>
      <c r="E782" s="101"/>
      <c r="F782" s="19"/>
      <c r="G782" s="34" t="e">
        <v>#NAME?</v>
      </c>
      <c r="H782" s="21" t="s">
        <v>47</v>
      </c>
      <c r="I782" s="19"/>
      <c r="J782" s="29"/>
      <c r="K782" s="20"/>
      <c r="L782" s="35" t="s">
        <v>4796</v>
      </c>
    </row>
    <row r="783" spans="1:12" ht="12.75" x14ac:dyDescent="0.2">
      <c r="A783" s="36">
        <v>777</v>
      </c>
      <c r="B783" s="36"/>
      <c r="C783" s="36"/>
      <c r="D783" s="36"/>
      <c r="E783" s="101"/>
      <c r="F783" s="19"/>
      <c r="G783" s="34" t="e">
        <v>#NAME?</v>
      </c>
      <c r="H783" s="21" t="s">
        <v>47</v>
      </c>
      <c r="I783" s="19"/>
      <c r="J783" s="29"/>
      <c r="K783" s="20"/>
      <c r="L783" s="35" t="s">
        <v>4796</v>
      </c>
    </row>
    <row r="784" spans="1:12" ht="12.75" x14ac:dyDescent="0.2">
      <c r="A784" s="36">
        <v>778</v>
      </c>
      <c r="B784" s="36"/>
      <c r="C784" s="36"/>
      <c r="D784" s="36"/>
      <c r="E784" s="101"/>
      <c r="F784" s="19"/>
      <c r="G784" s="34" t="e">
        <v>#NAME?</v>
      </c>
      <c r="H784" s="21" t="s">
        <v>47</v>
      </c>
      <c r="I784" s="19"/>
      <c r="J784" s="29"/>
      <c r="K784" s="20"/>
      <c r="L784" s="35" t="s">
        <v>4796</v>
      </c>
    </row>
    <row r="785" spans="1:12" ht="12.75" x14ac:dyDescent="0.2">
      <c r="A785" s="36">
        <v>779</v>
      </c>
      <c r="B785" s="36"/>
      <c r="C785" s="36"/>
      <c r="D785" s="36"/>
      <c r="E785" s="101"/>
      <c r="F785" s="19"/>
      <c r="G785" s="34" t="e">
        <v>#NAME?</v>
      </c>
      <c r="H785" s="21" t="s">
        <v>47</v>
      </c>
      <c r="I785" s="19"/>
      <c r="J785" s="29"/>
      <c r="K785" s="20"/>
      <c r="L785" s="35" t="s">
        <v>4796</v>
      </c>
    </row>
    <row r="786" spans="1:12" ht="12.75" x14ac:dyDescent="0.2">
      <c r="A786" s="36">
        <v>780</v>
      </c>
      <c r="B786" s="36"/>
      <c r="C786" s="36"/>
      <c r="D786" s="36"/>
      <c r="E786" s="101"/>
      <c r="F786" s="19"/>
      <c r="G786" s="34" t="e">
        <v>#NAME?</v>
      </c>
      <c r="H786" s="21" t="s">
        <v>47</v>
      </c>
      <c r="I786" s="19"/>
      <c r="J786" s="29"/>
      <c r="K786" s="20"/>
      <c r="L786" s="35" t="s">
        <v>4796</v>
      </c>
    </row>
    <row r="787" spans="1:12" ht="12.75" x14ac:dyDescent="0.2">
      <c r="A787" s="36">
        <v>781</v>
      </c>
      <c r="B787" s="36"/>
      <c r="C787" s="36"/>
      <c r="D787" s="36"/>
      <c r="E787" s="101"/>
      <c r="F787" s="19"/>
      <c r="G787" s="34" t="e">
        <v>#NAME?</v>
      </c>
      <c r="H787" s="21" t="s">
        <v>47</v>
      </c>
      <c r="I787" s="19"/>
      <c r="J787" s="29"/>
      <c r="K787" s="20"/>
      <c r="L787" s="35" t="s">
        <v>4796</v>
      </c>
    </row>
    <row r="788" spans="1:12" ht="12.75" x14ac:dyDescent="0.2">
      <c r="A788" s="36">
        <v>782</v>
      </c>
      <c r="B788" s="36"/>
      <c r="C788" s="36"/>
      <c r="D788" s="36"/>
      <c r="E788" s="101"/>
      <c r="F788" s="19"/>
      <c r="G788" s="34" t="e">
        <v>#NAME?</v>
      </c>
      <c r="H788" s="21" t="s">
        <v>47</v>
      </c>
      <c r="I788" s="19"/>
      <c r="J788" s="29"/>
      <c r="K788" s="20"/>
      <c r="L788" s="35" t="s">
        <v>4796</v>
      </c>
    </row>
    <row r="789" spans="1:12" ht="12.75" x14ac:dyDescent="0.2">
      <c r="A789" s="36">
        <v>783</v>
      </c>
      <c r="B789" s="36"/>
      <c r="C789" s="36"/>
      <c r="D789" s="36"/>
      <c r="E789" s="101"/>
      <c r="F789" s="19"/>
      <c r="G789" s="34" t="e">
        <v>#NAME?</v>
      </c>
      <c r="H789" s="21" t="s">
        <v>47</v>
      </c>
      <c r="I789" s="19"/>
      <c r="J789" s="29"/>
      <c r="K789" s="20"/>
      <c r="L789" s="35" t="s">
        <v>4796</v>
      </c>
    </row>
    <row r="790" spans="1:12" ht="12.75" x14ac:dyDescent="0.2">
      <c r="A790" s="36">
        <v>784</v>
      </c>
      <c r="B790" s="36"/>
      <c r="C790" s="36"/>
      <c r="D790" s="36"/>
      <c r="E790" s="101"/>
      <c r="F790" s="19"/>
      <c r="G790" s="34" t="e">
        <v>#NAME?</v>
      </c>
      <c r="H790" s="21" t="s">
        <v>47</v>
      </c>
      <c r="I790" s="19"/>
      <c r="J790" s="29"/>
      <c r="K790" s="20"/>
      <c r="L790" s="35" t="s">
        <v>4796</v>
      </c>
    </row>
    <row r="791" spans="1:12" ht="12.75" x14ac:dyDescent="0.2">
      <c r="A791" s="36">
        <v>785</v>
      </c>
      <c r="B791" s="36"/>
      <c r="C791" s="36"/>
      <c r="D791" s="36"/>
      <c r="E791" s="101"/>
      <c r="F791" s="19"/>
      <c r="G791" s="34" t="e">
        <v>#NAME?</v>
      </c>
      <c r="H791" s="21" t="s">
        <v>47</v>
      </c>
      <c r="I791" s="19"/>
      <c r="J791" s="29"/>
      <c r="K791" s="20"/>
      <c r="L791" s="35" t="s">
        <v>4796</v>
      </c>
    </row>
    <row r="792" spans="1:12" ht="12.75" x14ac:dyDescent="0.2">
      <c r="A792" s="36">
        <v>786</v>
      </c>
      <c r="B792" s="36"/>
      <c r="C792" s="36"/>
      <c r="D792" s="36"/>
      <c r="E792" s="101"/>
      <c r="F792" s="19"/>
      <c r="G792" s="34" t="e">
        <v>#NAME?</v>
      </c>
      <c r="H792" s="21" t="s">
        <v>47</v>
      </c>
      <c r="I792" s="19"/>
      <c r="J792" s="29"/>
      <c r="K792" s="20"/>
      <c r="L792" s="35" t="s">
        <v>4796</v>
      </c>
    </row>
    <row r="793" spans="1:12" ht="12.75" x14ac:dyDescent="0.2">
      <c r="A793" s="36">
        <v>787</v>
      </c>
      <c r="B793" s="36"/>
      <c r="C793" s="36"/>
      <c r="D793" s="36"/>
      <c r="E793" s="101"/>
      <c r="F793" s="19"/>
      <c r="G793" s="34" t="e">
        <v>#NAME?</v>
      </c>
      <c r="H793" s="21" t="s">
        <v>47</v>
      </c>
      <c r="I793" s="19"/>
      <c r="J793" s="29"/>
      <c r="K793" s="20"/>
      <c r="L793" s="35" t="s">
        <v>4796</v>
      </c>
    </row>
    <row r="794" spans="1:12" ht="12.75" x14ac:dyDescent="0.2">
      <c r="A794" s="36">
        <v>788</v>
      </c>
      <c r="B794" s="36"/>
      <c r="C794" s="36"/>
      <c r="D794" s="36"/>
      <c r="E794" s="101"/>
      <c r="F794" s="19"/>
      <c r="G794" s="34" t="e">
        <v>#NAME?</v>
      </c>
      <c r="H794" s="21" t="s">
        <v>47</v>
      </c>
      <c r="I794" s="19"/>
      <c r="J794" s="29"/>
      <c r="K794" s="20"/>
      <c r="L794" s="35" t="s">
        <v>4796</v>
      </c>
    </row>
    <row r="795" spans="1:12" ht="12.75" x14ac:dyDescent="0.2">
      <c r="A795" s="36">
        <v>789</v>
      </c>
      <c r="B795" s="36"/>
      <c r="C795" s="36"/>
      <c r="D795" s="36"/>
      <c r="E795" s="101"/>
      <c r="F795" s="19"/>
      <c r="G795" s="34" t="e">
        <v>#NAME?</v>
      </c>
      <c r="H795" s="21" t="s">
        <v>47</v>
      </c>
      <c r="I795" s="19"/>
      <c r="J795" s="29"/>
      <c r="K795" s="20"/>
      <c r="L795" s="35" t="s">
        <v>4796</v>
      </c>
    </row>
    <row r="796" spans="1:12" ht="12.75" x14ac:dyDescent="0.2">
      <c r="A796" s="36">
        <v>790</v>
      </c>
      <c r="B796" s="36"/>
      <c r="C796" s="36"/>
      <c r="D796" s="36"/>
      <c r="E796" s="101"/>
      <c r="F796" s="19"/>
      <c r="G796" s="34" t="e">
        <v>#NAME?</v>
      </c>
      <c r="H796" s="21" t="s">
        <v>47</v>
      </c>
      <c r="I796" s="19"/>
      <c r="J796" s="29"/>
      <c r="K796" s="20"/>
      <c r="L796" s="35" t="s">
        <v>4796</v>
      </c>
    </row>
    <row r="797" spans="1:12" ht="12.75" x14ac:dyDescent="0.2">
      <c r="A797" s="36">
        <v>791</v>
      </c>
      <c r="B797" s="36"/>
      <c r="C797" s="36"/>
      <c r="D797" s="36"/>
      <c r="E797" s="101"/>
      <c r="F797" s="19"/>
      <c r="G797" s="34" t="e">
        <v>#NAME?</v>
      </c>
      <c r="H797" s="21" t="s">
        <v>47</v>
      </c>
      <c r="I797" s="19"/>
      <c r="J797" s="29"/>
      <c r="K797" s="20"/>
      <c r="L797" s="35" t="s">
        <v>4796</v>
      </c>
    </row>
    <row r="798" spans="1:12" ht="12.75" x14ac:dyDescent="0.2">
      <c r="A798" s="36">
        <v>792</v>
      </c>
      <c r="B798" s="36"/>
      <c r="C798" s="36"/>
      <c r="D798" s="36"/>
      <c r="E798" s="101"/>
      <c r="F798" s="19"/>
      <c r="G798" s="34" t="e">
        <v>#NAME?</v>
      </c>
      <c r="H798" s="21" t="s">
        <v>47</v>
      </c>
      <c r="I798" s="19"/>
      <c r="J798" s="29"/>
      <c r="K798" s="20"/>
      <c r="L798" s="35" t="s">
        <v>4796</v>
      </c>
    </row>
    <row r="799" spans="1:12" ht="12.75" x14ac:dyDescent="0.2">
      <c r="A799" s="36">
        <v>793</v>
      </c>
      <c r="B799" s="36"/>
      <c r="C799" s="36"/>
      <c r="D799" s="36"/>
      <c r="E799" s="101"/>
      <c r="F799" s="19"/>
      <c r="G799" s="34" t="e">
        <v>#NAME?</v>
      </c>
      <c r="H799" s="21" t="s">
        <v>47</v>
      </c>
      <c r="I799" s="19"/>
      <c r="J799" s="29"/>
      <c r="K799" s="20"/>
      <c r="L799" s="35" t="s">
        <v>4796</v>
      </c>
    </row>
    <row r="800" spans="1:12" ht="12.75" x14ac:dyDescent="0.2">
      <c r="A800" s="36">
        <v>794</v>
      </c>
      <c r="B800" s="36"/>
      <c r="C800" s="36"/>
      <c r="D800" s="36"/>
      <c r="E800" s="101"/>
      <c r="F800" s="19"/>
      <c r="G800" s="34" t="e">
        <v>#NAME?</v>
      </c>
      <c r="H800" s="21" t="s">
        <v>47</v>
      </c>
      <c r="I800" s="19"/>
      <c r="J800" s="29"/>
      <c r="K800" s="20"/>
      <c r="L800" s="35" t="s">
        <v>4796</v>
      </c>
    </row>
    <row r="801" spans="1:12" ht="12.75" x14ac:dyDescent="0.2">
      <c r="A801" s="36">
        <v>795</v>
      </c>
      <c r="B801" s="36"/>
      <c r="C801" s="36"/>
      <c r="D801" s="36"/>
      <c r="E801" s="101"/>
      <c r="F801" s="19"/>
      <c r="G801" s="34" t="e">
        <v>#NAME?</v>
      </c>
      <c r="H801" s="21" t="s">
        <v>47</v>
      </c>
      <c r="I801" s="19"/>
      <c r="J801" s="29"/>
      <c r="K801" s="20"/>
      <c r="L801" s="35" t="s">
        <v>4796</v>
      </c>
    </row>
    <row r="802" spans="1:12" ht="12.75" x14ac:dyDescent="0.2">
      <c r="A802" s="36">
        <v>796</v>
      </c>
      <c r="B802" s="36"/>
      <c r="C802" s="36"/>
      <c r="D802" s="36"/>
      <c r="E802" s="101"/>
      <c r="F802" s="19"/>
      <c r="G802" s="34" t="e">
        <v>#NAME?</v>
      </c>
      <c r="H802" s="21" t="s">
        <v>47</v>
      </c>
      <c r="I802" s="19"/>
      <c r="J802" s="29"/>
      <c r="K802" s="20"/>
      <c r="L802" s="35" t="s">
        <v>4796</v>
      </c>
    </row>
    <row r="803" spans="1:12" ht="12.75" x14ac:dyDescent="0.2">
      <c r="A803" s="36">
        <v>797</v>
      </c>
      <c r="B803" s="36"/>
      <c r="C803" s="36"/>
      <c r="D803" s="36"/>
      <c r="E803" s="101"/>
      <c r="F803" s="19"/>
      <c r="G803" s="34" t="e">
        <v>#NAME?</v>
      </c>
      <c r="H803" s="21" t="s">
        <v>47</v>
      </c>
      <c r="I803" s="19"/>
      <c r="J803" s="29"/>
      <c r="K803" s="20"/>
      <c r="L803" s="35" t="s">
        <v>4796</v>
      </c>
    </row>
    <row r="804" spans="1:12" ht="12.75" x14ac:dyDescent="0.2">
      <c r="A804" s="36">
        <v>798</v>
      </c>
      <c r="B804" s="36"/>
      <c r="C804" s="36"/>
      <c r="D804" s="36"/>
      <c r="E804" s="101"/>
      <c r="F804" s="19"/>
      <c r="G804" s="34" t="e">
        <v>#NAME?</v>
      </c>
      <c r="H804" s="21" t="s">
        <v>47</v>
      </c>
      <c r="I804" s="19"/>
      <c r="J804" s="29"/>
      <c r="K804" s="20"/>
      <c r="L804" s="35" t="s">
        <v>4796</v>
      </c>
    </row>
    <row r="805" spans="1:12" ht="12.75" x14ac:dyDescent="0.2">
      <c r="A805" s="36">
        <v>799</v>
      </c>
      <c r="B805" s="36"/>
      <c r="C805" s="36"/>
      <c r="D805" s="36"/>
      <c r="E805" s="101"/>
      <c r="F805" s="19"/>
      <c r="G805" s="34" t="e">
        <v>#NAME?</v>
      </c>
      <c r="H805" s="21" t="s">
        <v>47</v>
      </c>
      <c r="I805" s="19"/>
      <c r="J805" s="29"/>
      <c r="K805" s="20"/>
      <c r="L805" s="35" t="s">
        <v>4796</v>
      </c>
    </row>
    <row r="806" spans="1:12" ht="12.75" x14ac:dyDescent="0.2">
      <c r="A806" s="36">
        <v>800</v>
      </c>
      <c r="B806" s="36"/>
      <c r="C806" s="36"/>
      <c r="D806" s="36"/>
      <c r="E806" s="101"/>
      <c r="F806" s="19"/>
      <c r="G806" s="34" t="e">
        <v>#NAME?</v>
      </c>
      <c r="H806" s="21" t="s">
        <v>47</v>
      </c>
      <c r="I806" s="19"/>
      <c r="J806" s="29"/>
      <c r="K806" s="20"/>
      <c r="L806" s="35" t="s">
        <v>4796</v>
      </c>
    </row>
    <row r="807" spans="1:12" ht="12.75" x14ac:dyDescent="0.2">
      <c r="A807" s="36">
        <v>801</v>
      </c>
      <c r="B807" s="36"/>
      <c r="C807" s="36"/>
      <c r="D807" s="36"/>
      <c r="E807" s="101"/>
      <c r="F807" s="19"/>
      <c r="G807" s="34" t="e">
        <v>#NAME?</v>
      </c>
      <c r="H807" s="21" t="s">
        <v>47</v>
      </c>
      <c r="I807" s="19"/>
      <c r="J807" s="29"/>
      <c r="K807" s="20"/>
      <c r="L807" s="35" t="s">
        <v>4796</v>
      </c>
    </row>
    <row r="808" spans="1:12" ht="12.75" x14ac:dyDescent="0.2">
      <c r="A808" s="36">
        <v>802</v>
      </c>
      <c r="B808" s="36"/>
      <c r="C808" s="36"/>
      <c r="D808" s="36"/>
      <c r="E808" s="101"/>
      <c r="F808" s="19"/>
      <c r="G808" s="34" t="e">
        <v>#NAME?</v>
      </c>
      <c r="H808" s="21" t="s">
        <v>47</v>
      </c>
      <c r="I808" s="19"/>
      <c r="J808" s="29"/>
      <c r="K808" s="20"/>
      <c r="L808" s="35" t="s">
        <v>4796</v>
      </c>
    </row>
    <row r="809" spans="1:12" ht="12.75" x14ac:dyDescent="0.2">
      <c r="A809" s="36">
        <v>803</v>
      </c>
      <c r="B809" s="36"/>
      <c r="C809" s="36"/>
      <c r="D809" s="36"/>
      <c r="E809" s="101"/>
      <c r="F809" s="19"/>
      <c r="G809" s="34" t="e">
        <v>#NAME?</v>
      </c>
      <c r="H809" s="21" t="s">
        <v>47</v>
      </c>
      <c r="I809" s="19"/>
      <c r="J809" s="29"/>
      <c r="K809" s="20"/>
      <c r="L809" s="35" t="s">
        <v>4796</v>
      </c>
    </row>
    <row r="810" spans="1:12" ht="12.75" x14ac:dyDescent="0.2">
      <c r="A810" s="36">
        <v>804</v>
      </c>
      <c r="B810" s="36"/>
      <c r="C810" s="36"/>
      <c r="D810" s="36"/>
      <c r="E810" s="101"/>
      <c r="F810" s="19"/>
      <c r="G810" s="34" t="e">
        <v>#NAME?</v>
      </c>
      <c r="H810" s="21" t="s">
        <v>47</v>
      </c>
      <c r="I810" s="19"/>
      <c r="J810" s="29"/>
      <c r="K810" s="20"/>
      <c r="L810" s="35" t="s">
        <v>4796</v>
      </c>
    </row>
    <row r="811" spans="1:12" ht="12.75" x14ac:dyDescent="0.2">
      <c r="A811" s="36">
        <v>805</v>
      </c>
      <c r="B811" s="36"/>
      <c r="C811" s="36"/>
      <c r="D811" s="36"/>
      <c r="E811" s="101"/>
      <c r="F811" s="19"/>
      <c r="G811" s="34" t="e">
        <v>#NAME?</v>
      </c>
      <c r="H811" s="21" t="s">
        <v>47</v>
      </c>
      <c r="I811" s="19"/>
      <c r="J811" s="29"/>
      <c r="K811" s="20"/>
      <c r="L811" s="35" t="s">
        <v>4796</v>
      </c>
    </row>
    <row r="812" spans="1:12" ht="12.75" x14ac:dyDescent="0.2">
      <c r="A812" s="36">
        <v>806</v>
      </c>
      <c r="B812" s="36"/>
      <c r="C812" s="36"/>
      <c r="D812" s="36"/>
      <c r="E812" s="101"/>
      <c r="F812" s="19"/>
      <c r="G812" s="34" t="e">
        <v>#NAME?</v>
      </c>
      <c r="H812" s="21" t="s">
        <v>47</v>
      </c>
      <c r="I812" s="19"/>
      <c r="J812" s="29"/>
      <c r="K812" s="20"/>
      <c r="L812" s="35" t="s">
        <v>4796</v>
      </c>
    </row>
    <row r="813" spans="1:12" ht="12.75" x14ac:dyDescent="0.2">
      <c r="A813" s="36">
        <v>807</v>
      </c>
      <c r="B813" s="36"/>
      <c r="C813" s="36"/>
      <c r="D813" s="36"/>
      <c r="E813" s="101"/>
      <c r="F813" s="19"/>
      <c r="G813" s="34" t="e">
        <v>#NAME?</v>
      </c>
      <c r="H813" s="21" t="s">
        <v>47</v>
      </c>
      <c r="I813" s="19"/>
      <c r="J813" s="29"/>
      <c r="K813" s="20"/>
      <c r="L813" s="35" t="s">
        <v>4796</v>
      </c>
    </row>
    <row r="814" spans="1:12" ht="12.75" x14ac:dyDescent="0.2">
      <c r="A814" s="36">
        <v>808</v>
      </c>
      <c r="B814" s="36"/>
      <c r="C814" s="36"/>
      <c r="D814" s="36"/>
      <c r="E814" s="101"/>
      <c r="F814" s="19"/>
      <c r="G814" s="34" t="e">
        <v>#NAME?</v>
      </c>
      <c r="H814" s="21" t="s">
        <v>47</v>
      </c>
      <c r="I814" s="19"/>
      <c r="J814" s="29"/>
      <c r="K814" s="20"/>
      <c r="L814" s="35" t="s">
        <v>4796</v>
      </c>
    </row>
    <row r="815" spans="1:12" ht="12.75" x14ac:dyDescent="0.2">
      <c r="A815" s="36">
        <v>809</v>
      </c>
      <c r="B815" s="36"/>
      <c r="C815" s="36"/>
      <c r="D815" s="36"/>
      <c r="E815" s="101"/>
      <c r="F815" s="19"/>
      <c r="G815" s="34" t="e">
        <v>#NAME?</v>
      </c>
      <c r="H815" s="21" t="s">
        <v>47</v>
      </c>
      <c r="I815" s="19"/>
      <c r="J815" s="29"/>
      <c r="K815" s="20"/>
      <c r="L815" s="35" t="s">
        <v>4796</v>
      </c>
    </row>
    <row r="816" spans="1:12" ht="12.75" x14ac:dyDescent="0.2">
      <c r="A816" s="36">
        <v>810</v>
      </c>
      <c r="B816" s="36"/>
      <c r="C816" s="36"/>
      <c r="D816" s="36"/>
      <c r="E816" s="101"/>
      <c r="F816" s="19"/>
      <c r="G816" s="34" t="e">
        <v>#NAME?</v>
      </c>
      <c r="H816" s="21" t="s">
        <v>47</v>
      </c>
      <c r="I816" s="19"/>
      <c r="J816" s="29"/>
      <c r="K816" s="20"/>
      <c r="L816" s="35" t="s">
        <v>4796</v>
      </c>
    </row>
    <row r="817" spans="1:12" ht="12.75" x14ac:dyDescent="0.2">
      <c r="A817" s="36">
        <v>811</v>
      </c>
      <c r="B817" s="36"/>
      <c r="C817" s="36"/>
      <c r="D817" s="36"/>
      <c r="E817" s="101"/>
      <c r="F817" s="19"/>
      <c r="G817" s="34" t="e">
        <v>#NAME?</v>
      </c>
      <c r="H817" s="21" t="s">
        <v>47</v>
      </c>
      <c r="I817" s="19"/>
      <c r="J817" s="29"/>
      <c r="K817" s="20"/>
      <c r="L817" s="35" t="s">
        <v>4796</v>
      </c>
    </row>
    <row r="818" spans="1:12" ht="12.75" x14ac:dyDescent="0.2">
      <c r="A818" s="36">
        <v>812</v>
      </c>
      <c r="B818" s="36"/>
      <c r="C818" s="36"/>
      <c r="D818" s="36"/>
      <c r="E818" s="101"/>
      <c r="F818" s="19"/>
      <c r="G818" s="34" t="e">
        <v>#NAME?</v>
      </c>
      <c r="H818" s="21" t="s">
        <v>47</v>
      </c>
      <c r="I818" s="19"/>
      <c r="J818" s="29"/>
      <c r="K818" s="20"/>
      <c r="L818" s="35" t="s">
        <v>4796</v>
      </c>
    </row>
    <row r="819" spans="1:12" ht="12.75" x14ac:dyDescent="0.2">
      <c r="A819" s="36">
        <v>813</v>
      </c>
      <c r="B819" s="36"/>
      <c r="C819" s="36"/>
      <c r="D819" s="36"/>
      <c r="E819" s="101"/>
      <c r="F819" s="19"/>
      <c r="G819" s="34" t="e">
        <v>#NAME?</v>
      </c>
      <c r="H819" s="21" t="s">
        <v>47</v>
      </c>
      <c r="I819" s="19"/>
      <c r="J819" s="29"/>
      <c r="K819" s="20"/>
      <c r="L819" s="35" t="s">
        <v>4796</v>
      </c>
    </row>
    <row r="820" spans="1:12" ht="12.75" x14ac:dyDescent="0.2">
      <c r="A820" s="36">
        <v>814</v>
      </c>
      <c r="B820" s="36"/>
      <c r="C820" s="36"/>
      <c r="D820" s="36"/>
      <c r="E820" s="101"/>
      <c r="F820" s="19"/>
      <c r="G820" s="34" t="e">
        <v>#NAME?</v>
      </c>
      <c r="H820" s="21" t="s">
        <v>47</v>
      </c>
      <c r="I820" s="19"/>
      <c r="J820" s="29"/>
      <c r="K820" s="20"/>
      <c r="L820" s="35" t="s">
        <v>4796</v>
      </c>
    </row>
    <row r="821" spans="1:12" ht="12.75" x14ac:dyDescent="0.2">
      <c r="A821" s="36">
        <v>815</v>
      </c>
      <c r="B821" s="36"/>
      <c r="C821" s="36"/>
      <c r="D821" s="36"/>
      <c r="E821" s="101"/>
      <c r="F821" s="19"/>
      <c r="G821" s="34" t="e">
        <v>#NAME?</v>
      </c>
      <c r="H821" s="21" t="s">
        <v>47</v>
      </c>
      <c r="I821" s="19"/>
      <c r="J821" s="29"/>
      <c r="K821" s="20"/>
      <c r="L821" s="35" t="s">
        <v>4796</v>
      </c>
    </row>
    <row r="822" spans="1:12" ht="12.75" x14ac:dyDescent="0.2">
      <c r="A822" s="36">
        <v>816</v>
      </c>
      <c r="B822" s="36"/>
      <c r="C822" s="36"/>
      <c r="D822" s="36"/>
      <c r="E822" s="101"/>
      <c r="F822" s="19"/>
      <c r="G822" s="34" t="e">
        <v>#NAME?</v>
      </c>
      <c r="H822" s="21" t="s">
        <v>47</v>
      </c>
      <c r="I822" s="19"/>
      <c r="J822" s="29"/>
      <c r="K822" s="20"/>
      <c r="L822" s="35" t="s">
        <v>4796</v>
      </c>
    </row>
    <row r="823" spans="1:12" ht="12.75" x14ac:dyDescent="0.2">
      <c r="A823" s="36">
        <v>817</v>
      </c>
      <c r="B823" s="36"/>
      <c r="C823" s="36"/>
      <c r="D823" s="36"/>
      <c r="E823" s="101"/>
      <c r="F823" s="19"/>
      <c r="G823" s="34" t="e">
        <v>#NAME?</v>
      </c>
      <c r="H823" s="21" t="s">
        <v>47</v>
      </c>
      <c r="I823" s="19"/>
      <c r="J823" s="29"/>
      <c r="K823" s="20"/>
      <c r="L823" s="35" t="s">
        <v>4796</v>
      </c>
    </row>
    <row r="824" spans="1:12" ht="12.75" x14ac:dyDescent="0.2">
      <c r="A824" s="36">
        <v>818</v>
      </c>
      <c r="B824" s="36"/>
      <c r="C824" s="36"/>
      <c r="D824" s="36"/>
      <c r="E824" s="101"/>
      <c r="F824" s="19"/>
      <c r="G824" s="34" t="e">
        <v>#NAME?</v>
      </c>
      <c r="H824" s="21" t="s">
        <v>47</v>
      </c>
      <c r="I824" s="19"/>
      <c r="J824" s="29"/>
      <c r="K824" s="20"/>
      <c r="L824" s="35" t="s">
        <v>4796</v>
      </c>
    </row>
    <row r="825" spans="1:12" ht="12.75" x14ac:dyDescent="0.2">
      <c r="A825" s="36">
        <v>819</v>
      </c>
      <c r="B825" s="36"/>
      <c r="C825" s="36"/>
      <c r="D825" s="36"/>
      <c r="E825" s="101"/>
      <c r="F825" s="19"/>
      <c r="G825" s="34" t="e">
        <v>#NAME?</v>
      </c>
      <c r="H825" s="21" t="s">
        <v>47</v>
      </c>
      <c r="I825" s="19"/>
      <c r="J825" s="29"/>
      <c r="K825" s="20"/>
      <c r="L825" s="35" t="s">
        <v>4796</v>
      </c>
    </row>
    <row r="826" spans="1:12" ht="12.75" x14ac:dyDescent="0.2">
      <c r="A826" s="36">
        <v>820</v>
      </c>
      <c r="B826" s="36"/>
      <c r="C826" s="36"/>
      <c r="D826" s="36"/>
      <c r="E826" s="101"/>
      <c r="F826" s="19"/>
      <c r="G826" s="34" t="e">
        <v>#NAME?</v>
      </c>
      <c r="H826" s="21" t="s">
        <v>47</v>
      </c>
      <c r="I826" s="19"/>
      <c r="J826" s="29"/>
      <c r="K826" s="20"/>
      <c r="L826" s="35" t="s">
        <v>4796</v>
      </c>
    </row>
    <row r="827" spans="1:12" ht="12.75" x14ac:dyDescent="0.2">
      <c r="A827" s="36">
        <v>821</v>
      </c>
      <c r="B827" s="36"/>
      <c r="C827" s="36"/>
      <c r="D827" s="36"/>
      <c r="E827" s="101"/>
      <c r="F827" s="19"/>
      <c r="G827" s="34" t="e">
        <v>#NAME?</v>
      </c>
      <c r="H827" s="21" t="s">
        <v>47</v>
      </c>
      <c r="I827" s="19"/>
      <c r="J827" s="29"/>
      <c r="K827" s="20"/>
      <c r="L827" s="35" t="s">
        <v>4796</v>
      </c>
    </row>
    <row r="828" spans="1:12" ht="12.75" x14ac:dyDescent="0.2">
      <c r="A828" s="36">
        <v>822</v>
      </c>
      <c r="B828" s="36"/>
      <c r="C828" s="36"/>
      <c r="D828" s="36"/>
      <c r="E828" s="101"/>
      <c r="F828" s="19"/>
      <c r="G828" s="34" t="e">
        <v>#NAME?</v>
      </c>
      <c r="H828" s="21" t="s">
        <v>47</v>
      </c>
      <c r="I828" s="19"/>
      <c r="J828" s="29"/>
      <c r="K828" s="20"/>
      <c r="L828" s="35" t="s">
        <v>4796</v>
      </c>
    </row>
    <row r="829" spans="1:12" ht="12.75" x14ac:dyDescent="0.2">
      <c r="A829" s="36">
        <v>823</v>
      </c>
      <c r="B829" s="36"/>
      <c r="C829" s="36"/>
      <c r="D829" s="36"/>
      <c r="E829" s="101"/>
      <c r="F829" s="19"/>
      <c r="G829" s="34" t="e">
        <v>#NAME?</v>
      </c>
      <c r="H829" s="21" t="s">
        <v>47</v>
      </c>
      <c r="I829" s="19"/>
      <c r="J829" s="29"/>
      <c r="K829" s="20"/>
      <c r="L829" s="35" t="s">
        <v>4796</v>
      </c>
    </row>
    <row r="830" spans="1:12" ht="12.75" x14ac:dyDescent="0.2">
      <c r="A830" s="36">
        <v>824</v>
      </c>
      <c r="B830" s="36"/>
      <c r="C830" s="36"/>
      <c r="D830" s="36"/>
      <c r="E830" s="101"/>
      <c r="F830" s="19"/>
      <c r="G830" s="34" t="e">
        <v>#NAME?</v>
      </c>
      <c r="H830" s="21" t="s">
        <v>47</v>
      </c>
      <c r="I830" s="19"/>
      <c r="J830" s="29"/>
      <c r="K830" s="20"/>
      <c r="L830" s="35" t="s">
        <v>4796</v>
      </c>
    </row>
    <row r="831" spans="1:12" ht="12.75" x14ac:dyDescent="0.2">
      <c r="A831" s="36">
        <v>825</v>
      </c>
      <c r="B831" s="36"/>
      <c r="C831" s="36"/>
      <c r="D831" s="36"/>
      <c r="E831" s="101"/>
      <c r="F831" s="19"/>
      <c r="G831" s="34" t="e">
        <v>#NAME?</v>
      </c>
      <c r="H831" s="21" t="s">
        <v>47</v>
      </c>
      <c r="I831" s="19"/>
      <c r="J831" s="29"/>
      <c r="K831" s="20"/>
      <c r="L831" s="35" t="s">
        <v>4796</v>
      </c>
    </row>
    <row r="832" spans="1:12" ht="12.75" x14ac:dyDescent="0.2">
      <c r="A832" s="36">
        <v>826</v>
      </c>
      <c r="B832" s="36"/>
      <c r="C832" s="36"/>
      <c r="D832" s="36"/>
      <c r="E832" s="101"/>
      <c r="F832" s="19"/>
      <c r="G832" s="34" t="e">
        <v>#NAME?</v>
      </c>
      <c r="H832" s="21" t="s">
        <v>47</v>
      </c>
      <c r="I832" s="19"/>
      <c r="J832" s="29"/>
      <c r="K832" s="20"/>
      <c r="L832" s="35" t="s">
        <v>4796</v>
      </c>
    </row>
    <row r="833" spans="1:12" ht="12.75" x14ac:dyDescent="0.2">
      <c r="A833" s="36">
        <v>827</v>
      </c>
      <c r="B833" s="36"/>
      <c r="C833" s="36"/>
      <c r="D833" s="36"/>
      <c r="E833" s="101"/>
      <c r="F833" s="19"/>
      <c r="G833" s="34" t="e">
        <v>#NAME?</v>
      </c>
      <c r="H833" s="21" t="s">
        <v>47</v>
      </c>
      <c r="I833" s="19"/>
      <c r="J833" s="29"/>
      <c r="K833" s="20"/>
      <c r="L833" s="35" t="s">
        <v>4796</v>
      </c>
    </row>
    <row r="834" spans="1:12" ht="12.75" x14ac:dyDescent="0.2">
      <c r="A834" s="36">
        <v>828</v>
      </c>
      <c r="B834" s="36"/>
      <c r="C834" s="36"/>
      <c r="D834" s="36"/>
      <c r="E834" s="101"/>
      <c r="F834" s="19"/>
      <c r="G834" s="34" t="e">
        <v>#NAME?</v>
      </c>
      <c r="H834" s="21" t="s">
        <v>47</v>
      </c>
      <c r="I834" s="19"/>
      <c r="J834" s="29"/>
      <c r="K834" s="20"/>
      <c r="L834" s="35" t="s">
        <v>4796</v>
      </c>
    </row>
    <row r="835" spans="1:12" ht="12.75" x14ac:dyDescent="0.2">
      <c r="A835" s="36">
        <v>829</v>
      </c>
      <c r="B835" s="36"/>
      <c r="C835" s="36"/>
      <c r="D835" s="36"/>
      <c r="E835" s="101"/>
      <c r="F835" s="19"/>
      <c r="G835" s="34" t="e">
        <v>#NAME?</v>
      </c>
      <c r="H835" s="21" t="s">
        <v>47</v>
      </c>
      <c r="I835" s="19"/>
      <c r="J835" s="29"/>
      <c r="K835" s="20"/>
      <c r="L835" s="35" t="s">
        <v>4796</v>
      </c>
    </row>
    <row r="836" spans="1:12" ht="12.75" x14ac:dyDescent="0.2">
      <c r="A836" s="36">
        <v>830</v>
      </c>
      <c r="B836" s="36"/>
      <c r="C836" s="36"/>
      <c r="D836" s="36"/>
      <c r="E836" s="101"/>
      <c r="F836" s="19"/>
      <c r="G836" s="34" t="e">
        <v>#NAME?</v>
      </c>
      <c r="H836" s="21" t="s">
        <v>47</v>
      </c>
      <c r="I836" s="19"/>
      <c r="J836" s="29"/>
      <c r="K836" s="20"/>
      <c r="L836" s="35" t="s">
        <v>4796</v>
      </c>
    </row>
    <row r="837" spans="1:12" ht="12.75" x14ac:dyDescent="0.2">
      <c r="A837" s="36">
        <v>831</v>
      </c>
      <c r="B837" s="36"/>
      <c r="C837" s="36"/>
      <c r="D837" s="36"/>
      <c r="E837" s="101"/>
      <c r="F837" s="19"/>
      <c r="G837" s="34" t="e">
        <v>#NAME?</v>
      </c>
      <c r="H837" s="21" t="s">
        <v>47</v>
      </c>
      <c r="I837" s="19"/>
      <c r="J837" s="29"/>
      <c r="K837" s="20"/>
      <c r="L837" s="35" t="s">
        <v>4796</v>
      </c>
    </row>
    <row r="838" spans="1:12" ht="12.75" x14ac:dyDescent="0.2">
      <c r="A838" s="36">
        <v>832</v>
      </c>
      <c r="B838" s="36"/>
      <c r="C838" s="36"/>
      <c r="D838" s="36"/>
      <c r="E838" s="101"/>
      <c r="F838" s="19"/>
      <c r="G838" s="34" t="e">
        <v>#NAME?</v>
      </c>
      <c r="H838" s="21" t="s">
        <v>47</v>
      </c>
      <c r="I838" s="19"/>
      <c r="J838" s="29"/>
      <c r="K838" s="20"/>
      <c r="L838" s="35" t="s">
        <v>4796</v>
      </c>
    </row>
    <row r="839" spans="1:12" ht="12.75" x14ac:dyDescent="0.2">
      <c r="A839" s="36">
        <v>833</v>
      </c>
      <c r="B839" s="36"/>
      <c r="C839" s="36"/>
      <c r="D839" s="36"/>
      <c r="E839" s="101"/>
      <c r="F839" s="19"/>
      <c r="G839" s="34" t="e">
        <v>#NAME?</v>
      </c>
      <c r="H839" s="21" t="s">
        <v>47</v>
      </c>
      <c r="I839" s="19"/>
      <c r="J839" s="29"/>
      <c r="K839" s="20"/>
      <c r="L839" s="35" t="s">
        <v>4796</v>
      </c>
    </row>
    <row r="840" spans="1:12" ht="12.75" x14ac:dyDescent="0.2">
      <c r="A840" s="36">
        <v>834</v>
      </c>
      <c r="B840" s="36"/>
      <c r="C840" s="36"/>
      <c r="D840" s="36"/>
      <c r="E840" s="101"/>
      <c r="F840" s="19"/>
      <c r="G840" s="34" t="e">
        <v>#NAME?</v>
      </c>
      <c r="H840" s="21" t="s">
        <v>47</v>
      </c>
      <c r="I840" s="19"/>
      <c r="J840" s="29"/>
      <c r="K840" s="20"/>
      <c r="L840" s="35" t="s">
        <v>4796</v>
      </c>
    </row>
    <row r="841" spans="1:12" ht="12.75" x14ac:dyDescent="0.2">
      <c r="A841" s="36">
        <v>835</v>
      </c>
      <c r="B841" s="36"/>
      <c r="C841" s="36"/>
      <c r="D841" s="36"/>
      <c r="E841" s="101"/>
      <c r="F841" s="19"/>
      <c r="G841" s="34" t="e">
        <v>#NAME?</v>
      </c>
      <c r="H841" s="21" t="s">
        <v>47</v>
      </c>
      <c r="I841" s="19"/>
      <c r="J841" s="29"/>
      <c r="K841" s="20"/>
      <c r="L841" s="35" t="s">
        <v>4796</v>
      </c>
    </row>
    <row r="842" spans="1:12" ht="12.75" x14ac:dyDescent="0.2">
      <c r="A842" s="36">
        <v>836</v>
      </c>
      <c r="B842" s="36"/>
      <c r="C842" s="36"/>
      <c r="D842" s="36"/>
      <c r="E842" s="101"/>
      <c r="F842" s="19"/>
      <c r="G842" s="34" t="e">
        <v>#NAME?</v>
      </c>
      <c r="H842" s="21" t="s">
        <v>47</v>
      </c>
      <c r="I842" s="19"/>
      <c r="J842" s="29"/>
      <c r="K842" s="20"/>
      <c r="L842" s="35" t="s">
        <v>4796</v>
      </c>
    </row>
    <row r="843" spans="1:12" ht="12.75" x14ac:dyDescent="0.2">
      <c r="A843" s="36">
        <v>837</v>
      </c>
      <c r="B843" s="36"/>
      <c r="C843" s="36"/>
      <c r="D843" s="36"/>
      <c r="E843" s="101"/>
      <c r="F843" s="19"/>
      <c r="G843" s="34" t="e">
        <v>#NAME?</v>
      </c>
      <c r="H843" s="21" t="s">
        <v>47</v>
      </c>
      <c r="I843" s="19"/>
      <c r="J843" s="29"/>
      <c r="K843" s="20"/>
      <c r="L843" s="35" t="s">
        <v>4796</v>
      </c>
    </row>
    <row r="844" spans="1:12" ht="12.75" x14ac:dyDescent="0.2">
      <c r="A844" s="36">
        <v>838</v>
      </c>
      <c r="B844" s="36"/>
      <c r="C844" s="36"/>
      <c r="D844" s="36"/>
      <c r="E844" s="101"/>
      <c r="F844" s="19"/>
      <c r="G844" s="34" t="e">
        <v>#NAME?</v>
      </c>
      <c r="H844" s="21" t="s">
        <v>47</v>
      </c>
      <c r="I844" s="19"/>
      <c r="J844" s="29"/>
      <c r="K844" s="20"/>
      <c r="L844" s="35" t="s">
        <v>4796</v>
      </c>
    </row>
    <row r="845" spans="1:12" ht="12.75" x14ac:dyDescent="0.2">
      <c r="A845" s="36">
        <v>839</v>
      </c>
      <c r="B845" s="36"/>
      <c r="C845" s="36"/>
      <c r="D845" s="36"/>
      <c r="E845" s="101"/>
      <c r="F845" s="19"/>
      <c r="G845" s="34" t="e">
        <v>#NAME?</v>
      </c>
      <c r="H845" s="21" t="s">
        <v>47</v>
      </c>
      <c r="I845" s="19"/>
      <c r="J845" s="29"/>
      <c r="K845" s="20"/>
      <c r="L845" s="35" t="s">
        <v>4796</v>
      </c>
    </row>
    <row r="846" spans="1:12" ht="12.75" x14ac:dyDescent="0.2">
      <c r="A846" s="36">
        <v>840</v>
      </c>
      <c r="B846" s="36"/>
      <c r="C846" s="36"/>
      <c r="D846" s="36"/>
      <c r="E846" s="101"/>
      <c r="F846" s="19"/>
      <c r="G846" s="34" t="e">
        <v>#NAME?</v>
      </c>
      <c r="H846" s="21" t="s">
        <v>47</v>
      </c>
      <c r="I846" s="19"/>
      <c r="J846" s="29"/>
      <c r="K846" s="20"/>
      <c r="L846" s="35" t="s">
        <v>4796</v>
      </c>
    </row>
    <row r="847" spans="1:12" ht="12.75" x14ac:dyDescent="0.2">
      <c r="A847" s="36">
        <v>841</v>
      </c>
      <c r="B847" s="36"/>
      <c r="C847" s="36"/>
      <c r="D847" s="36"/>
      <c r="E847" s="101"/>
      <c r="F847" s="19"/>
      <c r="G847" s="34" t="e">
        <v>#NAME?</v>
      </c>
      <c r="H847" s="21" t="s">
        <v>47</v>
      </c>
      <c r="I847" s="19"/>
      <c r="J847" s="29"/>
      <c r="K847" s="20"/>
      <c r="L847" s="35" t="s">
        <v>4796</v>
      </c>
    </row>
    <row r="848" spans="1:12" ht="12.75" x14ac:dyDescent="0.2">
      <c r="A848" s="36">
        <v>842</v>
      </c>
      <c r="B848" s="36"/>
      <c r="C848" s="36"/>
      <c r="D848" s="36"/>
      <c r="E848" s="101"/>
      <c r="F848" s="19"/>
      <c r="G848" s="34" t="e">
        <v>#NAME?</v>
      </c>
      <c r="H848" s="21" t="s">
        <v>47</v>
      </c>
      <c r="I848" s="19"/>
      <c r="J848" s="29"/>
      <c r="K848" s="20"/>
      <c r="L848" s="35" t="s">
        <v>4796</v>
      </c>
    </row>
    <row r="849" spans="1:12" ht="12.75" x14ac:dyDescent="0.2">
      <c r="A849" s="36">
        <v>843</v>
      </c>
      <c r="B849" s="36"/>
      <c r="C849" s="36"/>
      <c r="D849" s="36"/>
      <c r="E849" s="101"/>
      <c r="F849" s="19"/>
      <c r="G849" s="34" t="e">
        <v>#NAME?</v>
      </c>
      <c r="H849" s="21" t="s">
        <v>47</v>
      </c>
      <c r="I849" s="19"/>
      <c r="J849" s="29"/>
      <c r="K849" s="20"/>
      <c r="L849" s="35" t="s">
        <v>4796</v>
      </c>
    </row>
    <row r="850" spans="1:12" ht="12.75" x14ac:dyDescent="0.2">
      <c r="A850" s="36">
        <v>844</v>
      </c>
      <c r="B850" s="36"/>
      <c r="C850" s="36"/>
      <c r="D850" s="36"/>
      <c r="E850" s="101"/>
      <c r="F850" s="19"/>
      <c r="G850" s="34" t="e">
        <v>#NAME?</v>
      </c>
      <c r="H850" s="21" t="s">
        <v>47</v>
      </c>
      <c r="I850" s="19"/>
      <c r="J850" s="29"/>
      <c r="K850" s="20"/>
      <c r="L850" s="35" t="s">
        <v>4796</v>
      </c>
    </row>
    <row r="851" spans="1:12" ht="12.75" x14ac:dyDescent="0.2">
      <c r="A851" s="36">
        <v>845</v>
      </c>
      <c r="B851" s="36"/>
      <c r="C851" s="36"/>
      <c r="D851" s="36"/>
      <c r="E851" s="101"/>
      <c r="F851" s="19"/>
      <c r="G851" s="34" t="e">
        <v>#NAME?</v>
      </c>
      <c r="H851" s="21" t="s">
        <v>47</v>
      </c>
      <c r="I851" s="19"/>
      <c r="J851" s="29"/>
      <c r="K851" s="20"/>
      <c r="L851" s="35" t="s">
        <v>4796</v>
      </c>
    </row>
    <row r="852" spans="1:12" ht="12.75" x14ac:dyDescent="0.2">
      <c r="A852" s="36">
        <v>846</v>
      </c>
      <c r="B852" s="36"/>
      <c r="C852" s="36"/>
      <c r="D852" s="36"/>
      <c r="E852" s="101"/>
      <c r="F852" s="19"/>
      <c r="G852" s="34" t="e">
        <v>#NAME?</v>
      </c>
      <c r="H852" s="21" t="s">
        <v>47</v>
      </c>
      <c r="I852" s="19"/>
      <c r="J852" s="29"/>
      <c r="K852" s="20"/>
      <c r="L852" s="35" t="s">
        <v>4796</v>
      </c>
    </row>
    <row r="853" spans="1:12" ht="12.75" x14ac:dyDescent="0.2">
      <c r="A853" s="36">
        <v>847</v>
      </c>
      <c r="B853" s="36"/>
      <c r="C853" s="36"/>
      <c r="D853" s="36"/>
      <c r="E853" s="101"/>
      <c r="F853" s="19"/>
      <c r="G853" s="34" t="e">
        <v>#NAME?</v>
      </c>
      <c r="H853" s="21" t="s">
        <v>47</v>
      </c>
      <c r="I853" s="19"/>
      <c r="J853" s="29"/>
      <c r="K853" s="20"/>
      <c r="L853" s="35" t="s">
        <v>4796</v>
      </c>
    </row>
    <row r="854" spans="1:12" ht="12.75" x14ac:dyDescent="0.2">
      <c r="A854" s="36">
        <v>848</v>
      </c>
      <c r="B854" s="36"/>
      <c r="C854" s="36"/>
      <c r="D854" s="36"/>
      <c r="E854" s="101"/>
      <c r="F854" s="19"/>
      <c r="G854" s="34" t="e">
        <v>#NAME?</v>
      </c>
      <c r="H854" s="21" t="s">
        <v>47</v>
      </c>
      <c r="I854" s="19"/>
      <c r="J854" s="29"/>
      <c r="K854" s="20"/>
      <c r="L854" s="35" t="s">
        <v>4796</v>
      </c>
    </row>
    <row r="855" spans="1:12" ht="12.75" x14ac:dyDescent="0.2">
      <c r="A855" s="36">
        <v>849</v>
      </c>
      <c r="B855" s="36"/>
      <c r="C855" s="36"/>
      <c r="D855" s="36"/>
      <c r="E855" s="101"/>
      <c r="F855" s="19"/>
      <c r="G855" s="34" t="e">
        <v>#NAME?</v>
      </c>
      <c r="H855" s="21" t="s">
        <v>47</v>
      </c>
      <c r="I855" s="19"/>
      <c r="J855" s="29"/>
      <c r="K855" s="20"/>
      <c r="L855" s="35" t="s">
        <v>4796</v>
      </c>
    </row>
    <row r="856" spans="1:12" ht="12.75" x14ac:dyDescent="0.2">
      <c r="A856" s="36">
        <v>850</v>
      </c>
      <c r="B856" s="36"/>
      <c r="C856" s="36"/>
      <c r="D856" s="36"/>
      <c r="E856" s="101"/>
      <c r="F856" s="19"/>
      <c r="G856" s="34" t="e">
        <v>#NAME?</v>
      </c>
      <c r="H856" s="21" t="s">
        <v>47</v>
      </c>
      <c r="I856" s="19"/>
      <c r="J856" s="29"/>
      <c r="K856" s="20"/>
      <c r="L856" s="35" t="s">
        <v>4796</v>
      </c>
    </row>
    <row r="857" spans="1:12" ht="12.75" x14ac:dyDescent="0.2">
      <c r="A857" s="36">
        <v>851</v>
      </c>
      <c r="B857" s="36"/>
      <c r="C857" s="36"/>
      <c r="D857" s="36"/>
      <c r="E857" s="101"/>
      <c r="F857" s="19"/>
      <c r="G857" s="34" t="e">
        <v>#NAME?</v>
      </c>
      <c r="H857" s="21" t="s">
        <v>47</v>
      </c>
      <c r="I857" s="19"/>
      <c r="J857" s="29"/>
      <c r="K857" s="20"/>
      <c r="L857" s="35" t="s">
        <v>4796</v>
      </c>
    </row>
    <row r="858" spans="1:12" ht="12.75" x14ac:dyDescent="0.2">
      <c r="A858" s="36">
        <v>852</v>
      </c>
      <c r="B858" s="36"/>
      <c r="C858" s="36"/>
      <c r="D858" s="36"/>
      <c r="E858" s="101"/>
      <c r="F858" s="19"/>
      <c r="G858" s="34" t="e">
        <v>#NAME?</v>
      </c>
      <c r="H858" s="21" t="s">
        <v>47</v>
      </c>
      <c r="I858" s="19"/>
      <c r="J858" s="29"/>
      <c r="K858" s="20"/>
      <c r="L858" s="35" t="s">
        <v>4796</v>
      </c>
    </row>
    <row r="859" spans="1:12" ht="12.75" x14ac:dyDescent="0.2">
      <c r="A859" s="36">
        <v>853</v>
      </c>
      <c r="B859" s="36"/>
      <c r="C859" s="36"/>
      <c r="D859" s="36"/>
      <c r="E859" s="101"/>
      <c r="F859" s="19"/>
      <c r="G859" s="34" t="e">
        <v>#NAME?</v>
      </c>
      <c r="H859" s="21" t="s">
        <v>47</v>
      </c>
      <c r="I859" s="19"/>
      <c r="J859" s="29"/>
      <c r="K859" s="20"/>
      <c r="L859" s="35" t="s">
        <v>4796</v>
      </c>
    </row>
    <row r="860" spans="1:12" ht="12.75" x14ac:dyDescent="0.2">
      <c r="A860" s="36">
        <v>854</v>
      </c>
      <c r="B860" s="36"/>
      <c r="C860" s="36"/>
      <c r="D860" s="36"/>
      <c r="E860" s="101"/>
      <c r="F860" s="19"/>
      <c r="G860" s="34" t="e">
        <v>#NAME?</v>
      </c>
      <c r="H860" s="21" t="s">
        <v>47</v>
      </c>
      <c r="I860" s="19"/>
      <c r="J860" s="29"/>
      <c r="K860" s="20"/>
      <c r="L860" s="35" t="s">
        <v>4796</v>
      </c>
    </row>
    <row r="861" spans="1:12" ht="12.75" x14ac:dyDescent="0.2">
      <c r="A861" s="36">
        <v>855</v>
      </c>
      <c r="B861" s="36"/>
      <c r="C861" s="36"/>
      <c r="D861" s="36"/>
      <c r="E861" s="101"/>
      <c r="F861" s="19"/>
      <c r="G861" s="34" t="e">
        <v>#NAME?</v>
      </c>
      <c r="H861" s="21" t="s">
        <v>47</v>
      </c>
      <c r="I861" s="19"/>
      <c r="J861" s="29"/>
      <c r="K861" s="20"/>
      <c r="L861" s="35" t="s">
        <v>4796</v>
      </c>
    </row>
    <row r="862" spans="1:12" ht="12.75" x14ac:dyDescent="0.2">
      <c r="A862" s="36">
        <v>856</v>
      </c>
      <c r="B862" s="36"/>
      <c r="C862" s="36"/>
      <c r="D862" s="36"/>
      <c r="E862" s="101"/>
      <c r="F862" s="19"/>
      <c r="G862" s="34" t="e">
        <v>#NAME?</v>
      </c>
      <c r="H862" s="21" t="s">
        <v>47</v>
      </c>
      <c r="I862" s="19"/>
      <c r="J862" s="29"/>
      <c r="K862" s="20"/>
      <c r="L862" s="35" t="s">
        <v>4796</v>
      </c>
    </row>
    <row r="863" spans="1:12" ht="12.75" x14ac:dyDescent="0.2">
      <c r="A863" s="36">
        <v>857</v>
      </c>
      <c r="B863" s="36"/>
      <c r="C863" s="36"/>
      <c r="D863" s="36"/>
      <c r="E863" s="101"/>
      <c r="F863" s="19"/>
      <c r="G863" s="34" t="e">
        <v>#NAME?</v>
      </c>
      <c r="H863" s="21" t="s">
        <v>47</v>
      </c>
      <c r="I863" s="19"/>
      <c r="J863" s="29"/>
      <c r="K863" s="20"/>
      <c r="L863" s="35" t="s">
        <v>4796</v>
      </c>
    </row>
    <row r="864" spans="1:12" ht="12.75" x14ac:dyDescent="0.2">
      <c r="A864" s="36">
        <v>858</v>
      </c>
      <c r="B864" s="36"/>
      <c r="C864" s="36"/>
      <c r="D864" s="36"/>
      <c r="E864" s="101"/>
      <c r="F864" s="19"/>
      <c r="G864" s="34" t="e">
        <v>#NAME?</v>
      </c>
      <c r="H864" s="21" t="s">
        <v>47</v>
      </c>
      <c r="I864" s="19"/>
      <c r="J864" s="29"/>
      <c r="K864" s="20"/>
      <c r="L864" s="35" t="s">
        <v>4796</v>
      </c>
    </row>
    <row r="865" spans="1:12" ht="12.75" x14ac:dyDescent="0.2">
      <c r="A865" s="36">
        <v>859</v>
      </c>
      <c r="B865" s="36"/>
      <c r="C865" s="36"/>
      <c r="D865" s="36"/>
      <c r="E865" s="101"/>
      <c r="F865" s="19"/>
      <c r="G865" s="34" t="e">
        <v>#NAME?</v>
      </c>
      <c r="H865" s="21" t="s">
        <v>47</v>
      </c>
      <c r="I865" s="19"/>
      <c r="J865" s="29"/>
      <c r="K865" s="20"/>
      <c r="L865" s="35" t="s">
        <v>4796</v>
      </c>
    </row>
    <row r="866" spans="1:12" ht="12.75" x14ac:dyDescent="0.2">
      <c r="A866" s="36">
        <v>860</v>
      </c>
      <c r="B866" s="36"/>
      <c r="C866" s="36"/>
      <c r="D866" s="36"/>
      <c r="E866" s="101"/>
      <c r="F866" s="19"/>
      <c r="G866" s="34" t="e">
        <v>#NAME?</v>
      </c>
      <c r="H866" s="21" t="s">
        <v>47</v>
      </c>
      <c r="I866" s="19"/>
      <c r="J866" s="29"/>
      <c r="K866" s="20"/>
      <c r="L866" s="35" t="s">
        <v>4796</v>
      </c>
    </row>
    <row r="867" spans="1:12" ht="12.75" x14ac:dyDescent="0.2">
      <c r="A867" s="36">
        <v>861</v>
      </c>
      <c r="B867" s="36"/>
      <c r="C867" s="36"/>
      <c r="D867" s="36"/>
      <c r="E867" s="101"/>
      <c r="F867" s="19"/>
      <c r="G867" s="34" t="e">
        <v>#NAME?</v>
      </c>
      <c r="H867" s="21" t="s">
        <v>47</v>
      </c>
      <c r="I867" s="19"/>
      <c r="J867" s="29"/>
      <c r="K867" s="20"/>
      <c r="L867" s="35" t="s">
        <v>4796</v>
      </c>
    </row>
    <row r="868" spans="1:12" ht="12.75" x14ac:dyDescent="0.2">
      <c r="A868" s="36">
        <v>862</v>
      </c>
      <c r="B868" s="36"/>
      <c r="C868" s="36"/>
      <c r="D868" s="36"/>
      <c r="E868" s="101"/>
      <c r="F868" s="19"/>
      <c r="G868" s="34" t="e">
        <v>#NAME?</v>
      </c>
      <c r="H868" s="21" t="s">
        <v>47</v>
      </c>
      <c r="I868" s="19"/>
      <c r="J868" s="29"/>
      <c r="K868" s="20"/>
      <c r="L868" s="35" t="s">
        <v>4796</v>
      </c>
    </row>
    <row r="869" spans="1:12" ht="12.75" x14ac:dyDescent="0.2">
      <c r="A869" s="36">
        <v>863</v>
      </c>
      <c r="B869" s="36"/>
      <c r="C869" s="36"/>
      <c r="D869" s="36"/>
      <c r="E869" s="101"/>
      <c r="F869" s="19"/>
      <c r="G869" s="34" t="e">
        <v>#NAME?</v>
      </c>
      <c r="H869" s="21" t="s">
        <v>47</v>
      </c>
      <c r="I869" s="19"/>
      <c r="J869" s="29"/>
      <c r="K869" s="20"/>
      <c r="L869" s="35" t="s">
        <v>4796</v>
      </c>
    </row>
    <row r="870" spans="1:12" ht="12.75" x14ac:dyDescent="0.2">
      <c r="A870" s="36">
        <v>864</v>
      </c>
      <c r="B870" s="36"/>
      <c r="C870" s="36"/>
      <c r="D870" s="36"/>
      <c r="E870" s="101"/>
      <c r="F870" s="19"/>
      <c r="G870" s="34" t="e">
        <v>#NAME?</v>
      </c>
      <c r="H870" s="21" t="s">
        <v>47</v>
      </c>
      <c r="I870" s="19"/>
      <c r="J870" s="29"/>
      <c r="K870" s="20"/>
      <c r="L870" s="35" t="s">
        <v>4796</v>
      </c>
    </row>
    <row r="871" spans="1:12" ht="12.75" x14ac:dyDescent="0.2">
      <c r="A871" s="36">
        <v>865</v>
      </c>
      <c r="B871" s="36"/>
      <c r="C871" s="36"/>
      <c r="D871" s="36"/>
      <c r="E871" s="101"/>
      <c r="F871" s="19"/>
      <c r="G871" s="34" t="e">
        <v>#NAME?</v>
      </c>
      <c r="H871" s="21" t="s">
        <v>47</v>
      </c>
      <c r="I871" s="19"/>
      <c r="J871" s="29"/>
      <c r="K871" s="20"/>
      <c r="L871" s="35" t="s">
        <v>4796</v>
      </c>
    </row>
    <row r="872" spans="1:12" ht="12.75" x14ac:dyDescent="0.2">
      <c r="A872" s="36">
        <v>866</v>
      </c>
      <c r="B872" s="36"/>
      <c r="C872" s="36"/>
      <c r="D872" s="36"/>
      <c r="E872" s="101"/>
      <c r="F872" s="19"/>
      <c r="G872" s="34" t="e">
        <v>#NAME?</v>
      </c>
      <c r="H872" s="21" t="s">
        <v>47</v>
      </c>
      <c r="I872" s="19"/>
      <c r="J872" s="29"/>
      <c r="K872" s="20"/>
      <c r="L872" s="35" t="s">
        <v>4796</v>
      </c>
    </row>
    <row r="873" spans="1:12" ht="12.75" x14ac:dyDescent="0.2">
      <c r="A873" s="36">
        <v>867</v>
      </c>
      <c r="B873" s="36"/>
      <c r="C873" s="36"/>
      <c r="D873" s="36"/>
      <c r="E873" s="101"/>
      <c r="F873" s="19"/>
      <c r="G873" s="34" t="e">
        <v>#NAME?</v>
      </c>
      <c r="H873" s="21" t="s">
        <v>47</v>
      </c>
      <c r="I873" s="19"/>
      <c r="J873" s="29"/>
      <c r="K873" s="20"/>
      <c r="L873" s="35" t="s">
        <v>4796</v>
      </c>
    </row>
    <row r="874" spans="1:12" ht="12.75" x14ac:dyDescent="0.2">
      <c r="A874" s="36">
        <v>868</v>
      </c>
      <c r="B874" s="36"/>
      <c r="C874" s="36"/>
      <c r="D874" s="36"/>
      <c r="E874" s="101"/>
      <c r="F874" s="19"/>
      <c r="G874" s="34" t="e">
        <v>#NAME?</v>
      </c>
      <c r="H874" s="21" t="s">
        <v>47</v>
      </c>
      <c r="I874" s="19"/>
      <c r="J874" s="29"/>
      <c r="K874" s="20"/>
      <c r="L874" s="35" t="s">
        <v>4796</v>
      </c>
    </row>
    <row r="875" spans="1:12" ht="12.75" x14ac:dyDescent="0.2">
      <c r="A875" s="36">
        <v>869</v>
      </c>
      <c r="B875" s="36"/>
      <c r="C875" s="36"/>
      <c r="D875" s="36"/>
      <c r="E875" s="101"/>
      <c r="F875" s="19"/>
      <c r="G875" s="34" t="e">
        <v>#NAME?</v>
      </c>
      <c r="H875" s="21" t="s">
        <v>47</v>
      </c>
      <c r="I875" s="19"/>
      <c r="J875" s="29"/>
      <c r="K875" s="20"/>
      <c r="L875" s="35" t="s">
        <v>4796</v>
      </c>
    </row>
    <row r="876" spans="1:12" ht="12.75" x14ac:dyDescent="0.2">
      <c r="A876" s="36">
        <v>870</v>
      </c>
      <c r="B876" s="36"/>
      <c r="C876" s="36"/>
      <c r="D876" s="36"/>
      <c r="E876" s="101"/>
      <c r="F876" s="19"/>
      <c r="G876" s="34" t="e">
        <v>#NAME?</v>
      </c>
      <c r="H876" s="21" t="s">
        <v>47</v>
      </c>
      <c r="I876" s="19"/>
      <c r="J876" s="29"/>
      <c r="K876" s="20"/>
      <c r="L876" s="35" t="s">
        <v>4796</v>
      </c>
    </row>
    <row r="877" spans="1:12" ht="12.75" x14ac:dyDescent="0.2">
      <c r="A877" s="36">
        <v>871</v>
      </c>
      <c r="B877" s="36"/>
      <c r="C877" s="36"/>
      <c r="D877" s="36"/>
      <c r="E877" s="101"/>
      <c r="F877" s="19"/>
      <c r="G877" s="34" t="e">
        <v>#NAME?</v>
      </c>
      <c r="H877" s="21" t="s">
        <v>47</v>
      </c>
      <c r="I877" s="19"/>
      <c r="J877" s="29"/>
      <c r="K877" s="20"/>
      <c r="L877" s="35" t="s">
        <v>4796</v>
      </c>
    </row>
    <row r="878" spans="1:12" ht="12.75" x14ac:dyDescent="0.2">
      <c r="A878" s="36">
        <v>872</v>
      </c>
      <c r="B878" s="36"/>
      <c r="C878" s="36"/>
      <c r="D878" s="36"/>
      <c r="E878" s="101"/>
      <c r="F878" s="19"/>
      <c r="G878" s="34" t="e">
        <v>#NAME?</v>
      </c>
      <c r="H878" s="21" t="s">
        <v>47</v>
      </c>
      <c r="I878" s="19"/>
      <c r="J878" s="29"/>
      <c r="K878" s="20"/>
      <c r="L878" s="35" t="s">
        <v>4796</v>
      </c>
    </row>
    <row r="879" spans="1:12" ht="12.75" x14ac:dyDescent="0.2">
      <c r="A879" s="36">
        <v>873</v>
      </c>
      <c r="B879" s="36"/>
      <c r="C879" s="36"/>
      <c r="D879" s="36"/>
      <c r="E879" s="101"/>
      <c r="F879" s="19"/>
      <c r="G879" s="34" t="e">
        <v>#NAME?</v>
      </c>
      <c r="H879" s="21" t="s">
        <v>47</v>
      </c>
      <c r="I879" s="19"/>
      <c r="J879" s="29"/>
      <c r="K879" s="20"/>
      <c r="L879" s="35" t="s">
        <v>4796</v>
      </c>
    </row>
    <row r="880" spans="1:12" ht="12.75" x14ac:dyDescent="0.2">
      <c r="A880" s="36">
        <v>874</v>
      </c>
      <c r="B880" s="36"/>
      <c r="C880" s="36"/>
      <c r="D880" s="36"/>
      <c r="E880" s="101"/>
      <c r="F880" s="19"/>
      <c r="G880" s="34" t="e">
        <v>#NAME?</v>
      </c>
      <c r="H880" s="21" t="s">
        <v>47</v>
      </c>
      <c r="I880" s="19"/>
      <c r="J880" s="29"/>
      <c r="K880" s="20"/>
      <c r="L880" s="35" t="s">
        <v>4796</v>
      </c>
    </row>
    <row r="881" spans="1:12" ht="12.75" x14ac:dyDescent="0.2">
      <c r="A881" s="36">
        <v>875</v>
      </c>
      <c r="B881" s="36"/>
      <c r="C881" s="36"/>
      <c r="D881" s="36"/>
      <c r="E881" s="101"/>
      <c r="F881" s="19"/>
      <c r="G881" s="34" t="e">
        <v>#NAME?</v>
      </c>
      <c r="H881" s="21" t="s">
        <v>47</v>
      </c>
      <c r="I881" s="19"/>
      <c r="J881" s="29"/>
      <c r="K881" s="20"/>
      <c r="L881" s="35" t="s">
        <v>4796</v>
      </c>
    </row>
    <row r="882" spans="1:12" ht="12.75" x14ac:dyDescent="0.2">
      <c r="A882" s="36">
        <v>876</v>
      </c>
      <c r="B882" s="36"/>
      <c r="C882" s="36"/>
      <c r="D882" s="36"/>
      <c r="E882" s="101"/>
      <c r="F882" s="19"/>
      <c r="G882" s="34" t="e">
        <v>#NAME?</v>
      </c>
      <c r="H882" s="21" t="s">
        <v>47</v>
      </c>
      <c r="I882" s="19"/>
      <c r="J882" s="29"/>
      <c r="K882" s="20"/>
      <c r="L882" s="35" t="s">
        <v>4796</v>
      </c>
    </row>
    <row r="883" spans="1:12" ht="12.75" x14ac:dyDescent="0.2">
      <c r="A883" s="36">
        <v>877</v>
      </c>
      <c r="B883" s="36"/>
      <c r="C883" s="36"/>
      <c r="D883" s="36"/>
      <c r="E883" s="101"/>
      <c r="F883" s="19"/>
      <c r="G883" s="34" t="e">
        <v>#NAME?</v>
      </c>
      <c r="H883" s="21" t="s">
        <v>47</v>
      </c>
      <c r="I883" s="19"/>
      <c r="J883" s="29"/>
      <c r="K883" s="20"/>
      <c r="L883" s="35" t="s">
        <v>4796</v>
      </c>
    </row>
    <row r="884" spans="1:12" ht="12.75" x14ac:dyDescent="0.2">
      <c r="A884" s="36">
        <v>878</v>
      </c>
      <c r="B884" s="36"/>
      <c r="C884" s="36"/>
      <c r="D884" s="36"/>
      <c r="E884" s="101"/>
      <c r="F884" s="19"/>
      <c r="G884" s="34" t="e">
        <v>#NAME?</v>
      </c>
      <c r="H884" s="21" t="s">
        <v>47</v>
      </c>
      <c r="I884" s="19"/>
      <c r="J884" s="29"/>
      <c r="K884" s="20"/>
      <c r="L884" s="35" t="s">
        <v>4796</v>
      </c>
    </row>
    <row r="885" spans="1:12" ht="12.75" x14ac:dyDescent="0.2">
      <c r="A885" s="36">
        <v>879</v>
      </c>
      <c r="B885" s="36"/>
      <c r="C885" s="36"/>
      <c r="D885" s="36"/>
      <c r="E885" s="101"/>
      <c r="F885" s="19"/>
      <c r="G885" s="34" t="e">
        <v>#NAME?</v>
      </c>
      <c r="H885" s="21" t="s">
        <v>47</v>
      </c>
      <c r="I885" s="19"/>
      <c r="J885" s="29"/>
      <c r="K885" s="20"/>
      <c r="L885" s="35" t="s">
        <v>4796</v>
      </c>
    </row>
    <row r="886" spans="1:12" ht="12.75" x14ac:dyDescent="0.2">
      <c r="A886" s="36">
        <v>880</v>
      </c>
      <c r="B886" s="36"/>
      <c r="C886" s="36"/>
      <c r="D886" s="36"/>
      <c r="E886" s="101"/>
      <c r="F886" s="19"/>
      <c r="G886" s="34" t="e">
        <v>#NAME?</v>
      </c>
      <c r="H886" s="21" t="s">
        <v>47</v>
      </c>
      <c r="I886" s="19"/>
      <c r="J886" s="29"/>
      <c r="K886" s="20"/>
      <c r="L886" s="35" t="s">
        <v>4796</v>
      </c>
    </row>
    <row r="887" spans="1:12" ht="12.75" x14ac:dyDescent="0.2">
      <c r="A887" s="36">
        <v>881</v>
      </c>
      <c r="B887" s="36"/>
      <c r="C887" s="36"/>
      <c r="D887" s="36"/>
      <c r="E887" s="101"/>
      <c r="F887" s="19"/>
      <c r="G887" s="34" t="e">
        <v>#NAME?</v>
      </c>
      <c r="H887" s="21" t="s">
        <v>47</v>
      </c>
      <c r="I887" s="19"/>
      <c r="J887" s="29"/>
      <c r="K887" s="20"/>
      <c r="L887" s="35" t="s">
        <v>4796</v>
      </c>
    </row>
    <row r="888" spans="1:12" ht="12.75" x14ac:dyDescent="0.2">
      <c r="A888" s="36">
        <v>882</v>
      </c>
      <c r="B888" s="36"/>
      <c r="C888" s="36"/>
      <c r="D888" s="36"/>
      <c r="E888" s="101"/>
      <c r="F888" s="19"/>
      <c r="G888" s="34" t="e">
        <v>#NAME?</v>
      </c>
      <c r="H888" s="21" t="s">
        <v>47</v>
      </c>
      <c r="I888" s="19"/>
      <c r="J888" s="29"/>
      <c r="K888" s="20"/>
      <c r="L888" s="35" t="s">
        <v>4796</v>
      </c>
    </row>
    <row r="889" spans="1:12" ht="12.75" x14ac:dyDescent="0.2">
      <c r="A889" s="36">
        <v>883</v>
      </c>
      <c r="B889" s="36"/>
      <c r="C889" s="36"/>
      <c r="D889" s="36"/>
      <c r="E889" s="101"/>
      <c r="F889" s="19"/>
      <c r="G889" s="34" t="e">
        <v>#NAME?</v>
      </c>
      <c r="H889" s="21" t="s">
        <v>47</v>
      </c>
      <c r="I889" s="19"/>
      <c r="J889" s="29"/>
      <c r="K889" s="20"/>
      <c r="L889" s="35" t="s">
        <v>4796</v>
      </c>
    </row>
    <row r="890" spans="1:12" ht="12.75" x14ac:dyDescent="0.2">
      <c r="A890" s="36">
        <v>884</v>
      </c>
      <c r="B890" s="36"/>
      <c r="C890" s="36"/>
      <c r="D890" s="36"/>
      <c r="E890" s="101"/>
      <c r="F890" s="19"/>
      <c r="G890" s="34" t="e">
        <v>#NAME?</v>
      </c>
      <c r="H890" s="21" t="s">
        <v>47</v>
      </c>
      <c r="I890" s="19"/>
      <c r="J890" s="29"/>
      <c r="K890" s="20"/>
      <c r="L890" s="35" t="s">
        <v>4796</v>
      </c>
    </row>
    <row r="891" spans="1:12" ht="12.75" x14ac:dyDescent="0.2">
      <c r="A891" s="36">
        <v>885</v>
      </c>
      <c r="B891" s="36"/>
      <c r="C891" s="36"/>
      <c r="D891" s="36"/>
      <c r="E891" s="101"/>
      <c r="F891" s="19"/>
      <c r="G891" s="34" t="e">
        <v>#NAME?</v>
      </c>
      <c r="H891" s="21" t="s">
        <v>47</v>
      </c>
      <c r="I891" s="19"/>
      <c r="J891" s="29"/>
      <c r="K891" s="20"/>
      <c r="L891" s="35" t="s">
        <v>4796</v>
      </c>
    </row>
    <row r="892" spans="1:12" ht="12.75" x14ac:dyDescent="0.2">
      <c r="A892" s="36">
        <v>886</v>
      </c>
      <c r="B892" s="36"/>
      <c r="C892" s="36"/>
      <c r="D892" s="36"/>
      <c r="E892" s="101"/>
      <c r="F892" s="19"/>
      <c r="G892" s="34" t="e">
        <v>#NAME?</v>
      </c>
      <c r="H892" s="21" t="s">
        <v>47</v>
      </c>
      <c r="I892" s="19"/>
      <c r="J892" s="29"/>
      <c r="K892" s="20"/>
      <c r="L892" s="35" t="s">
        <v>4796</v>
      </c>
    </row>
    <row r="893" spans="1:12" ht="12.75" x14ac:dyDescent="0.2">
      <c r="A893" s="36">
        <v>887</v>
      </c>
      <c r="B893" s="36"/>
      <c r="C893" s="36"/>
      <c r="D893" s="36"/>
      <c r="E893" s="101"/>
      <c r="F893" s="19"/>
      <c r="G893" s="34" t="e">
        <v>#NAME?</v>
      </c>
      <c r="H893" s="21" t="s">
        <v>47</v>
      </c>
      <c r="I893" s="19"/>
      <c r="J893" s="29"/>
      <c r="K893" s="20"/>
      <c r="L893" s="35" t="s">
        <v>4796</v>
      </c>
    </row>
    <row r="894" spans="1:12" ht="12.75" x14ac:dyDescent="0.2">
      <c r="A894" s="36">
        <v>888</v>
      </c>
      <c r="B894" s="36"/>
      <c r="C894" s="36"/>
      <c r="D894" s="36"/>
      <c r="E894" s="101"/>
      <c r="F894" s="19"/>
      <c r="G894" s="34" t="e">
        <v>#NAME?</v>
      </c>
      <c r="H894" s="21" t="s">
        <v>47</v>
      </c>
      <c r="I894" s="19"/>
      <c r="J894" s="29"/>
      <c r="K894" s="20"/>
      <c r="L894" s="35" t="s">
        <v>4796</v>
      </c>
    </row>
    <row r="895" spans="1:12" ht="12.75" x14ac:dyDescent="0.2">
      <c r="A895" s="36">
        <v>889</v>
      </c>
      <c r="B895" s="36"/>
      <c r="C895" s="36"/>
      <c r="D895" s="36"/>
      <c r="E895" s="101"/>
      <c r="F895" s="19"/>
      <c r="G895" s="34" t="e">
        <v>#NAME?</v>
      </c>
      <c r="H895" s="21" t="s">
        <v>47</v>
      </c>
      <c r="I895" s="19"/>
      <c r="J895" s="29"/>
      <c r="K895" s="20"/>
      <c r="L895" s="35" t="s">
        <v>4796</v>
      </c>
    </row>
    <row r="896" spans="1:12" ht="12.75" x14ac:dyDescent="0.2">
      <c r="A896" s="36">
        <v>890</v>
      </c>
      <c r="B896" s="36"/>
      <c r="C896" s="36"/>
      <c r="D896" s="36"/>
      <c r="E896" s="101"/>
      <c r="F896" s="19"/>
      <c r="G896" s="34" t="e">
        <v>#NAME?</v>
      </c>
      <c r="H896" s="21" t="s">
        <v>47</v>
      </c>
      <c r="I896" s="19"/>
      <c r="J896" s="29"/>
      <c r="K896" s="20"/>
      <c r="L896" s="35" t="s">
        <v>4796</v>
      </c>
    </row>
    <row r="897" spans="1:12" ht="12.75" x14ac:dyDescent="0.2">
      <c r="A897" s="36">
        <v>891</v>
      </c>
      <c r="B897" s="36"/>
      <c r="C897" s="36"/>
      <c r="D897" s="36"/>
      <c r="E897" s="101"/>
      <c r="F897" s="19"/>
      <c r="G897" s="34" t="e">
        <v>#NAME?</v>
      </c>
      <c r="H897" s="21" t="s">
        <v>47</v>
      </c>
      <c r="I897" s="19"/>
      <c r="J897" s="29"/>
      <c r="K897" s="20"/>
      <c r="L897" s="35" t="s">
        <v>4796</v>
      </c>
    </row>
    <row r="898" spans="1:12" ht="12.75" x14ac:dyDescent="0.2">
      <c r="A898" s="36">
        <v>892</v>
      </c>
      <c r="B898" s="36"/>
      <c r="C898" s="36"/>
      <c r="D898" s="36"/>
      <c r="E898" s="101"/>
      <c r="F898" s="19"/>
      <c r="G898" s="34" t="e">
        <v>#NAME?</v>
      </c>
      <c r="H898" s="21" t="s">
        <v>47</v>
      </c>
      <c r="I898" s="19"/>
      <c r="J898" s="29"/>
      <c r="K898" s="20"/>
      <c r="L898" s="35" t="s">
        <v>4796</v>
      </c>
    </row>
    <row r="899" spans="1:12" ht="12.75" x14ac:dyDescent="0.2">
      <c r="A899" s="36">
        <v>893</v>
      </c>
      <c r="B899" s="36"/>
      <c r="C899" s="36"/>
      <c r="D899" s="36"/>
      <c r="E899" s="101"/>
      <c r="F899" s="19"/>
      <c r="G899" s="34" t="e">
        <v>#NAME?</v>
      </c>
      <c r="H899" s="21" t="s">
        <v>47</v>
      </c>
      <c r="I899" s="19"/>
      <c r="J899" s="29"/>
      <c r="K899" s="20"/>
      <c r="L899" s="35" t="s">
        <v>4796</v>
      </c>
    </row>
    <row r="900" spans="1:12" ht="12.75" x14ac:dyDescent="0.2">
      <c r="A900" s="36">
        <v>894</v>
      </c>
      <c r="B900" s="36"/>
      <c r="C900" s="36"/>
      <c r="D900" s="36"/>
      <c r="E900" s="101"/>
      <c r="F900" s="19"/>
      <c r="G900" s="34" t="e">
        <v>#NAME?</v>
      </c>
      <c r="H900" s="21" t="s">
        <v>47</v>
      </c>
      <c r="I900" s="19"/>
      <c r="J900" s="29"/>
      <c r="K900" s="20"/>
      <c r="L900" s="35" t="s">
        <v>4796</v>
      </c>
    </row>
    <row r="901" spans="1:12" ht="12.75" x14ac:dyDescent="0.2">
      <c r="A901" s="36">
        <v>895</v>
      </c>
      <c r="B901" s="36"/>
      <c r="C901" s="36"/>
      <c r="D901" s="36"/>
      <c r="E901" s="101"/>
      <c r="F901" s="19"/>
      <c r="G901" s="34" t="e">
        <v>#NAME?</v>
      </c>
      <c r="H901" s="21" t="s">
        <v>47</v>
      </c>
      <c r="I901" s="19"/>
      <c r="J901" s="29"/>
      <c r="K901" s="20"/>
      <c r="L901" s="35" t="s">
        <v>4796</v>
      </c>
    </row>
    <row r="902" spans="1:12" ht="12.75" x14ac:dyDescent="0.2">
      <c r="A902" s="36">
        <v>896</v>
      </c>
      <c r="B902" s="36"/>
      <c r="C902" s="36"/>
      <c r="D902" s="36"/>
      <c r="E902" s="101"/>
      <c r="F902" s="19"/>
      <c r="G902" s="34" t="e">
        <v>#NAME?</v>
      </c>
      <c r="H902" s="21" t="s">
        <v>47</v>
      </c>
      <c r="I902" s="19"/>
      <c r="J902" s="29"/>
      <c r="K902" s="20"/>
      <c r="L902" s="35" t="s">
        <v>4796</v>
      </c>
    </row>
    <row r="903" spans="1:12" ht="12.75" x14ac:dyDescent="0.2">
      <c r="A903" s="36">
        <v>897</v>
      </c>
      <c r="B903" s="36"/>
      <c r="C903" s="36"/>
      <c r="D903" s="36"/>
      <c r="E903" s="101"/>
      <c r="F903" s="19"/>
      <c r="G903" s="34" t="e">
        <v>#NAME?</v>
      </c>
      <c r="H903" s="21" t="s">
        <v>47</v>
      </c>
      <c r="I903" s="19"/>
      <c r="J903" s="29"/>
      <c r="K903" s="20"/>
      <c r="L903" s="35" t="s">
        <v>4796</v>
      </c>
    </row>
    <row r="904" spans="1:12" ht="12.75" x14ac:dyDescent="0.2">
      <c r="A904" s="36">
        <v>898</v>
      </c>
      <c r="B904" s="36"/>
      <c r="C904" s="36"/>
      <c r="D904" s="36"/>
      <c r="E904" s="101"/>
      <c r="F904" s="19"/>
      <c r="G904" s="34" t="e">
        <v>#NAME?</v>
      </c>
      <c r="H904" s="21" t="s">
        <v>47</v>
      </c>
      <c r="I904" s="19"/>
      <c r="J904" s="29"/>
      <c r="K904" s="20"/>
      <c r="L904" s="35" t="s">
        <v>4796</v>
      </c>
    </row>
    <row r="905" spans="1:12" ht="12.75" x14ac:dyDescent="0.2">
      <c r="A905" s="36">
        <v>899</v>
      </c>
      <c r="B905" s="36"/>
      <c r="C905" s="36"/>
      <c r="D905" s="36"/>
      <c r="E905" s="101"/>
      <c r="F905" s="19"/>
      <c r="G905" s="34" t="e">
        <v>#NAME?</v>
      </c>
      <c r="H905" s="21" t="s">
        <v>47</v>
      </c>
      <c r="I905" s="19"/>
      <c r="J905" s="29"/>
      <c r="K905" s="20"/>
      <c r="L905" s="35" t="s">
        <v>4796</v>
      </c>
    </row>
    <row r="906" spans="1:12" ht="12.75" x14ac:dyDescent="0.2">
      <c r="A906" s="36">
        <v>900</v>
      </c>
      <c r="B906" s="36"/>
      <c r="C906" s="36"/>
      <c r="D906" s="36"/>
      <c r="E906" s="101"/>
      <c r="F906" s="19"/>
      <c r="G906" s="34" t="e">
        <v>#NAME?</v>
      </c>
      <c r="H906" s="21" t="s">
        <v>47</v>
      </c>
      <c r="I906" s="19"/>
      <c r="J906" s="29"/>
      <c r="K906" s="20"/>
      <c r="L906" s="35" t="s">
        <v>4796</v>
      </c>
    </row>
    <row r="907" spans="1:12" ht="12.75" x14ac:dyDescent="0.2">
      <c r="A907" s="36">
        <v>901</v>
      </c>
      <c r="B907" s="36"/>
      <c r="C907" s="36"/>
      <c r="D907" s="36"/>
      <c r="E907" s="101"/>
      <c r="F907" s="19"/>
      <c r="G907" s="34" t="e">
        <v>#NAME?</v>
      </c>
      <c r="H907" s="21" t="s">
        <v>47</v>
      </c>
      <c r="I907" s="19"/>
      <c r="J907" s="29"/>
      <c r="K907" s="20"/>
      <c r="L907" s="35" t="s">
        <v>4796</v>
      </c>
    </row>
    <row r="908" spans="1:12" ht="12.75" x14ac:dyDescent="0.2">
      <c r="A908" s="36">
        <v>902</v>
      </c>
      <c r="B908" s="36"/>
      <c r="C908" s="36"/>
      <c r="D908" s="36"/>
      <c r="E908" s="101"/>
      <c r="F908" s="19"/>
      <c r="G908" s="34" t="e">
        <v>#NAME?</v>
      </c>
      <c r="H908" s="21" t="s">
        <v>47</v>
      </c>
      <c r="I908" s="19"/>
      <c r="J908" s="29"/>
      <c r="K908" s="20"/>
      <c r="L908" s="35" t="s">
        <v>4796</v>
      </c>
    </row>
    <row r="909" spans="1:12" ht="12.75" x14ac:dyDescent="0.2">
      <c r="A909" s="36">
        <v>903</v>
      </c>
      <c r="B909" s="36"/>
      <c r="C909" s="36"/>
      <c r="D909" s="36"/>
      <c r="E909" s="101"/>
      <c r="F909" s="19"/>
      <c r="G909" s="34" t="e">
        <v>#NAME?</v>
      </c>
      <c r="H909" s="21" t="s">
        <v>47</v>
      </c>
      <c r="I909" s="19"/>
      <c r="J909" s="29"/>
      <c r="K909" s="20"/>
      <c r="L909" s="35" t="s">
        <v>4796</v>
      </c>
    </row>
    <row r="910" spans="1:12" ht="12.75" x14ac:dyDescent="0.2">
      <c r="A910" s="36">
        <v>904</v>
      </c>
      <c r="B910" s="36"/>
      <c r="C910" s="36"/>
      <c r="D910" s="36"/>
      <c r="E910" s="101"/>
      <c r="F910" s="19"/>
      <c r="G910" s="34" t="e">
        <v>#NAME?</v>
      </c>
      <c r="H910" s="21" t="s">
        <v>47</v>
      </c>
      <c r="I910" s="19"/>
      <c r="J910" s="29"/>
      <c r="K910" s="20"/>
      <c r="L910" s="35" t="s">
        <v>4796</v>
      </c>
    </row>
    <row r="911" spans="1:12" ht="12.75" x14ac:dyDescent="0.2">
      <c r="A911" s="36">
        <v>905</v>
      </c>
      <c r="B911" s="36"/>
      <c r="C911" s="36"/>
      <c r="D911" s="36"/>
      <c r="E911" s="101"/>
      <c r="F911" s="19"/>
      <c r="G911" s="34" t="e">
        <v>#NAME?</v>
      </c>
      <c r="H911" s="21" t="s">
        <v>47</v>
      </c>
      <c r="I911" s="19"/>
      <c r="J911" s="29"/>
      <c r="K911" s="20"/>
      <c r="L911" s="35" t="s">
        <v>4796</v>
      </c>
    </row>
    <row r="912" spans="1:12" ht="12.75" x14ac:dyDescent="0.2">
      <c r="A912" s="36">
        <v>906</v>
      </c>
      <c r="B912" s="36"/>
      <c r="C912" s="36"/>
      <c r="D912" s="36"/>
      <c r="E912" s="101"/>
      <c r="F912" s="19"/>
      <c r="G912" s="34" t="e">
        <v>#NAME?</v>
      </c>
      <c r="H912" s="21" t="s">
        <v>47</v>
      </c>
      <c r="I912" s="19"/>
      <c r="J912" s="29"/>
      <c r="K912" s="20"/>
      <c r="L912" s="35" t="s">
        <v>4796</v>
      </c>
    </row>
    <row r="913" spans="1:12" ht="12.75" x14ac:dyDescent="0.2">
      <c r="A913" s="36">
        <v>907</v>
      </c>
      <c r="B913" s="36"/>
      <c r="C913" s="36"/>
      <c r="D913" s="36"/>
      <c r="E913" s="101"/>
      <c r="F913" s="19"/>
      <c r="G913" s="34" t="e">
        <v>#NAME?</v>
      </c>
      <c r="H913" s="21" t="s">
        <v>47</v>
      </c>
      <c r="I913" s="19"/>
      <c r="J913" s="29"/>
      <c r="K913" s="20"/>
      <c r="L913" s="35" t="s">
        <v>4796</v>
      </c>
    </row>
    <row r="914" spans="1:12" ht="12.75" x14ac:dyDescent="0.2">
      <c r="A914" s="36">
        <v>908</v>
      </c>
      <c r="B914" s="36"/>
      <c r="C914" s="36"/>
      <c r="D914" s="36"/>
      <c r="E914" s="101"/>
      <c r="F914" s="19"/>
      <c r="G914" s="34" t="e">
        <v>#NAME?</v>
      </c>
      <c r="H914" s="21" t="s">
        <v>47</v>
      </c>
      <c r="I914" s="19"/>
      <c r="J914" s="29"/>
      <c r="K914" s="20"/>
      <c r="L914" s="35" t="s">
        <v>4796</v>
      </c>
    </row>
    <row r="915" spans="1:12" ht="12.75" x14ac:dyDescent="0.2">
      <c r="A915" s="36">
        <v>909</v>
      </c>
      <c r="B915" s="36"/>
      <c r="C915" s="36"/>
      <c r="D915" s="36"/>
      <c r="E915" s="101"/>
      <c r="F915" s="19"/>
      <c r="G915" s="34" t="e">
        <v>#NAME?</v>
      </c>
      <c r="H915" s="21" t="s">
        <v>47</v>
      </c>
      <c r="I915" s="19"/>
      <c r="J915" s="29"/>
      <c r="K915" s="20"/>
      <c r="L915" s="35" t="s">
        <v>4796</v>
      </c>
    </row>
    <row r="916" spans="1:12" ht="12.75" x14ac:dyDescent="0.2">
      <c r="A916" s="36">
        <v>910</v>
      </c>
      <c r="B916" s="36"/>
      <c r="C916" s="36"/>
      <c r="D916" s="36"/>
      <c r="E916" s="101"/>
      <c r="F916" s="19"/>
      <c r="G916" s="34" t="e">
        <v>#NAME?</v>
      </c>
      <c r="H916" s="21" t="s">
        <v>47</v>
      </c>
      <c r="I916" s="19"/>
      <c r="J916" s="29"/>
      <c r="K916" s="20"/>
      <c r="L916" s="35" t="s">
        <v>4796</v>
      </c>
    </row>
    <row r="917" spans="1:12" ht="12.75" x14ac:dyDescent="0.2">
      <c r="A917" s="36">
        <v>911</v>
      </c>
      <c r="B917" s="36"/>
      <c r="C917" s="36"/>
      <c r="D917" s="36"/>
      <c r="E917" s="101"/>
      <c r="F917" s="19"/>
      <c r="G917" s="34" t="e">
        <v>#NAME?</v>
      </c>
      <c r="H917" s="21" t="s">
        <v>47</v>
      </c>
      <c r="I917" s="19"/>
      <c r="J917" s="29"/>
      <c r="K917" s="20"/>
      <c r="L917" s="35" t="s">
        <v>4796</v>
      </c>
    </row>
    <row r="918" spans="1:12" ht="12.75" x14ac:dyDescent="0.2">
      <c r="A918" s="36">
        <v>912</v>
      </c>
      <c r="B918" s="36"/>
      <c r="C918" s="36"/>
      <c r="D918" s="36"/>
      <c r="E918" s="101"/>
      <c r="F918" s="19"/>
      <c r="G918" s="34" t="e">
        <v>#NAME?</v>
      </c>
      <c r="H918" s="21" t="s">
        <v>47</v>
      </c>
      <c r="I918" s="19"/>
      <c r="J918" s="29"/>
      <c r="K918" s="20"/>
      <c r="L918" s="35" t="s">
        <v>4796</v>
      </c>
    </row>
    <row r="919" spans="1:12" ht="12.75" x14ac:dyDescent="0.2">
      <c r="A919" s="36">
        <v>913</v>
      </c>
      <c r="B919" s="36"/>
      <c r="C919" s="36"/>
      <c r="D919" s="36"/>
      <c r="E919" s="101"/>
      <c r="F919" s="19"/>
      <c r="G919" s="34" t="e">
        <v>#NAME?</v>
      </c>
      <c r="H919" s="21" t="s">
        <v>47</v>
      </c>
      <c r="I919" s="19"/>
      <c r="J919" s="29"/>
      <c r="K919" s="20"/>
      <c r="L919" s="35" t="s">
        <v>4796</v>
      </c>
    </row>
    <row r="920" spans="1:12" ht="12.75" x14ac:dyDescent="0.2">
      <c r="A920" s="36">
        <v>914</v>
      </c>
      <c r="B920" s="36"/>
      <c r="C920" s="36"/>
      <c r="D920" s="36"/>
      <c r="E920" s="101"/>
      <c r="F920" s="19"/>
      <c r="G920" s="34" t="e">
        <v>#NAME?</v>
      </c>
      <c r="H920" s="21" t="s">
        <v>47</v>
      </c>
      <c r="I920" s="19"/>
      <c r="J920" s="29"/>
      <c r="K920" s="20"/>
      <c r="L920" s="35" t="s">
        <v>4796</v>
      </c>
    </row>
    <row r="921" spans="1:12" ht="12.75" x14ac:dyDescent="0.2">
      <c r="A921" s="36">
        <v>915</v>
      </c>
      <c r="B921" s="36"/>
      <c r="C921" s="36"/>
      <c r="D921" s="36"/>
      <c r="E921" s="101"/>
      <c r="F921" s="19"/>
      <c r="G921" s="34" t="e">
        <v>#NAME?</v>
      </c>
      <c r="H921" s="21" t="s">
        <v>47</v>
      </c>
      <c r="I921" s="19"/>
      <c r="J921" s="29"/>
      <c r="K921" s="20"/>
      <c r="L921" s="35" t="s">
        <v>4796</v>
      </c>
    </row>
    <row r="922" spans="1:12" ht="12.75" x14ac:dyDescent="0.2">
      <c r="A922" s="36">
        <v>916</v>
      </c>
      <c r="B922" s="36"/>
      <c r="C922" s="36"/>
      <c r="D922" s="36"/>
      <c r="E922" s="101"/>
      <c r="F922" s="19"/>
      <c r="G922" s="34" t="e">
        <v>#NAME?</v>
      </c>
      <c r="H922" s="21" t="s">
        <v>47</v>
      </c>
      <c r="I922" s="19"/>
      <c r="J922" s="29"/>
      <c r="K922" s="20"/>
      <c r="L922" s="35" t="s">
        <v>4796</v>
      </c>
    </row>
    <row r="923" spans="1:12" ht="12.75" x14ac:dyDescent="0.2">
      <c r="A923" s="36">
        <v>917</v>
      </c>
      <c r="B923" s="36"/>
      <c r="C923" s="36"/>
      <c r="D923" s="36"/>
      <c r="E923" s="101"/>
      <c r="F923" s="19"/>
      <c r="G923" s="34" t="e">
        <v>#NAME?</v>
      </c>
      <c r="H923" s="21" t="s">
        <v>47</v>
      </c>
      <c r="I923" s="19"/>
      <c r="J923" s="29"/>
      <c r="K923" s="20"/>
      <c r="L923" s="35" t="s">
        <v>4796</v>
      </c>
    </row>
    <row r="924" spans="1:12" ht="12.75" x14ac:dyDescent="0.2">
      <c r="A924" s="36">
        <v>918</v>
      </c>
      <c r="B924" s="36"/>
      <c r="C924" s="36"/>
      <c r="D924" s="36"/>
      <c r="E924" s="101"/>
      <c r="F924" s="19"/>
      <c r="G924" s="34" t="e">
        <v>#NAME?</v>
      </c>
      <c r="H924" s="21" t="s">
        <v>47</v>
      </c>
      <c r="I924" s="19"/>
      <c r="J924" s="29"/>
      <c r="K924" s="20"/>
      <c r="L924" s="35" t="s">
        <v>4796</v>
      </c>
    </row>
    <row r="925" spans="1:12" ht="12.75" x14ac:dyDescent="0.2">
      <c r="A925" s="36">
        <v>919</v>
      </c>
      <c r="B925" s="36"/>
      <c r="C925" s="36"/>
      <c r="D925" s="36"/>
      <c r="E925" s="101"/>
      <c r="F925" s="19"/>
      <c r="G925" s="34" t="e">
        <v>#NAME?</v>
      </c>
      <c r="H925" s="21" t="s">
        <v>47</v>
      </c>
      <c r="I925" s="19"/>
      <c r="J925" s="29"/>
      <c r="K925" s="20"/>
      <c r="L925" s="35" t="s">
        <v>4796</v>
      </c>
    </row>
    <row r="926" spans="1:12" ht="12.75" x14ac:dyDescent="0.2">
      <c r="A926" s="36">
        <v>920</v>
      </c>
      <c r="B926" s="36"/>
      <c r="C926" s="36"/>
      <c r="D926" s="36"/>
      <c r="E926" s="101"/>
      <c r="F926" s="19"/>
      <c r="G926" s="34" t="e">
        <v>#NAME?</v>
      </c>
      <c r="H926" s="21" t="s">
        <v>47</v>
      </c>
      <c r="I926" s="19"/>
      <c r="J926" s="29"/>
      <c r="K926" s="20"/>
      <c r="L926" s="35" t="s">
        <v>4796</v>
      </c>
    </row>
    <row r="927" spans="1:12" ht="12.75" x14ac:dyDescent="0.2">
      <c r="A927" s="36">
        <v>921</v>
      </c>
      <c r="B927" s="36"/>
      <c r="C927" s="36"/>
      <c r="D927" s="36"/>
      <c r="E927" s="101"/>
      <c r="F927" s="19"/>
      <c r="G927" s="34" t="e">
        <v>#NAME?</v>
      </c>
      <c r="H927" s="21" t="s">
        <v>47</v>
      </c>
      <c r="I927" s="19"/>
      <c r="J927" s="29"/>
      <c r="K927" s="20"/>
      <c r="L927" s="35" t="s">
        <v>4796</v>
      </c>
    </row>
    <row r="928" spans="1:12" ht="12.75" x14ac:dyDescent="0.2">
      <c r="A928" s="36">
        <v>922</v>
      </c>
      <c r="B928" s="36"/>
      <c r="C928" s="36"/>
      <c r="D928" s="36"/>
      <c r="E928" s="101"/>
      <c r="F928" s="19"/>
      <c r="G928" s="34" t="e">
        <v>#NAME?</v>
      </c>
      <c r="H928" s="21" t="s">
        <v>47</v>
      </c>
      <c r="I928" s="19"/>
      <c r="J928" s="29"/>
      <c r="K928" s="20"/>
      <c r="L928" s="35" t="s">
        <v>4796</v>
      </c>
    </row>
    <row r="929" spans="1:12" ht="12.75" x14ac:dyDescent="0.2">
      <c r="A929" s="36">
        <v>923</v>
      </c>
      <c r="B929" s="36"/>
      <c r="C929" s="36"/>
      <c r="D929" s="36"/>
      <c r="E929" s="101"/>
      <c r="F929" s="19"/>
      <c r="G929" s="34" t="e">
        <v>#NAME?</v>
      </c>
      <c r="H929" s="21" t="s">
        <v>47</v>
      </c>
      <c r="I929" s="19"/>
      <c r="J929" s="29"/>
      <c r="K929" s="20"/>
      <c r="L929" s="35" t="s">
        <v>4796</v>
      </c>
    </row>
    <row r="930" spans="1:12" ht="12.75" x14ac:dyDescent="0.2">
      <c r="A930" s="36">
        <v>924</v>
      </c>
      <c r="B930" s="36"/>
      <c r="C930" s="36"/>
      <c r="D930" s="36"/>
      <c r="E930" s="101"/>
      <c r="F930" s="19"/>
      <c r="G930" s="34" t="e">
        <v>#NAME?</v>
      </c>
      <c r="H930" s="21" t="s">
        <v>47</v>
      </c>
      <c r="I930" s="19"/>
      <c r="J930" s="29"/>
      <c r="K930" s="20"/>
      <c r="L930" s="35" t="s">
        <v>4796</v>
      </c>
    </row>
    <row r="931" spans="1:12" ht="12.75" x14ac:dyDescent="0.2">
      <c r="A931" s="36">
        <v>925</v>
      </c>
      <c r="B931" s="36"/>
      <c r="C931" s="36"/>
      <c r="D931" s="36"/>
      <c r="E931" s="101"/>
      <c r="F931" s="19"/>
      <c r="G931" s="34" t="e">
        <v>#NAME?</v>
      </c>
      <c r="H931" s="21" t="s">
        <v>47</v>
      </c>
      <c r="I931" s="19"/>
      <c r="J931" s="29"/>
      <c r="K931" s="20"/>
      <c r="L931" s="35" t="s">
        <v>4796</v>
      </c>
    </row>
    <row r="932" spans="1:12" ht="12.75" x14ac:dyDescent="0.2">
      <c r="A932" s="36">
        <v>926</v>
      </c>
      <c r="B932" s="36"/>
      <c r="C932" s="36"/>
      <c r="D932" s="36"/>
      <c r="E932" s="101"/>
      <c r="F932" s="19"/>
      <c r="G932" s="34" t="e">
        <v>#NAME?</v>
      </c>
      <c r="H932" s="21" t="s">
        <v>47</v>
      </c>
      <c r="I932" s="19"/>
      <c r="J932" s="29"/>
      <c r="K932" s="20"/>
      <c r="L932" s="35" t="s">
        <v>4796</v>
      </c>
    </row>
    <row r="933" spans="1:12" ht="12.75" x14ac:dyDescent="0.2">
      <c r="A933" s="36">
        <v>927</v>
      </c>
      <c r="B933" s="36"/>
      <c r="C933" s="36"/>
      <c r="D933" s="36"/>
      <c r="E933" s="101"/>
      <c r="F933" s="19"/>
      <c r="G933" s="34" t="e">
        <v>#NAME?</v>
      </c>
      <c r="H933" s="21" t="s">
        <v>47</v>
      </c>
      <c r="I933" s="19"/>
      <c r="J933" s="29"/>
      <c r="K933" s="20"/>
      <c r="L933" s="35" t="s">
        <v>4796</v>
      </c>
    </row>
    <row r="934" spans="1:12" ht="12.75" x14ac:dyDescent="0.2">
      <c r="A934" s="36">
        <v>928</v>
      </c>
      <c r="B934" s="36"/>
      <c r="C934" s="36"/>
      <c r="D934" s="36"/>
      <c r="E934" s="101"/>
      <c r="F934" s="19"/>
      <c r="G934" s="34" t="e">
        <v>#NAME?</v>
      </c>
      <c r="H934" s="21" t="s">
        <v>47</v>
      </c>
      <c r="I934" s="19"/>
      <c r="J934" s="29"/>
      <c r="K934" s="20"/>
      <c r="L934" s="35" t="s">
        <v>4796</v>
      </c>
    </row>
    <row r="935" spans="1:12" ht="12.75" x14ac:dyDescent="0.2">
      <c r="A935" s="36">
        <v>929</v>
      </c>
      <c r="B935" s="36"/>
      <c r="C935" s="36"/>
      <c r="D935" s="36"/>
      <c r="E935" s="101"/>
      <c r="F935" s="19"/>
      <c r="G935" s="34" t="e">
        <v>#NAME?</v>
      </c>
      <c r="H935" s="21" t="s">
        <v>47</v>
      </c>
      <c r="I935" s="19"/>
      <c r="J935" s="29"/>
      <c r="K935" s="20"/>
      <c r="L935" s="35" t="s">
        <v>4796</v>
      </c>
    </row>
    <row r="936" spans="1:12" ht="12.75" x14ac:dyDescent="0.2">
      <c r="A936" s="36">
        <v>930</v>
      </c>
      <c r="B936" s="36"/>
      <c r="C936" s="36"/>
      <c r="D936" s="36"/>
      <c r="E936" s="101"/>
      <c r="F936" s="19"/>
      <c r="G936" s="34" t="e">
        <v>#NAME?</v>
      </c>
      <c r="H936" s="21" t="s">
        <v>47</v>
      </c>
      <c r="I936" s="19"/>
      <c r="J936" s="29"/>
      <c r="K936" s="20"/>
      <c r="L936" s="35" t="s">
        <v>4796</v>
      </c>
    </row>
    <row r="937" spans="1:12" ht="12.75" x14ac:dyDescent="0.2">
      <c r="A937" s="36">
        <v>931</v>
      </c>
      <c r="B937" s="36"/>
      <c r="C937" s="36"/>
      <c r="D937" s="36"/>
      <c r="E937" s="101"/>
      <c r="F937" s="19"/>
      <c r="G937" s="34" t="e">
        <v>#NAME?</v>
      </c>
      <c r="H937" s="21" t="s">
        <v>47</v>
      </c>
      <c r="I937" s="19"/>
      <c r="J937" s="29"/>
      <c r="K937" s="20"/>
      <c r="L937" s="35" t="s">
        <v>4796</v>
      </c>
    </row>
    <row r="938" spans="1:12" ht="12.75" x14ac:dyDescent="0.2">
      <c r="A938" s="36">
        <v>932</v>
      </c>
      <c r="B938" s="36"/>
      <c r="C938" s="36"/>
      <c r="D938" s="36"/>
      <c r="E938" s="101"/>
      <c r="F938" s="19"/>
      <c r="G938" s="34" t="e">
        <v>#NAME?</v>
      </c>
      <c r="H938" s="21" t="s">
        <v>47</v>
      </c>
      <c r="I938" s="19"/>
      <c r="J938" s="29"/>
      <c r="K938" s="20"/>
      <c r="L938" s="35" t="s">
        <v>4796</v>
      </c>
    </row>
    <row r="939" spans="1:12" ht="12.75" x14ac:dyDescent="0.2">
      <c r="A939" s="36">
        <v>929</v>
      </c>
      <c r="B939" s="36"/>
      <c r="C939" s="36"/>
      <c r="D939" s="36"/>
      <c r="E939" s="101"/>
      <c r="F939" s="19"/>
      <c r="G939" s="34" t="e">
        <v>#NAME?</v>
      </c>
      <c r="H939" s="21" t="s">
        <v>47</v>
      </c>
      <c r="I939" s="19"/>
      <c r="J939" s="29"/>
      <c r="K939" s="20"/>
      <c r="L939" s="35" t="s">
        <v>4796</v>
      </c>
    </row>
    <row r="940" spans="1:12" ht="12.75" x14ac:dyDescent="0.2">
      <c r="A940" s="36">
        <v>930</v>
      </c>
      <c r="B940" s="36"/>
      <c r="C940" s="36"/>
      <c r="D940" s="36"/>
      <c r="E940" s="101"/>
      <c r="F940" s="19"/>
      <c r="G940" s="34" t="e">
        <v>#NAME?</v>
      </c>
      <c r="H940" s="21" t="s">
        <v>47</v>
      </c>
      <c r="I940" s="19"/>
      <c r="J940" s="29"/>
      <c r="K940" s="20"/>
      <c r="L940" s="35" t="s">
        <v>4796</v>
      </c>
    </row>
    <row r="941" spans="1:12" ht="12.75" x14ac:dyDescent="0.2">
      <c r="A941" s="36">
        <v>931</v>
      </c>
      <c r="B941" s="36"/>
      <c r="C941" s="36"/>
      <c r="D941" s="36"/>
      <c r="E941" s="101"/>
      <c r="F941" s="19"/>
      <c r="G941" s="34" t="e">
        <v>#NAME?</v>
      </c>
      <c r="H941" s="21" t="s">
        <v>47</v>
      </c>
      <c r="I941" s="19"/>
      <c r="J941" s="29"/>
      <c r="K941" s="20"/>
      <c r="L941" s="35" t="s">
        <v>4796</v>
      </c>
    </row>
    <row r="942" spans="1:12" ht="12.75" x14ac:dyDescent="0.2">
      <c r="A942" s="36">
        <v>932</v>
      </c>
      <c r="B942" s="36"/>
      <c r="C942" s="36"/>
      <c r="D942" s="36"/>
      <c r="E942" s="101"/>
      <c r="F942" s="19"/>
      <c r="G942" s="34" t="e">
        <v>#NAME?</v>
      </c>
      <c r="H942" s="21" t="s">
        <v>47</v>
      </c>
      <c r="I942" s="19"/>
      <c r="J942" s="29"/>
      <c r="K942" s="20"/>
      <c r="L942" s="35" t="s">
        <v>4796</v>
      </c>
    </row>
    <row r="943" spans="1:12" ht="12.75" x14ac:dyDescent="0.2">
      <c r="A943" s="36">
        <v>933</v>
      </c>
      <c r="B943" s="36"/>
      <c r="C943" s="36"/>
      <c r="D943" s="36"/>
      <c r="E943" s="101"/>
      <c r="F943" s="19"/>
      <c r="G943" s="34" t="e">
        <v>#NAME?</v>
      </c>
      <c r="H943" s="21" t="s">
        <v>47</v>
      </c>
      <c r="I943" s="19"/>
      <c r="J943" s="29"/>
      <c r="K943" s="20"/>
      <c r="L943" s="35" t="s">
        <v>4796</v>
      </c>
    </row>
    <row r="944" spans="1:12" ht="12.75" x14ac:dyDescent="0.2">
      <c r="A944" s="36">
        <v>934</v>
      </c>
      <c r="B944" s="36"/>
      <c r="C944" s="36"/>
      <c r="D944" s="36"/>
      <c r="E944" s="101"/>
      <c r="F944" s="19"/>
      <c r="G944" s="34" t="e">
        <v>#NAME?</v>
      </c>
      <c r="H944" s="21" t="s">
        <v>47</v>
      </c>
      <c r="I944" s="19"/>
      <c r="J944" s="29"/>
      <c r="K944" s="20"/>
      <c r="L944" s="35" t="s">
        <v>4796</v>
      </c>
    </row>
    <row r="945" spans="1:12" ht="12.75" x14ac:dyDescent="0.2">
      <c r="A945" s="36">
        <v>935</v>
      </c>
      <c r="B945" s="36"/>
      <c r="C945" s="36"/>
      <c r="D945" s="36"/>
      <c r="E945" s="101"/>
      <c r="F945" s="19"/>
      <c r="G945" s="34" t="e">
        <v>#NAME?</v>
      </c>
      <c r="H945" s="21" t="s">
        <v>47</v>
      </c>
      <c r="I945" s="19"/>
      <c r="J945" s="29"/>
      <c r="K945" s="20"/>
      <c r="L945" s="35" t="s">
        <v>4796</v>
      </c>
    </row>
    <row r="946" spans="1:12" ht="12.75" x14ac:dyDescent="0.2">
      <c r="A946" s="36">
        <v>936</v>
      </c>
      <c r="B946" s="36"/>
      <c r="C946" s="36"/>
      <c r="D946" s="36"/>
      <c r="E946" s="101"/>
      <c r="F946" s="19"/>
      <c r="G946" s="34" t="e">
        <v>#NAME?</v>
      </c>
      <c r="H946" s="21" t="s">
        <v>47</v>
      </c>
      <c r="I946" s="19"/>
      <c r="J946" s="29"/>
      <c r="K946" s="20"/>
      <c r="L946" s="35" t="s">
        <v>4796</v>
      </c>
    </row>
    <row r="947" spans="1:12" ht="12.75" x14ac:dyDescent="0.2">
      <c r="A947" s="36">
        <v>937</v>
      </c>
      <c r="B947" s="36"/>
      <c r="C947" s="36"/>
      <c r="D947" s="36"/>
      <c r="E947" s="101"/>
      <c r="F947" s="19"/>
      <c r="G947" s="34" t="e">
        <v>#NAME?</v>
      </c>
      <c r="H947" s="21" t="s">
        <v>47</v>
      </c>
      <c r="I947" s="19"/>
      <c r="J947" s="29"/>
      <c r="K947" s="20"/>
      <c r="L947" s="35" t="s">
        <v>4796</v>
      </c>
    </row>
    <row r="948" spans="1:12" ht="12.75" x14ac:dyDescent="0.2">
      <c r="A948" s="36">
        <v>938</v>
      </c>
      <c r="B948" s="36"/>
      <c r="C948" s="36"/>
      <c r="D948" s="36"/>
      <c r="E948" s="101"/>
      <c r="F948" s="19"/>
      <c r="G948" s="34" t="e">
        <v>#NAME?</v>
      </c>
      <c r="H948" s="21" t="s">
        <v>47</v>
      </c>
      <c r="I948" s="19"/>
      <c r="J948" s="29"/>
      <c r="K948" s="20"/>
      <c r="L948" s="35" t="s">
        <v>4796</v>
      </c>
    </row>
    <row r="949" spans="1:12" ht="12.75" x14ac:dyDescent="0.2">
      <c r="A949" s="36">
        <v>939</v>
      </c>
      <c r="B949" s="36"/>
      <c r="C949" s="36"/>
      <c r="D949" s="36"/>
      <c r="E949" s="101"/>
      <c r="F949" s="19"/>
      <c r="G949" s="34" t="e">
        <v>#NAME?</v>
      </c>
      <c r="H949" s="21" t="s">
        <v>47</v>
      </c>
      <c r="I949" s="19"/>
      <c r="J949" s="29"/>
      <c r="K949" s="20"/>
      <c r="L949" s="35" t="s">
        <v>4796</v>
      </c>
    </row>
    <row r="950" spans="1:12" ht="12.75" x14ac:dyDescent="0.2">
      <c r="A950" s="36">
        <v>940</v>
      </c>
      <c r="B950" s="36"/>
      <c r="C950" s="36"/>
      <c r="D950" s="36"/>
      <c r="E950" s="101"/>
      <c r="F950" s="19"/>
      <c r="G950" s="34" t="e">
        <v>#NAME?</v>
      </c>
      <c r="H950" s="21" t="s">
        <v>47</v>
      </c>
      <c r="I950" s="19"/>
      <c r="J950" s="29"/>
      <c r="K950" s="20"/>
      <c r="L950" s="35" t="s">
        <v>4796</v>
      </c>
    </row>
    <row r="951" spans="1:12" ht="12.75" x14ac:dyDescent="0.2">
      <c r="A951" s="36">
        <v>941</v>
      </c>
      <c r="B951" s="36"/>
      <c r="C951" s="36"/>
      <c r="D951" s="36"/>
      <c r="E951" s="101"/>
      <c r="F951" s="19"/>
      <c r="G951" s="34" t="e">
        <v>#NAME?</v>
      </c>
      <c r="H951" s="21" t="s">
        <v>47</v>
      </c>
      <c r="I951" s="19"/>
      <c r="J951" s="29"/>
      <c r="K951" s="20"/>
      <c r="L951" s="35" t="s">
        <v>4796</v>
      </c>
    </row>
    <row r="952" spans="1:12" ht="12.75" x14ac:dyDescent="0.2">
      <c r="A952" s="36">
        <v>942</v>
      </c>
      <c r="B952" s="36"/>
      <c r="C952" s="36"/>
      <c r="D952" s="36"/>
      <c r="E952" s="101"/>
      <c r="F952" s="19"/>
      <c r="G952" s="34" t="e">
        <v>#NAME?</v>
      </c>
      <c r="H952" s="21" t="s">
        <v>47</v>
      </c>
      <c r="I952" s="19"/>
      <c r="J952" s="29"/>
      <c r="K952" s="20"/>
      <c r="L952" s="35" t="s">
        <v>4796</v>
      </c>
    </row>
    <row r="953" spans="1:12" ht="12.75" x14ac:dyDescent="0.2">
      <c r="A953" s="36">
        <v>943</v>
      </c>
      <c r="B953" s="36"/>
      <c r="C953" s="36"/>
      <c r="D953" s="36"/>
      <c r="E953" s="101"/>
      <c r="F953" s="19"/>
      <c r="G953" s="34" t="e">
        <v>#NAME?</v>
      </c>
      <c r="H953" s="21" t="s">
        <v>47</v>
      </c>
      <c r="I953" s="19"/>
      <c r="J953" s="29"/>
      <c r="K953" s="20"/>
      <c r="L953" s="35" t="s">
        <v>4796</v>
      </c>
    </row>
    <row r="954" spans="1:12" ht="12.75" x14ac:dyDescent="0.2">
      <c r="A954" s="36">
        <v>944</v>
      </c>
      <c r="B954" s="36"/>
      <c r="C954" s="36"/>
      <c r="D954" s="36"/>
      <c r="E954" s="101"/>
      <c r="F954" s="19"/>
      <c r="G954" s="34" t="e">
        <v>#NAME?</v>
      </c>
      <c r="H954" s="21" t="s">
        <v>47</v>
      </c>
      <c r="I954" s="19"/>
      <c r="J954" s="29"/>
      <c r="K954" s="20"/>
      <c r="L954" s="35" t="s">
        <v>4796</v>
      </c>
    </row>
    <row r="955" spans="1:12" ht="12.75" x14ac:dyDescent="0.2">
      <c r="A955" s="36">
        <v>945</v>
      </c>
      <c r="B955" s="36"/>
      <c r="C955" s="36"/>
      <c r="D955" s="36"/>
      <c r="E955" s="101"/>
      <c r="F955" s="19"/>
      <c r="G955" s="34" t="e">
        <v>#NAME?</v>
      </c>
      <c r="H955" s="21" t="s">
        <v>47</v>
      </c>
      <c r="I955" s="19"/>
      <c r="J955" s="29"/>
      <c r="K955" s="20"/>
      <c r="L955" s="35" t="s">
        <v>4796</v>
      </c>
    </row>
    <row r="956" spans="1:12" ht="12.75" x14ac:dyDescent="0.2">
      <c r="A956" s="36">
        <v>946</v>
      </c>
      <c r="B956" s="36"/>
      <c r="C956" s="36"/>
      <c r="D956" s="36"/>
      <c r="E956" s="101"/>
      <c r="F956" s="19"/>
      <c r="G956" s="34" t="e">
        <v>#NAME?</v>
      </c>
      <c r="H956" s="21" t="s">
        <v>47</v>
      </c>
      <c r="I956" s="19"/>
      <c r="J956" s="29"/>
      <c r="K956" s="20"/>
      <c r="L956" s="35" t="s">
        <v>4796</v>
      </c>
    </row>
    <row r="957" spans="1:12" ht="12.75" x14ac:dyDescent="0.2">
      <c r="A957" s="36">
        <v>947</v>
      </c>
      <c r="B957" s="36"/>
      <c r="C957" s="36"/>
      <c r="D957" s="36"/>
      <c r="E957" s="101"/>
      <c r="F957" s="19"/>
      <c r="G957" s="34" t="e">
        <v>#NAME?</v>
      </c>
      <c r="H957" s="21" t="s">
        <v>47</v>
      </c>
      <c r="I957" s="19"/>
      <c r="J957" s="29"/>
      <c r="K957" s="20"/>
      <c r="L957" s="35" t="s">
        <v>4796</v>
      </c>
    </row>
    <row r="958" spans="1:12" ht="12.75" x14ac:dyDescent="0.2">
      <c r="A958" s="36">
        <v>948</v>
      </c>
      <c r="B958" s="36"/>
      <c r="C958" s="36"/>
      <c r="D958" s="36"/>
      <c r="E958" s="101"/>
      <c r="F958" s="19"/>
      <c r="G958" s="34" t="e">
        <v>#NAME?</v>
      </c>
      <c r="H958" s="21" t="s">
        <v>47</v>
      </c>
      <c r="I958" s="19"/>
      <c r="J958" s="29"/>
      <c r="K958" s="20"/>
      <c r="L958" s="35" t="s">
        <v>4796</v>
      </c>
    </row>
    <row r="959" spans="1:12" ht="12.75" x14ac:dyDescent="0.2">
      <c r="A959" s="36">
        <v>949</v>
      </c>
      <c r="B959" s="36"/>
      <c r="C959" s="36"/>
      <c r="D959" s="36"/>
      <c r="E959" s="101"/>
      <c r="F959" s="19"/>
      <c r="G959" s="34" t="e">
        <v>#NAME?</v>
      </c>
      <c r="H959" s="21" t="s">
        <v>47</v>
      </c>
      <c r="I959" s="19"/>
      <c r="J959" s="29"/>
      <c r="K959" s="20"/>
      <c r="L959" s="35" t="s">
        <v>4796</v>
      </c>
    </row>
    <row r="960" spans="1:12" ht="12.75" x14ac:dyDescent="0.2">
      <c r="A960" s="36">
        <v>950</v>
      </c>
      <c r="B960" s="36"/>
      <c r="C960" s="36"/>
      <c r="D960" s="36"/>
      <c r="E960" s="101"/>
      <c r="F960" s="19"/>
      <c r="G960" s="34" t="e">
        <v>#NAME?</v>
      </c>
      <c r="H960" s="21" t="s">
        <v>47</v>
      </c>
      <c r="I960" s="19"/>
      <c r="J960" s="29"/>
      <c r="K960" s="20"/>
      <c r="L960" s="35" t="s">
        <v>4796</v>
      </c>
    </row>
    <row r="961" spans="1:12" ht="12.75" x14ac:dyDescent="0.2">
      <c r="A961" s="36">
        <v>951</v>
      </c>
      <c r="B961" s="36"/>
      <c r="C961" s="36"/>
      <c r="D961" s="36"/>
      <c r="E961" s="101"/>
      <c r="F961" s="19"/>
      <c r="G961" s="34" t="e">
        <v>#NAME?</v>
      </c>
      <c r="H961" s="21" t="s">
        <v>47</v>
      </c>
      <c r="I961" s="19"/>
      <c r="J961" s="29"/>
      <c r="K961" s="20"/>
      <c r="L961" s="35" t="s">
        <v>4796</v>
      </c>
    </row>
    <row r="962" spans="1:12" ht="12.75" x14ac:dyDescent="0.2">
      <c r="A962" s="36">
        <v>952</v>
      </c>
      <c r="B962" s="36"/>
      <c r="C962" s="36"/>
      <c r="D962" s="36"/>
      <c r="E962" s="101"/>
      <c r="F962" s="19"/>
      <c r="G962" s="34" t="e">
        <v>#NAME?</v>
      </c>
      <c r="H962" s="21" t="s">
        <v>47</v>
      </c>
      <c r="I962" s="19"/>
      <c r="J962" s="29"/>
      <c r="K962" s="20"/>
      <c r="L962" s="35" t="s">
        <v>4796</v>
      </c>
    </row>
    <row r="963" spans="1:12" ht="12.75" x14ac:dyDescent="0.2">
      <c r="A963" s="36">
        <v>953</v>
      </c>
      <c r="B963" s="36"/>
      <c r="C963" s="36"/>
      <c r="D963" s="36"/>
      <c r="E963" s="101"/>
      <c r="F963" s="19"/>
      <c r="G963" s="34" t="e">
        <v>#NAME?</v>
      </c>
      <c r="H963" s="21" t="s">
        <v>47</v>
      </c>
      <c r="I963" s="19"/>
      <c r="J963" s="29"/>
      <c r="K963" s="20"/>
      <c r="L963" s="35" t="s">
        <v>4796</v>
      </c>
    </row>
    <row r="964" spans="1:12" ht="12.75" x14ac:dyDescent="0.2">
      <c r="A964" s="36">
        <v>954</v>
      </c>
      <c r="B964" s="36"/>
      <c r="C964" s="36"/>
      <c r="D964" s="36"/>
      <c r="E964" s="101"/>
      <c r="F964" s="19"/>
      <c r="G964" s="34" t="e">
        <v>#NAME?</v>
      </c>
      <c r="H964" s="21" t="s">
        <v>47</v>
      </c>
      <c r="I964" s="19"/>
      <c r="J964" s="29"/>
      <c r="K964" s="20"/>
      <c r="L964" s="35" t="s">
        <v>4796</v>
      </c>
    </row>
    <row r="965" spans="1:12" ht="12.75" x14ac:dyDescent="0.2">
      <c r="A965" s="36">
        <v>955</v>
      </c>
      <c r="B965" s="36"/>
      <c r="C965" s="36"/>
      <c r="D965" s="36"/>
      <c r="E965" s="101"/>
      <c r="F965" s="19"/>
      <c r="G965" s="34" t="e">
        <v>#NAME?</v>
      </c>
      <c r="H965" s="21" t="s">
        <v>47</v>
      </c>
      <c r="I965" s="19"/>
      <c r="J965" s="29"/>
      <c r="K965" s="20"/>
      <c r="L965" s="35" t="s">
        <v>4796</v>
      </c>
    </row>
    <row r="966" spans="1:12" ht="12.75" x14ac:dyDescent="0.2">
      <c r="A966" s="36">
        <v>956</v>
      </c>
      <c r="B966" s="36"/>
      <c r="C966" s="36"/>
      <c r="D966" s="36"/>
      <c r="E966" s="101"/>
      <c r="F966" s="19"/>
      <c r="G966" s="34" t="e">
        <v>#NAME?</v>
      </c>
      <c r="H966" s="21" t="s">
        <v>47</v>
      </c>
      <c r="I966" s="19"/>
      <c r="J966" s="29"/>
      <c r="K966" s="20"/>
      <c r="L966" s="35" t="s">
        <v>4796</v>
      </c>
    </row>
    <row r="967" spans="1:12" ht="12.75" x14ac:dyDescent="0.2">
      <c r="A967" s="36">
        <v>957</v>
      </c>
      <c r="B967" s="36"/>
      <c r="C967" s="36"/>
      <c r="D967" s="36"/>
      <c r="E967" s="101"/>
      <c r="F967" s="19"/>
      <c r="G967" s="34" t="e">
        <v>#NAME?</v>
      </c>
      <c r="H967" s="21" t="s">
        <v>47</v>
      </c>
      <c r="I967" s="19"/>
      <c r="J967" s="29"/>
      <c r="K967" s="20"/>
      <c r="L967" s="35" t="s">
        <v>4796</v>
      </c>
    </row>
    <row r="968" spans="1:12" ht="12.75" x14ac:dyDescent="0.2">
      <c r="A968" s="36">
        <v>958</v>
      </c>
      <c r="B968" s="36"/>
      <c r="C968" s="36"/>
      <c r="D968" s="36"/>
      <c r="E968" s="101"/>
      <c r="F968" s="19"/>
      <c r="G968" s="34" t="e">
        <v>#NAME?</v>
      </c>
      <c r="H968" s="21" t="s">
        <v>47</v>
      </c>
      <c r="I968" s="19"/>
      <c r="J968" s="29"/>
      <c r="K968" s="20"/>
      <c r="L968" s="35" t="s">
        <v>4796</v>
      </c>
    </row>
    <row r="969" spans="1:12" ht="12.75" x14ac:dyDescent="0.2">
      <c r="A969" s="36">
        <v>959</v>
      </c>
      <c r="B969" s="36"/>
      <c r="C969" s="36"/>
      <c r="D969" s="36"/>
      <c r="E969" s="101"/>
      <c r="F969" s="19"/>
      <c r="G969" s="34" t="e">
        <v>#NAME?</v>
      </c>
      <c r="H969" s="21" t="s">
        <v>47</v>
      </c>
      <c r="I969" s="19"/>
      <c r="J969" s="29"/>
      <c r="K969" s="20"/>
      <c r="L969" s="35" t="s">
        <v>4796</v>
      </c>
    </row>
    <row r="970" spans="1:12" ht="12.75" x14ac:dyDescent="0.2">
      <c r="A970" s="36">
        <v>960</v>
      </c>
      <c r="B970" s="36"/>
      <c r="C970" s="36"/>
      <c r="D970" s="36"/>
      <c r="E970" s="101"/>
      <c r="F970" s="19"/>
      <c r="G970" s="34" t="e">
        <v>#NAME?</v>
      </c>
      <c r="H970" s="21" t="s">
        <v>47</v>
      </c>
      <c r="I970" s="19"/>
      <c r="J970" s="29"/>
      <c r="K970" s="20"/>
      <c r="L970" s="35" t="s">
        <v>4796</v>
      </c>
    </row>
    <row r="972" spans="1:12" ht="12.75" x14ac:dyDescent="0.2">
      <c r="A972" s="36">
        <v>962</v>
      </c>
      <c r="B972" s="36"/>
      <c r="C972" s="36"/>
      <c r="D972" s="36"/>
      <c r="E972" s="101"/>
      <c r="F972" s="19"/>
      <c r="G972" s="34" t="e">
        <v>#NAME?</v>
      </c>
      <c r="H972" s="21" t="s">
        <v>47</v>
      </c>
      <c r="I972" s="19"/>
      <c r="J972" s="29"/>
      <c r="K972" s="20"/>
      <c r="L972" s="35" t="s">
        <v>4796</v>
      </c>
    </row>
    <row r="973" spans="1:12" ht="12.75" x14ac:dyDescent="0.2">
      <c r="A973" s="36">
        <v>963</v>
      </c>
      <c r="B973" s="36"/>
      <c r="C973" s="36"/>
      <c r="D973" s="36"/>
      <c r="E973" s="101"/>
      <c r="F973" s="19"/>
      <c r="G973" s="34" t="e">
        <v>#NAME?</v>
      </c>
      <c r="H973" s="21" t="s">
        <v>47</v>
      </c>
      <c r="I973" s="19"/>
      <c r="J973" s="29"/>
      <c r="K973" s="20"/>
      <c r="L973" s="35" t="s">
        <v>4796</v>
      </c>
    </row>
    <row r="974" spans="1:12" ht="12.75" x14ac:dyDescent="0.2">
      <c r="A974" s="36">
        <v>964</v>
      </c>
      <c r="B974" s="36"/>
      <c r="C974" s="36"/>
      <c r="D974" s="36"/>
      <c r="E974" s="101"/>
      <c r="F974" s="19"/>
      <c r="G974" s="34" t="e">
        <v>#NAME?</v>
      </c>
      <c r="H974" s="21" t="s">
        <v>47</v>
      </c>
      <c r="I974" s="19"/>
      <c r="J974" s="29"/>
      <c r="K974" s="20"/>
      <c r="L974" s="35" t="s">
        <v>4796</v>
      </c>
    </row>
    <row r="975" spans="1:12" ht="12.75" x14ac:dyDescent="0.2">
      <c r="A975" s="36">
        <v>965</v>
      </c>
      <c r="B975" s="36"/>
      <c r="C975" s="36"/>
      <c r="D975" s="36"/>
      <c r="E975" s="101"/>
      <c r="F975" s="19"/>
      <c r="G975" s="34" t="e">
        <v>#NAME?</v>
      </c>
      <c r="H975" s="21" t="s">
        <v>47</v>
      </c>
      <c r="I975" s="19"/>
      <c r="J975" s="29"/>
      <c r="K975" s="20"/>
      <c r="L975" s="35" t="s">
        <v>4796</v>
      </c>
    </row>
    <row r="976" spans="1:12" ht="12.75" x14ac:dyDescent="0.2">
      <c r="A976" s="36">
        <v>966</v>
      </c>
      <c r="B976" s="36"/>
      <c r="C976" s="36"/>
      <c r="D976" s="36"/>
      <c r="E976" s="101"/>
      <c r="F976" s="19"/>
      <c r="G976" s="34" t="e">
        <v>#NAME?</v>
      </c>
      <c r="H976" s="21" t="s">
        <v>47</v>
      </c>
      <c r="I976" s="19"/>
      <c r="J976" s="29"/>
      <c r="K976" s="20"/>
      <c r="L976" s="35" t="s">
        <v>4796</v>
      </c>
    </row>
    <row r="977" spans="1:12" ht="12.75" x14ac:dyDescent="0.2">
      <c r="A977" s="36">
        <v>967</v>
      </c>
      <c r="B977" s="36"/>
      <c r="C977" s="36"/>
      <c r="D977" s="36"/>
      <c r="E977" s="101"/>
      <c r="F977" s="19"/>
      <c r="G977" s="34" t="e">
        <v>#NAME?</v>
      </c>
      <c r="H977" s="21" t="s">
        <v>47</v>
      </c>
      <c r="I977" s="19"/>
      <c r="J977" s="29"/>
      <c r="K977" s="20"/>
      <c r="L977" s="35" t="s">
        <v>4796</v>
      </c>
    </row>
    <row r="978" spans="1:12" ht="12.75" x14ac:dyDescent="0.2">
      <c r="A978" s="36">
        <v>968</v>
      </c>
      <c r="B978" s="36"/>
      <c r="C978" s="36"/>
      <c r="D978" s="36"/>
      <c r="E978" s="101"/>
      <c r="F978" s="19"/>
      <c r="G978" s="34" t="e">
        <v>#NAME?</v>
      </c>
      <c r="H978" s="21" t="s">
        <v>47</v>
      </c>
      <c r="I978" s="19"/>
      <c r="J978" s="29"/>
      <c r="K978" s="20"/>
      <c r="L978" s="35" t="s">
        <v>4796</v>
      </c>
    </row>
    <row r="979" spans="1:12" ht="12.75" x14ac:dyDescent="0.2">
      <c r="A979" s="36">
        <v>969</v>
      </c>
      <c r="B979" s="36"/>
      <c r="C979" s="36"/>
      <c r="D979" s="36"/>
      <c r="E979" s="101"/>
      <c r="F979" s="19"/>
      <c r="G979" s="34" t="e">
        <v>#NAME?</v>
      </c>
      <c r="H979" s="21" t="s">
        <v>47</v>
      </c>
      <c r="I979" s="19"/>
      <c r="J979" s="29"/>
      <c r="K979" s="20"/>
      <c r="L979" s="35" t="s">
        <v>4796</v>
      </c>
    </row>
    <row r="980" spans="1:12" ht="12.75" x14ac:dyDescent="0.2">
      <c r="A980" s="36">
        <v>970</v>
      </c>
      <c r="B980" s="36"/>
      <c r="C980" s="36"/>
      <c r="D980" s="36"/>
      <c r="E980" s="101"/>
      <c r="F980" s="19"/>
      <c r="G980" s="34" t="e">
        <v>#NAME?</v>
      </c>
      <c r="H980" s="21" t="s">
        <v>47</v>
      </c>
      <c r="I980" s="19"/>
      <c r="J980" s="29"/>
      <c r="K980" s="20"/>
      <c r="L980" s="35" t="s">
        <v>4796</v>
      </c>
    </row>
    <row r="981" spans="1:12" ht="12.75" x14ac:dyDescent="0.2">
      <c r="A981" s="36">
        <v>971</v>
      </c>
      <c r="B981" s="36"/>
      <c r="C981" s="36"/>
      <c r="D981" s="36"/>
      <c r="E981" s="101"/>
      <c r="F981" s="19"/>
      <c r="G981" s="34" t="e">
        <v>#NAME?</v>
      </c>
      <c r="H981" s="21" t="s">
        <v>47</v>
      </c>
      <c r="I981" s="19"/>
      <c r="J981" s="29"/>
      <c r="K981" s="20"/>
      <c r="L981" s="35" t="s">
        <v>4796</v>
      </c>
    </row>
    <row r="982" spans="1:12" ht="12.75" x14ac:dyDescent="0.2">
      <c r="A982" s="36">
        <v>972</v>
      </c>
      <c r="B982" s="36"/>
      <c r="C982" s="36"/>
      <c r="D982" s="36"/>
      <c r="E982" s="101"/>
      <c r="F982" s="19"/>
      <c r="G982" s="34" t="e">
        <v>#NAME?</v>
      </c>
      <c r="H982" s="21" t="s">
        <v>47</v>
      </c>
      <c r="I982" s="19"/>
      <c r="J982" s="29"/>
      <c r="K982" s="20"/>
      <c r="L982" s="35" t="s">
        <v>4796</v>
      </c>
    </row>
    <row r="983" spans="1:12" ht="12.75" x14ac:dyDescent="0.2">
      <c r="A983" s="36">
        <v>973</v>
      </c>
      <c r="B983" s="36"/>
      <c r="C983" s="36"/>
      <c r="D983" s="36"/>
      <c r="E983" s="101"/>
      <c r="F983" s="19"/>
      <c r="G983" s="34" t="e">
        <v>#NAME?</v>
      </c>
      <c r="H983" s="21" t="s">
        <v>47</v>
      </c>
      <c r="I983" s="19"/>
      <c r="J983" s="29"/>
      <c r="K983" s="20"/>
      <c r="L983" s="35" t="s">
        <v>4796</v>
      </c>
    </row>
    <row r="984" spans="1:12" ht="12.75" x14ac:dyDescent="0.2">
      <c r="A984" s="36">
        <v>974</v>
      </c>
      <c r="B984" s="36"/>
      <c r="C984" s="36"/>
      <c r="D984" s="36"/>
      <c r="E984" s="101"/>
      <c r="F984" s="19"/>
      <c r="G984" s="34" t="e">
        <v>#NAME?</v>
      </c>
      <c r="H984" s="21" t="s">
        <v>47</v>
      </c>
      <c r="I984" s="19"/>
      <c r="J984" s="29"/>
      <c r="K984" s="20"/>
      <c r="L984" s="35" t="s">
        <v>4796</v>
      </c>
    </row>
    <row r="985" spans="1:12" ht="12.75" x14ac:dyDescent="0.2">
      <c r="A985" s="36">
        <v>975</v>
      </c>
      <c r="B985" s="36"/>
      <c r="C985" s="36"/>
      <c r="D985" s="36"/>
      <c r="E985" s="101"/>
      <c r="F985" s="19"/>
      <c r="G985" s="34" t="e">
        <v>#NAME?</v>
      </c>
      <c r="H985" s="21" t="s">
        <v>47</v>
      </c>
      <c r="I985" s="19"/>
      <c r="J985" s="29"/>
      <c r="K985" s="20"/>
      <c r="L985" s="35" t="s">
        <v>4796</v>
      </c>
    </row>
    <row r="986" spans="1:12" ht="12.75" x14ac:dyDescent="0.2">
      <c r="A986" s="36">
        <v>976</v>
      </c>
      <c r="B986" s="36"/>
      <c r="C986" s="36"/>
      <c r="D986" s="36"/>
      <c r="E986" s="101"/>
      <c r="F986" s="19"/>
      <c r="G986" s="34" t="e">
        <v>#NAME?</v>
      </c>
      <c r="H986" s="21" t="s">
        <v>47</v>
      </c>
      <c r="I986" s="19"/>
      <c r="J986" s="29"/>
      <c r="K986" s="20"/>
      <c r="L986" s="35" t="s">
        <v>4796</v>
      </c>
    </row>
    <row r="987" spans="1:12" ht="12.75" x14ac:dyDescent="0.2">
      <c r="A987" s="36">
        <v>977</v>
      </c>
      <c r="B987" s="36"/>
      <c r="C987" s="36"/>
      <c r="D987" s="36"/>
      <c r="E987" s="101"/>
      <c r="F987" s="19"/>
      <c r="G987" s="34" t="e">
        <v>#NAME?</v>
      </c>
      <c r="H987" s="21" t="s">
        <v>47</v>
      </c>
      <c r="I987" s="19"/>
      <c r="J987" s="29"/>
      <c r="K987" s="20"/>
      <c r="L987" s="35" t="s">
        <v>4796</v>
      </c>
    </row>
    <row r="988" spans="1:12" ht="12.75" x14ac:dyDescent="0.2">
      <c r="A988" s="36">
        <v>978</v>
      </c>
      <c r="B988" s="36"/>
      <c r="C988" s="36"/>
      <c r="D988" s="36"/>
      <c r="E988" s="101"/>
      <c r="F988" s="19"/>
      <c r="G988" s="34" t="e">
        <v>#NAME?</v>
      </c>
      <c r="H988" s="21" t="s">
        <v>47</v>
      </c>
      <c r="I988" s="19"/>
      <c r="J988" s="29"/>
      <c r="K988" s="20"/>
      <c r="L988" s="35" t="s">
        <v>4796</v>
      </c>
    </row>
    <row r="989" spans="1:12" ht="12.75" x14ac:dyDescent="0.2">
      <c r="A989" s="36">
        <v>979</v>
      </c>
      <c r="B989" s="36"/>
      <c r="C989" s="36"/>
      <c r="D989" s="36"/>
      <c r="E989" s="101"/>
      <c r="F989" s="19"/>
      <c r="G989" s="34" t="e">
        <v>#NAME?</v>
      </c>
      <c r="H989" s="21" t="s">
        <v>47</v>
      </c>
      <c r="I989" s="19"/>
      <c r="J989" s="29"/>
      <c r="K989" s="20"/>
      <c r="L989" s="35" t="s">
        <v>4796</v>
      </c>
    </row>
    <row r="990" spans="1:12" ht="12.75" x14ac:dyDescent="0.2">
      <c r="A990" s="36">
        <v>980</v>
      </c>
      <c r="B990" s="36"/>
      <c r="C990" s="36"/>
      <c r="D990" s="36"/>
      <c r="E990" s="101"/>
      <c r="F990" s="19"/>
      <c r="G990" s="34" t="e">
        <v>#NAME?</v>
      </c>
      <c r="H990" s="21" t="s">
        <v>47</v>
      </c>
      <c r="I990" s="19"/>
      <c r="J990" s="29"/>
      <c r="K990" s="20"/>
      <c r="L990" s="35" t="s">
        <v>4796</v>
      </c>
    </row>
    <row r="991" spans="1:12" ht="12.75" x14ac:dyDescent="0.2">
      <c r="A991" s="36">
        <v>981</v>
      </c>
      <c r="B991" s="36"/>
      <c r="C991" s="36"/>
      <c r="D991" s="36"/>
      <c r="E991" s="101"/>
      <c r="F991" s="19"/>
      <c r="G991" s="34" t="e">
        <v>#NAME?</v>
      </c>
      <c r="H991" s="21" t="s">
        <v>47</v>
      </c>
      <c r="I991" s="19"/>
      <c r="J991" s="29"/>
      <c r="K991" s="20"/>
      <c r="L991" s="35" t="s">
        <v>4796</v>
      </c>
    </row>
    <row r="992" spans="1:12" ht="12.75" x14ac:dyDescent="0.2">
      <c r="A992" s="36">
        <v>982</v>
      </c>
      <c r="B992" s="36"/>
      <c r="C992" s="36"/>
      <c r="D992" s="36"/>
      <c r="E992" s="101"/>
      <c r="F992" s="19"/>
      <c r="G992" s="34" t="e">
        <v>#NAME?</v>
      </c>
      <c r="H992" s="21" t="s">
        <v>47</v>
      </c>
      <c r="I992" s="19"/>
      <c r="J992" s="29"/>
      <c r="K992" s="20"/>
      <c r="L992" s="35" t="s">
        <v>4796</v>
      </c>
    </row>
    <row r="993" spans="1:12" ht="12.75" x14ac:dyDescent="0.2">
      <c r="A993" s="36">
        <v>983</v>
      </c>
      <c r="B993" s="36"/>
      <c r="C993" s="36"/>
      <c r="D993" s="36"/>
      <c r="E993" s="101"/>
      <c r="F993" s="19"/>
      <c r="G993" s="34" t="e">
        <v>#NAME?</v>
      </c>
      <c r="H993" s="21" t="s">
        <v>47</v>
      </c>
      <c r="I993" s="19"/>
      <c r="J993" s="29"/>
      <c r="K993" s="20"/>
      <c r="L993" s="35" t="s">
        <v>4796</v>
      </c>
    </row>
    <row r="994" spans="1:12" ht="12.75" x14ac:dyDescent="0.2">
      <c r="A994" s="36">
        <v>984</v>
      </c>
      <c r="B994" s="36"/>
      <c r="C994" s="36"/>
      <c r="D994" s="36"/>
      <c r="E994" s="101"/>
      <c r="F994" s="19"/>
      <c r="G994" s="34" t="e">
        <v>#NAME?</v>
      </c>
      <c r="H994" s="21" t="s">
        <v>47</v>
      </c>
      <c r="I994" s="19"/>
      <c r="J994" s="29"/>
      <c r="K994" s="20"/>
      <c r="L994" s="35" t="s">
        <v>4796</v>
      </c>
    </row>
    <row r="995" spans="1:12" ht="12.75" x14ac:dyDescent="0.2">
      <c r="A995" s="36">
        <v>985</v>
      </c>
      <c r="B995" s="36"/>
      <c r="C995" s="36"/>
      <c r="D995" s="36"/>
      <c r="E995" s="101"/>
      <c r="F995" s="19"/>
      <c r="G995" s="34" t="e">
        <v>#NAME?</v>
      </c>
      <c r="H995" s="21" t="s">
        <v>47</v>
      </c>
      <c r="I995" s="19"/>
      <c r="J995" s="29"/>
      <c r="K995" s="20"/>
      <c r="L995" s="35" t="s">
        <v>4796</v>
      </c>
    </row>
    <row r="996" spans="1:12" ht="12.75" x14ac:dyDescent="0.2">
      <c r="A996" s="36">
        <v>986</v>
      </c>
      <c r="B996" s="36"/>
      <c r="C996" s="36"/>
      <c r="D996" s="36"/>
      <c r="E996" s="101"/>
      <c r="F996" s="19"/>
      <c r="G996" s="34" t="e">
        <v>#NAME?</v>
      </c>
      <c r="H996" s="21" t="s">
        <v>47</v>
      </c>
      <c r="I996" s="19"/>
      <c r="J996" s="29"/>
      <c r="K996" s="20"/>
      <c r="L996" s="35" t="s">
        <v>4796</v>
      </c>
    </row>
    <row r="997" spans="1:12" ht="12.75" x14ac:dyDescent="0.2">
      <c r="A997" s="36">
        <v>987</v>
      </c>
      <c r="B997" s="36"/>
      <c r="C997" s="36"/>
      <c r="D997" s="36"/>
      <c r="E997" s="101"/>
      <c r="F997" s="19"/>
      <c r="G997" s="34" t="e">
        <v>#NAME?</v>
      </c>
      <c r="H997" s="21" t="s">
        <v>47</v>
      </c>
      <c r="I997" s="19"/>
      <c r="J997" s="29"/>
      <c r="K997" s="20"/>
      <c r="L997" s="35" t="s">
        <v>4796</v>
      </c>
    </row>
    <row r="998" spans="1:12" ht="12.75" x14ac:dyDescent="0.2">
      <c r="A998" s="36">
        <v>988</v>
      </c>
      <c r="B998" s="36"/>
      <c r="C998" s="36"/>
      <c r="D998" s="36"/>
      <c r="E998" s="101"/>
      <c r="F998" s="19"/>
      <c r="G998" s="34" t="e">
        <v>#NAME?</v>
      </c>
      <c r="H998" s="21" t="s">
        <v>47</v>
      </c>
      <c r="I998" s="19"/>
      <c r="J998" s="29"/>
      <c r="K998" s="20"/>
      <c r="L998" s="35" t="s">
        <v>4796</v>
      </c>
    </row>
    <row r="999" spans="1:12" ht="12.75" x14ac:dyDescent="0.2">
      <c r="A999" s="36">
        <v>989</v>
      </c>
      <c r="B999" s="36"/>
      <c r="C999" s="36"/>
      <c r="D999" s="36"/>
      <c r="E999" s="101"/>
      <c r="F999" s="19"/>
      <c r="G999" s="34" t="e">
        <v>#NAME?</v>
      </c>
      <c r="H999" s="21" t="s">
        <v>47</v>
      </c>
      <c r="I999" s="19"/>
      <c r="J999" s="29"/>
      <c r="K999" s="20"/>
      <c r="L999" s="35" t="s">
        <v>4796</v>
      </c>
    </row>
    <row r="1000" spans="1:12" ht="12.75" x14ac:dyDescent="0.2">
      <c r="A1000" s="36">
        <v>990</v>
      </c>
      <c r="B1000" s="36"/>
      <c r="C1000" s="36"/>
      <c r="D1000" s="36"/>
      <c r="E1000" s="101"/>
      <c r="F1000" s="19"/>
      <c r="G1000" s="34" t="e">
        <v>#NAME?</v>
      </c>
      <c r="H1000" s="21" t="s">
        <v>47</v>
      </c>
      <c r="I1000" s="19"/>
      <c r="J1000" s="29"/>
      <c r="K1000" s="20"/>
      <c r="L1000" s="35" t="s">
        <v>4796</v>
      </c>
    </row>
    <row r="1001" spans="1:12" ht="12.75" x14ac:dyDescent="0.2">
      <c r="A1001" s="36">
        <v>991</v>
      </c>
      <c r="B1001" s="36"/>
      <c r="C1001" s="36"/>
      <c r="D1001" s="36"/>
      <c r="E1001" s="101"/>
      <c r="F1001" s="19"/>
      <c r="G1001" s="34" t="e">
        <v>#NAME?</v>
      </c>
      <c r="H1001" s="21" t="s">
        <v>47</v>
      </c>
      <c r="I1001" s="19"/>
      <c r="J1001" s="29"/>
      <c r="K1001" s="20"/>
      <c r="L1001" s="35" t="s">
        <v>4796</v>
      </c>
    </row>
    <row r="1002" spans="1:12" ht="12.75" x14ac:dyDescent="0.2">
      <c r="A1002" s="36">
        <v>992</v>
      </c>
      <c r="B1002" s="36"/>
      <c r="C1002" s="36"/>
      <c r="D1002" s="36"/>
      <c r="E1002" s="101"/>
      <c r="F1002" s="19"/>
      <c r="G1002" s="34" t="e">
        <v>#NAME?</v>
      </c>
      <c r="H1002" s="21" t="s">
        <v>47</v>
      </c>
      <c r="I1002" s="19"/>
      <c r="J1002" s="29"/>
      <c r="K1002" s="20"/>
      <c r="L1002" s="35" t="s">
        <v>4796</v>
      </c>
    </row>
    <row r="1003" spans="1:12" ht="12.75" x14ac:dyDescent="0.2">
      <c r="A1003" s="36">
        <v>993</v>
      </c>
      <c r="B1003" s="36"/>
      <c r="C1003" s="36"/>
      <c r="D1003" s="36"/>
      <c r="E1003" s="101"/>
      <c r="F1003" s="19"/>
      <c r="G1003" s="34" t="e">
        <v>#NAME?</v>
      </c>
      <c r="H1003" s="21" t="s">
        <v>47</v>
      </c>
      <c r="I1003" s="19"/>
      <c r="J1003" s="29"/>
      <c r="K1003" s="20"/>
      <c r="L1003" s="35" t="s">
        <v>4796</v>
      </c>
    </row>
    <row r="1004" spans="1:12" ht="12.75" x14ac:dyDescent="0.2">
      <c r="A1004" s="36">
        <v>994</v>
      </c>
      <c r="B1004" s="36"/>
      <c r="C1004" s="36"/>
      <c r="D1004" s="36"/>
      <c r="E1004" s="101"/>
      <c r="F1004" s="19"/>
      <c r="G1004" s="34" t="e">
        <v>#NAME?</v>
      </c>
      <c r="H1004" s="21" t="s">
        <v>47</v>
      </c>
      <c r="I1004" s="19"/>
      <c r="J1004" s="29"/>
      <c r="K1004" s="20"/>
      <c r="L1004" s="35" t="s">
        <v>4796</v>
      </c>
    </row>
    <row r="1005" spans="1:12" ht="12.75" x14ac:dyDescent="0.2">
      <c r="A1005" s="36">
        <v>995</v>
      </c>
      <c r="B1005" s="36"/>
      <c r="C1005" s="36"/>
      <c r="D1005" s="36"/>
      <c r="E1005" s="101"/>
      <c r="F1005" s="19"/>
      <c r="G1005" s="34" t="e">
        <v>#NAME?</v>
      </c>
      <c r="H1005" s="21" t="s">
        <v>47</v>
      </c>
      <c r="I1005" s="19"/>
      <c r="J1005" s="29"/>
      <c r="K1005" s="20"/>
      <c r="L1005" s="35" t="s">
        <v>4796</v>
      </c>
    </row>
    <row r="1006" spans="1:12" ht="12.75" x14ac:dyDescent="0.2">
      <c r="A1006" s="36">
        <v>996</v>
      </c>
      <c r="B1006" s="36"/>
      <c r="C1006" s="36"/>
      <c r="D1006" s="36"/>
      <c r="E1006" s="101"/>
      <c r="F1006" s="19"/>
      <c r="G1006" s="34" t="e">
        <v>#NAME?</v>
      </c>
      <c r="H1006" s="21" t="s">
        <v>47</v>
      </c>
      <c r="I1006" s="19"/>
      <c r="J1006" s="29"/>
      <c r="K1006" s="20"/>
      <c r="L1006" s="35" t="s">
        <v>4796</v>
      </c>
    </row>
    <row r="1007" spans="1:12" ht="12.75" x14ac:dyDescent="0.2">
      <c r="A1007" s="36">
        <v>997</v>
      </c>
      <c r="B1007" s="36"/>
      <c r="C1007" s="36"/>
      <c r="D1007" s="36"/>
      <c r="E1007" s="101"/>
      <c r="F1007" s="19"/>
      <c r="G1007" s="34" t="e">
        <v>#NAME?</v>
      </c>
      <c r="H1007" s="21" t="s">
        <v>47</v>
      </c>
      <c r="I1007" s="19"/>
      <c r="J1007" s="29"/>
      <c r="K1007" s="20"/>
      <c r="L1007" s="35" t="s">
        <v>4796</v>
      </c>
    </row>
    <row r="1008" spans="1:12" ht="12.75" x14ac:dyDescent="0.2">
      <c r="A1008" s="36">
        <v>998</v>
      </c>
      <c r="B1008" s="36"/>
      <c r="C1008" s="36"/>
      <c r="D1008" s="36"/>
      <c r="E1008" s="101"/>
      <c r="F1008" s="19"/>
      <c r="G1008" s="34" t="e">
        <v>#NAME?</v>
      </c>
      <c r="H1008" s="21" t="s">
        <v>47</v>
      </c>
      <c r="I1008" s="19"/>
      <c r="J1008" s="29"/>
      <c r="K1008" s="20"/>
      <c r="L1008" s="35" t="s">
        <v>4796</v>
      </c>
    </row>
    <row r="1009" spans="1:12" ht="12.75" x14ac:dyDescent="0.2">
      <c r="A1009" s="36">
        <v>999</v>
      </c>
      <c r="B1009" s="36"/>
      <c r="C1009" s="36"/>
      <c r="D1009" s="36"/>
      <c r="E1009" s="101"/>
      <c r="F1009" s="19"/>
      <c r="G1009" s="34" t="e">
        <v>#NAME?</v>
      </c>
      <c r="H1009" s="21" t="s">
        <v>47</v>
      </c>
      <c r="I1009" s="19"/>
      <c r="J1009" s="29"/>
      <c r="K1009" s="20"/>
      <c r="L1009" s="35" t="s">
        <v>4796</v>
      </c>
    </row>
    <row r="1010" spans="1:12" ht="12.75" x14ac:dyDescent="0.2">
      <c r="A1010" s="36">
        <v>1000</v>
      </c>
      <c r="B1010" s="36"/>
      <c r="C1010" s="36"/>
      <c r="D1010" s="36"/>
      <c r="E1010" s="101"/>
      <c r="F1010" s="19"/>
      <c r="G1010" s="34" t="e">
        <v>#NAME?</v>
      </c>
      <c r="H1010" s="21" t="s">
        <v>47</v>
      </c>
      <c r="I1010" s="19"/>
      <c r="J1010" s="29"/>
      <c r="K1010" s="20"/>
      <c r="L1010" s="35" t="s">
        <v>4796</v>
      </c>
    </row>
    <row r="1011" spans="1:12" ht="12.75" x14ac:dyDescent="0.2">
      <c r="A1011" s="36">
        <v>1001</v>
      </c>
      <c r="B1011" s="36"/>
      <c r="C1011" s="36"/>
      <c r="D1011" s="36"/>
      <c r="E1011" s="101"/>
      <c r="F1011" s="19"/>
      <c r="G1011" s="34" t="e">
        <v>#NAME?</v>
      </c>
      <c r="H1011" s="21" t="s">
        <v>47</v>
      </c>
      <c r="I1011" s="19"/>
      <c r="J1011" s="29"/>
      <c r="K1011" s="20"/>
      <c r="L1011" s="35" t="s">
        <v>4796</v>
      </c>
    </row>
    <row r="1012" spans="1:12" ht="12.75" x14ac:dyDescent="0.2">
      <c r="A1012" s="36">
        <v>1002</v>
      </c>
      <c r="B1012" s="36"/>
      <c r="C1012" s="36"/>
      <c r="D1012" s="36"/>
      <c r="E1012" s="101"/>
      <c r="F1012" s="19"/>
      <c r="G1012" s="34" t="e">
        <v>#NAME?</v>
      </c>
      <c r="H1012" s="21" t="s">
        <v>47</v>
      </c>
      <c r="I1012" s="19"/>
      <c r="J1012" s="29"/>
      <c r="K1012" s="20"/>
      <c r="L1012" s="35" t="s">
        <v>4796</v>
      </c>
    </row>
    <row r="1013" spans="1:12" ht="12.75" x14ac:dyDescent="0.2">
      <c r="A1013" s="36">
        <v>1003</v>
      </c>
      <c r="B1013" s="36"/>
      <c r="C1013" s="36"/>
      <c r="D1013" s="36"/>
      <c r="E1013" s="101"/>
      <c r="F1013" s="19"/>
      <c r="G1013" s="34" t="e">
        <v>#NAME?</v>
      </c>
      <c r="H1013" s="21" t="s">
        <v>47</v>
      </c>
      <c r="I1013" s="19"/>
      <c r="J1013" s="29"/>
      <c r="K1013" s="20"/>
      <c r="L1013" s="35" t="s">
        <v>4796</v>
      </c>
    </row>
    <row r="1014" spans="1:12" ht="12.75" x14ac:dyDescent="0.2">
      <c r="A1014" s="36">
        <v>1004</v>
      </c>
      <c r="B1014" s="36"/>
      <c r="C1014" s="36"/>
      <c r="D1014" s="36"/>
      <c r="E1014" s="101"/>
      <c r="F1014" s="19"/>
      <c r="G1014" s="34" t="e">
        <v>#NAME?</v>
      </c>
      <c r="H1014" s="21" t="s">
        <v>47</v>
      </c>
      <c r="I1014" s="19"/>
      <c r="J1014" s="29"/>
      <c r="K1014" s="20"/>
      <c r="L1014" s="35" t="s">
        <v>4796</v>
      </c>
    </row>
    <row r="1015" spans="1:12" ht="12.75" x14ac:dyDescent="0.2">
      <c r="A1015" s="36">
        <v>1005</v>
      </c>
      <c r="B1015" s="36"/>
      <c r="C1015" s="36"/>
      <c r="D1015" s="36"/>
      <c r="E1015" s="101"/>
      <c r="F1015" s="19"/>
      <c r="G1015" s="34" t="e">
        <v>#NAME?</v>
      </c>
      <c r="H1015" s="21" t="s">
        <v>47</v>
      </c>
      <c r="I1015" s="19"/>
      <c r="J1015" s="29"/>
      <c r="K1015" s="20"/>
      <c r="L1015" s="35" t="s">
        <v>4796</v>
      </c>
    </row>
    <row r="1016" spans="1:12" ht="12.75" x14ac:dyDescent="0.2">
      <c r="A1016" s="36">
        <v>1006</v>
      </c>
      <c r="B1016" s="36"/>
      <c r="C1016" s="36"/>
      <c r="D1016" s="36"/>
      <c r="E1016" s="101"/>
      <c r="F1016" s="19"/>
      <c r="G1016" s="34" t="e">
        <v>#NAME?</v>
      </c>
      <c r="H1016" s="21" t="s">
        <v>47</v>
      </c>
      <c r="I1016" s="19"/>
      <c r="J1016" s="29"/>
      <c r="K1016" s="20"/>
      <c r="L1016" s="35" t="s">
        <v>4796</v>
      </c>
    </row>
    <row r="1017" spans="1:12" ht="12.75" x14ac:dyDescent="0.2">
      <c r="A1017" s="36">
        <v>1007</v>
      </c>
      <c r="B1017" s="36"/>
      <c r="C1017" s="36"/>
      <c r="D1017" s="36"/>
      <c r="E1017" s="101"/>
      <c r="F1017" s="19"/>
      <c r="G1017" s="34" t="e">
        <v>#NAME?</v>
      </c>
      <c r="H1017" s="21" t="s">
        <v>47</v>
      </c>
      <c r="I1017" s="19"/>
      <c r="J1017" s="29"/>
      <c r="K1017" s="20"/>
      <c r="L1017" s="35" t="s">
        <v>4796</v>
      </c>
    </row>
    <row r="1018" spans="1:12" ht="12.75" x14ac:dyDescent="0.2">
      <c r="A1018" s="36">
        <v>1008</v>
      </c>
      <c r="B1018" s="36"/>
      <c r="C1018" s="36"/>
      <c r="D1018" s="36"/>
      <c r="E1018" s="101"/>
      <c r="F1018" s="19"/>
      <c r="G1018" s="34" t="e">
        <v>#NAME?</v>
      </c>
      <c r="H1018" s="21" t="s">
        <v>47</v>
      </c>
      <c r="I1018" s="19"/>
      <c r="J1018" s="29"/>
      <c r="K1018" s="20"/>
      <c r="L1018" s="35" t="s">
        <v>4796</v>
      </c>
    </row>
    <row r="1019" spans="1:12" ht="12.75" x14ac:dyDescent="0.2">
      <c r="A1019" s="36">
        <v>1009</v>
      </c>
      <c r="B1019" s="36"/>
      <c r="C1019" s="36"/>
      <c r="D1019" s="36"/>
      <c r="E1019" s="101"/>
      <c r="F1019" s="19"/>
      <c r="G1019" s="34" t="e">
        <v>#NAME?</v>
      </c>
      <c r="H1019" s="21" t="s">
        <v>47</v>
      </c>
      <c r="I1019" s="19"/>
      <c r="J1019" s="29"/>
      <c r="K1019" s="20"/>
      <c r="L1019" s="35" t="s">
        <v>4796</v>
      </c>
    </row>
    <row r="1020" spans="1:12" ht="12.75" x14ac:dyDescent="0.2">
      <c r="A1020" s="36">
        <v>1010</v>
      </c>
      <c r="B1020" s="36"/>
      <c r="C1020" s="36"/>
      <c r="D1020" s="36"/>
      <c r="E1020" s="101"/>
      <c r="F1020" s="19"/>
      <c r="G1020" s="34" t="e">
        <v>#NAME?</v>
      </c>
      <c r="H1020" s="21" t="s">
        <v>47</v>
      </c>
      <c r="I1020" s="19"/>
      <c r="J1020" s="29"/>
      <c r="K1020" s="20"/>
      <c r="L1020" s="35" t="s">
        <v>4796</v>
      </c>
    </row>
    <row r="1021" spans="1:12" ht="12.75" x14ac:dyDescent="0.2">
      <c r="A1021" s="36">
        <v>1011</v>
      </c>
      <c r="B1021" s="36"/>
      <c r="C1021" s="36"/>
      <c r="D1021" s="36"/>
      <c r="E1021" s="101"/>
      <c r="F1021" s="19"/>
      <c r="G1021" s="34" t="e">
        <v>#NAME?</v>
      </c>
      <c r="H1021" s="21" t="s">
        <v>47</v>
      </c>
      <c r="I1021" s="19"/>
      <c r="J1021" s="29"/>
      <c r="K1021" s="20"/>
      <c r="L1021" s="35" t="s">
        <v>4796</v>
      </c>
    </row>
    <row r="1022" spans="1:12" ht="12.75" x14ac:dyDescent="0.2">
      <c r="A1022" s="36">
        <v>1012</v>
      </c>
      <c r="B1022" s="36"/>
      <c r="C1022" s="36"/>
      <c r="D1022" s="36"/>
      <c r="E1022" s="101"/>
      <c r="F1022" s="19"/>
      <c r="G1022" s="34" t="e">
        <v>#NAME?</v>
      </c>
      <c r="H1022" s="21" t="s">
        <v>47</v>
      </c>
      <c r="I1022" s="19"/>
      <c r="J1022" s="29"/>
      <c r="K1022" s="20"/>
      <c r="L1022" s="35" t="s">
        <v>4796</v>
      </c>
    </row>
    <row r="1023" spans="1:12" ht="12.75" x14ac:dyDescent="0.2">
      <c r="A1023" s="36">
        <v>1013</v>
      </c>
      <c r="B1023" s="36"/>
      <c r="C1023" s="36"/>
      <c r="D1023" s="36"/>
      <c r="E1023" s="101"/>
      <c r="F1023" s="19"/>
      <c r="G1023" s="34" t="e">
        <v>#NAME?</v>
      </c>
      <c r="H1023" s="21" t="s">
        <v>47</v>
      </c>
      <c r="I1023" s="19"/>
      <c r="J1023" s="29"/>
      <c r="K1023" s="20"/>
      <c r="L1023" s="35" t="s">
        <v>4796</v>
      </c>
    </row>
    <row r="1024" spans="1:12" ht="12.75" x14ac:dyDescent="0.2">
      <c r="A1024" s="36">
        <v>1014</v>
      </c>
      <c r="B1024" s="36"/>
      <c r="C1024" s="36"/>
      <c r="D1024" s="36"/>
      <c r="E1024" s="101"/>
      <c r="F1024" s="19"/>
      <c r="G1024" s="34" t="e">
        <v>#NAME?</v>
      </c>
      <c r="H1024" s="21" t="s">
        <v>47</v>
      </c>
      <c r="I1024" s="19"/>
      <c r="J1024" s="29"/>
      <c r="K1024" s="20"/>
      <c r="L1024" s="35" t="s">
        <v>4796</v>
      </c>
    </row>
    <row r="1025" spans="1:12" ht="12.75" x14ac:dyDescent="0.2">
      <c r="A1025" s="36">
        <v>1015</v>
      </c>
      <c r="B1025" s="36"/>
      <c r="C1025" s="36"/>
      <c r="D1025" s="36"/>
      <c r="E1025" s="101"/>
      <c r="F1025" s="19"/>
      <c r="G1025" s="34" t="e">
        <v>#NAME?</v>
      </c>
      <c r="H1025" s="21" t="s">
        <v>47</v>
      </c>
      <c r="I1025" s="19"/>
      <c r="J1025" s="29"/>
      <c r="K1025" s="20"/>
      <c r="L1025" s="35" t="s">
        <v>4796</v>
      </c>
    </row>
    <row r="1026" spans="1:12" ht="12.75" x14ac:dyDescent="0.2">
      <c r="A1026" s="36">
        <v>1016</v>
      </c>
      <c r="B1026" s="36"/>
      <c r="C1026" s="36"/>
      <c r="D1026" s="36"/>
      <c r="E1026" s="101"/>
      <c r="F1026" s="19"/>
      <c r="G1026" s="34" t="e">
        <v>#NAME?</v>
      </c>
      <c r="H1026" s="21" t="s">
        <v>47</v>
      </c>
      <c r="I1026" s="19"/>
      <c r="J1026" s="29"/>
      <c r="K1026" s="20"/>
      <c r="L1026" s="35" t="s">
        <v>4796</v>
      </c>
    </row>
    <row r="1027" spans="1:12" ht="12.75" x14ac:dyDescent="0.2">
      <c r="A1027" s="36">
        <v>1017</v>
      </c>
      <c r="B1027" s="36"/>
      <c r="C1027" s="36"/>
      <c r="D1027" s="36"/>
      <c r="E1027" s="101"/>
      <c r="F1027" s="19"/>
      <c r="G1027" s="34" t="e">
        <v>#NAME?</v>
      </c>
      <c r="H1027" s="21" t="s">
        <v>47</v>
      </c>
      <c r="I1027" s="19"/>
      <c r="J1027" s="29"/>
      <c r="K1027" s="20"/>
      <c r="L1027" s="35" t="s">
        <v>4796</v>
      </c>
    </row>
    <row r="1028" spans="1:12" ht="12.75" x14ac:dyDescent="0.2">
      <c r="A1028" s="36">
        <v>1018</v>
      </c>
      <c r="B1028" s="36"/>
      <c r="C1028" s="36"/>
      <c r="D1028" s="36"/>
      <c r="E1028" s="101"/>
      <c r="F1028" s="19"/>
      <c r="G1028" s="34" t="e">
        <v>#NAME?</v>
      </c>
      <c r="H1028" s="21" t="s">
        <v>47</v>
      </c>
      <c r="I1028" s="19"/>
      <c r="J1028" s="29"/>
      <c r="K1028" s="20"/>
      <c r="L1028" s="35" t="s">
        <v>4796</v>
      </c>
    </row>
    <row r="1029" spans="1:12" ht="12.75" x14ac:dyDescent="0.2">
      <c r="A1029" s="36">
        <v>1019</v>
      </c>
      <c r="B1029" s="36"/>
      <c r="C1029" s="36"/>
      <c r="D1029" s="36"/>
      <c r="E1029" s="101"/>
      <c r="F1029" s="19"/>
      <c r="G1029" s="34" t="e">
        <v>#NAME?</v>
      </c>
      <c r="H1029" s="21" t="s">
        <v>47</v>
      </c>
      <c r="I1029" s="19"/>
      <c r="J1029" s="29"/>
      <c r="K1029" s="20"/>
      <c r="L1029" s="35" t="s">
        <v>4796</v>
      </c>
    </row>
    <row r="1030" spans="1:12" ht="12.75" x14ac:dyDescent="0.2">
      <c r="A1030" s="36">
        <v>1020</v>
      </c>
      <c r="B1030" s="36"/>
      <c r="C1030" s="36"/>
      <c r="D1030" s="36"/>
      <c r="E1030" s="101"/>
      <c r="F1030" s="19"/>
      <c r="G1030" s="34" t="e">
        <v>#NAME?</v>
      </c>
      <c r="H1030" s="21" t="s">
        <v>47</v>
      </c>
      <c r="I1030" s="19"/>
      <c r="J1030" s="29"/>
      <c r="K1030" s="20"/>
      <c r="L1030" s="35" t="s">
        <v>4796</v>
      </c>
    </row>
    <row r="1031" spans="1:12" ht="12.75" x14ac:dyDescent="0.2">
      <c r="A1031" s="36">
        <v>1021</v>
      </c>
      <c r="B1031" s="36"/>
      <c r="C1031" s="36"/>
      <c r="D1031" s="36"/>
      <c r="E1031" s="101"/>
      <c r="F1031" s="19"/>
      <c r="G1031" s="34" t="e">
        <v>#NAME?</v>
      </c>
      <c r="H1031" s="21" t="s">
        <v>47</v>
      </c>
      <c r="I1031" s="19"/>
      <c r="J1031" s="29"/>
      <c r="K1031" s="20"/>
      <c r="L1031" s="35" t="s">
        <v>4796</v>
      </c>
    </row>
    <row r="1032" spans="1:12" ht="12.75" x14ac:dyDescent="0.2">
      <c r="A1032" s="36">
        <v>1022</v>
      </c>
      <c r="B1032" s="36"/>
      <c r="C1032" s="36"/>
      <c r="D1032" s="36"/>
      <c r="E1032" s="101"/>
      <c r="F1032" s="19"/>
      <c r="G1032" s="34" t="e">
        <v>#NAME?</v>
      </c>
      <c r="H1032" s="21" t="s">
        <v>47</v>
      </c>
      <c r="I1032" s="19"/>
      <c r="J1032" s="29"/>
      <c r="K1032" s="20"/>
      <c r="L1032" s="35" t="s">
        <v>4796</v>
      </c>
    </row>
    <row r="1033" spans="1:12" ht="12.75" x14ac:dyDescent="0.2">
      <c r="A1033" s="36">
        <v>1023</v>
      </c>
      <c r="B1033" s="36"/>
      <c r="C1033" s="36"/>
      <c r="D1033" s="36"/>
      <c r="E1033" s="101"/>
      <c r="F1033" s="19"/>
      <c r="G1033" s="34" t="e">
        <v>#NAME?</v>
      </c>
      <c r="H1033" s="21" t="s">
        <v>47</v>
      </c>
      <c r="I1033" s="19"/>
      <c r="J1033" s="29"/>
      <c r="K1033" s="20"/>
      <c r="L1033" s="35" t="s">
        <v>4796</v>
      </c>
    </row>
    <row r="1034" spans="1:12" ht="12.75" x14ac:dyDescent="0.2">
      <c r="A1034" s="36">
        <v>1024</v>
      </c>
      <c r="B1034" s="36"/>
      <c r="C1034" s="36"/>
      <c r="D1034" s="36"/>
      <c r="E1034" s="101"/>
      <c r="F1034" s="19"/>
      <c r="G1034" s="34" t="e">
        <v>#NAME?</v>
      </c>
      <c r="H1034" s="21" t="s">
        <v>47</v>
      </c>
      <c r="I1034" s="19"/>
      <c r="J1034" s="29"/>
      <c r="K1034" s="20"/>
      <c r="L1034" s="35" t="s">
        <v>4796</v>
      </c>
    </row>
    <row r="1035" spans="1:12" ht="12.75" x14ac:dyDescent="0.2">
      <c r="A1035" s="36">
        <v>1025</v>
      </c>
      <c r="B1035" s="36"/>
      <c r="C1035" s="36"/>
      <c r="D1035" s="36"/>
      <c r="E1035" s="101"/>
      <c r="F1035" s="19"/>
      <c r="G1035" s="34" t="e">
        <v>#NAME?</v>
      </c>
      <c r="H1035" s="21" t="s">
        <v>47</v>
      </c>
      <c r="I1035" s="19"/>
      <c r="J1035" s="29"/>
      <c r="K1035" s="20"/>
      <c r="L1035" s="35" t="s">
        <v>4796</v>
      </c>
    </row>
    <row r="1036" spans="1:12" ht="12.75" x14ac:dyDescent="0.2">
      <c r="A1036" s="36">
        <v>1026</v>
      </c>
      <c r="B1036" s="36"/>
      <c r="C1036" s="36"/>
      <c r="D1036" s="36"/>
      <c r="E1036" s="101"/>
      <c r="F1036" s="19"/>
      <c r="G1036" s="34" t="e">
        <v>#NAME?</v>
      </c>
      <c r="H1036" s="21" t="s">
        <v>47</v>
      </c>
      <c r="I1036" s="19"/>
      <c r="J1036" s="29"/>
      <c r="K1036" s="20"/>
      <c r="L1036" s="35" t="s">
        <v>4796</v>
      </c>
    </row>
    <row r="1037" spans="1:12" ht="12.75" x14ac:dyDescent="0.2">
      <c r="A1037" s="36">
        <v>1027</v>
      </c>
      <c r="B1037" s="36"/>
      <c r="C1037" s="36"/>
      <c r="D1037" s="36"/>
      <c r="E1037" s="101"/>
      <c r="F1037" s="19"/>
      <c r="G1037" s="34" t="e">
        <v>#NAME?</v>
      </c>
      <c r="H1037" s="21" t="s">
        <v>47</v>
      </c>
      <c r="I1037" s="19"/>
      <c r="J1037" s="29"/>
      <c r="K1037" s="20"/>
      <c r="L1037" s="35" t="s">
        <v>4796</v>
      </c>
    </row>
    <row r="1038" spans="1:12" ht="12.75" x14ac:dyDescent="0.2">
      <c r="A1038" s="36">
        <v>1028</v>
      </c>
      <c r="B1038" s="36"/>
      <c r="C1038" s="36"/>
      <c r="D1038" s="36"/>
      <c r="E1038" s="101"/>
      <c r="F1038" s="19"/>
      <c r="G1038" s="34" t="e">
        <v>#NAME?</v>
      </c>
      <c r="H1038" s="21" t="s">
        <v>47</v>
      </c>
      <c r="I1038" s="19"/>
      <c r="J1038" s="29"/>
      <c r="K1038" s="20"/>
      <c r="L1038" s="35" t="s">
        <v>4796</v>
      </c>
    </row>
    <row r="1039" spans="1:12" ht="12.75" x14ac:dyDescent="0.2">
      <c r="A1039" s="36">
        <v>1029</v>
      </c>
      <c r="B1039" s="36"/>
      <c r="C1039" s="36"/>
      <c r="D1039" s="36"/>
      <c r="E1039" s="101"/>
      <c r="F1039" s="19"/>
      <c r="G1039" s="34" t="e">
        <v>#NAME?</v>
      </c>
      <c r="H1039" s="21" t="s">
        <v>47</v>
      </c>
      <c r="I1039" s="19"/>
      <c r="J1039" s="29"/>
      <c r="K1039" s="20"/>
      <c r="L1039" s="35" t="s">
        <v>4796</v>
      </c>
    </row>
    <row r="1040" spans="1:12" ht="12.75" x14ac:dyDescent="0.2">
      <c r="A1040" s="36">
        <v>1030</v>
      </c>
      <c r="B1040" s="36"/>
      <c r="C1040" s="36"/>
      <c r="D1040" s="36"/>
      <c r="E1040" s="101"/>
      <c r="F1040" s="19"/>
      <c r="G1040" s="34" t="e">
        <v>#NAME?</v>
      </c>
      <c r="H1040" s="21" t="s">
        <v>47</v>
      </c>
      <c r="I1040" s="19"/>
      <c r="J1040" s="29"/>
      <c r="K1040" s="20"/>
      <c r="L1040" s="35" t="s">
        <v>4796</v>
      </c>
    </row>
    <row r="1041" spans="1:12" ht="12.75" x14ac:dyDescent="0.2">
      <c r="A1041" s="36">
        <v>1031</v>
      </c>
      <c r="B1041" s="36"/>
      <c r="C1041" s="36"/>
      <c r="D1041" s="36"/>
      <c r="E1041" s="101"/>
      <c r="F1041" s="19"/>
      <c r="G1041" s="34" t="e">
        <v>#NAME?</v>
      </c>
      <c r="H1041" s="21" t="s">
        <v>47</v>
      </c>
      <c r="I1041" s="19"/>
      <c r="J1041" s="29"/>
      <c r="K1041" s="20"/>
      <c r="L1041" s="35" t="s">
        <v>4796</v>
      </c>
    </row>
    <row r="1042" spans="1:12" ht="12.75" x14ac:dyDescent="0.2">
      <c r="A1042" s="36">
        <v>1032</v>
      </c>
      <c r="B1042" s="36"/>
      <c r="C1042" s="36"/>
      <c r="D1042" s="36"/>
      <c r="E1042" s="101"/>
      <c r="F1042" s="19"/>
      <c r="G1042" s="34" t="e">
        <v>#NAME?</v>
      </c>
      <c r="H1042" s="21" t="s">
        <v>47</v>
      </c>
      <c r="I1042" s="19"/>
      <c r="J1042" s="29"/>
      <c r="K1042" s="20"/>
      <c r="L1042" s="35" t="s">
        <v>4796</v>
      </c>
    </row>
    <row r="1043" spans="1:12" ht="12.75" x14ac:dyDescent="0.2">
      <c r="A1043" s="36">
        <v>1033</v>
      </c>
      <c r="B1043" s="36"/>
      <c r="C1043" s="36"/>
      <c r="D1043" s="36"/>
      <c r="E1043" s="101"/>
      <c r="F1043" s="19"/>
      <c r="G1043" s="34" t="e">
        <v>#NAME?</v>
      </c>
      <c r="H1043" s="21" t="s">
        <v>47</v>
      </c>
      <c r="I1043" s="19"/>
      <c r="J1043" s="29"/>
      <c r="K1043" s="20"/>
      <c r="L1043" s="35" t="s">
        <v>4796</v>
      </c>
    </row>
    <row r="1044" spans="1:12" ht="12.75" x14ac:dyDescent="0.2">
      <c r="A1044" s="36">
        <v>1034</v>
      </c>
      <c r="B1044" s="36"/>
      <c r="C1044" s="36"/>
      <c r="D1044" s="36"/>
      <c r="E1044" s="101"/>
      <c r="F1044" s="19"/>
      <c r="G1044" s="34" t="e">
        <v>#NAME?</v>
      </c>
      <c r="H1044" s="21" t="s">
        <v>47</v>
      </c>
      <c r="I1044" s="19"/>
      <c r="J1044" s="29"/>
      <c r="K1044" s="20"/>
      <c r="L1044" s="35" t="s">
        <v>4796</v>
      </c>
    </row>
    <row r="1045" spans="1:12" ht="12.75" x14ac:dyDescent="0.2">
      <c r="A1045" s="36">
        <v>1035</v>
      </c>
      <c r="B1045" s="36"/>
      <c r="C1045" s="36"/>
      <c r="D1045" s="36"/>
      <c r="E1045" s="101"/>
      <c r="F1045" s="19"/>
      <c r="G1045" s="34" t="e">
        <v>#NAME?</v>
      </c>
      <c r="H1045" s="21" t="s">
        <v>47</v>
      </c>
      <c r="I1045" s="19"/>
      <c r="J1045" s="29"/>
      <c r="K1045" s="20"/>
      <c r="L1045" s="35" t="s">
        <v>4796</v>
      </c>
    </row>
    <row r="1046" spans="1:12" ht="12.75" x14ac:dyDescent="0.2">
      <c r="A1046" s="36">
        <v>1036</v>
      </c>
      <c r="B1046" s="36"/>
      <c r="C1046" s="36"/>
      <c r="D1046" s="36"/>
      <c r="E1046" s="101"/>
      <c r="F1046" s="19"/>
      <c r="G1046" s="34" t="e">
        <v>#NAME?</v>
      </c>
      <c r="H1046" s="21" t="s">
        <v>47</v>
      </c>
      <c r="I1046" s="19"/>
      <c r="J1046" s="29"/>
      <c r="K1046" s="20"/>
      <c r="L1046" s="35" t="s">
        <v>4796</v>
      </c>
    </row>
    <row r="1047" spans="1:12" ht="12.75" x14ac:dyDescent="0.2">
      <c r="A1047" s="36">
        <v>1037</v>
      </c>
      <c r="B1047" s="36"/>
      <c r="C1047" s="36"/>
      <c r="D1047" s="36"/>
      <c r="E1047" s="101"/>
      <c r="F1047" s="19"/>
      <c r="G1047" s="34" t="e">
        <v>#NAME?</v>
      </c>
      <c r="H1047" s="21" t="s">
        <v>47</v>
      </c>
      <c r="I1047" s="19"/>
      <c r="J1047" s="29"/>
      <c r="K1047" s="20"/>
      <c r="L1047" s="35" t="s">
        <v>4796</v>
      </c>
    </row>
    <row r="1048" spans="1:12" ht="12.75" x14ac:dyDescent="0.2">
      <c r="A1048" s="36">
        <v>1038</v>
      </c>
      <c r="B1048" s="36"/>
      <c r="C1048" s="36"/>
      <c r="D1048" s="36"/>
      <c r="E1048" s="101"/>
      <c r="F1048" s="19"/>
      <c r="G1048" s="34" t="e">
        <v>#NAME?</v>
      </c>
      <c r="H1048" s="21" t="s">
        <v>47</v>
      </c>
      <c r="I1048" s="19"/>
      <c r="J1048" s="29"/>
      <c r="K1048" s="20"/>
      <c r="L1048" s="35" t="s">
        <v>4796</v>
      </c>
    </row>
    <row r="1049" spans="1:12" ht="12.75" x14ac:dyDescent="0.2">
      <c r="A1049" s="36">
        <v>1039</v>
      </c>
      <c r="B1049" s="36"/>
      <c r="C1049" s="36"/>
      <c r="D1049" s="36"/>
      <c r="E1049" s="101"/>
      <c r="F1049" s="19"/>
      <c r="G1049" s="34" t="e">
        <v>#NAME?</v>
      </c>
      <c r="H1049" s="21" t="s">
        <v>47</v>
      </c>
      <c r="I1049" s="19"/>
      <c r="J1049" s="29"/>
      <c r="K1049" s="20"/>
      <c r="L1049" s="35" t="s">
        <v>4796</v>
      </c>
    </row>
    <row r="1050" spans="1:12" ht="12.75" x14ac:dyDescent="0.2">
      <c r="A1050" s="36">
        <v>1040</v>
      </c>
      <c r="B1050" s="36"/>
      <c r="C1050" s="36"/>
      <c r="D1050" s="36"/>
      <c r="E1050" s="101"/>
      <c r="F1050" s="19"/>
      <c r="G1050" s="34" t="e">
        <v>#NAME?</v>
      </c>
      <c r="H1050" s="21" t="s">
        <v>47</v>
      </c>
      <c r="I1050" s="19"/>
      <c r="J1050" s="29"/>
      <c r="K1050" s="20"/>
      <c r="L1050" s="35" t="s">
        <v>4796</v>
      </c>
    </row>
    <row r="1051" spans="1:12" ht="12.75" x14ac:dyDescent="0.2">
      <c r="A1051" s="36">
        <v>1041</v>
      </c>
      <c r="B1051" s="36"/>
      <c r="C1051" s="36"/>
      <c r="D1051" s="36"/>
      <c r="E1051" s="101"/>
      <c r="F1051" s="19"/>
      <c r="G1051" s="34" t="e">
        <v>#NAME?</v>
      </c>
      <c r="H1051" s="21" t="s">
        <v>47</v>
      </c>
      <c r="I1051" s="19"/>
      <c r="J1051" s="29"/>
      <c r="K1051" s="20"/>
      <c r="L1051" s="35" t="s">
        <v>4796</v>
      </c>
    </row>
    <row r="1052" spans="1:12" ht="12.75" x14ac:dyDescent="0.2">
      <c r="A1052" s="36">
        <v>1042</v>
      </c>
      <c r="B1052" s="36"/>
      <c r="C1052" s="36"/>
      <c r="D1052" s="36"/>
      <c r="E1052" s="101"/>
      <c r="F1052" s="19"/>
      <c r="G1052" s="34" t="e">
        <v>#NAME?</v>
      </c>
      <c r="H1052" s="21" t="s">
        <v>47</v>
      </c>
      <c r="I1052" s="19"/>
      <c r="J1052" s="29"/>
      <c r="K1052" s="20"/>
      <c r="L1052" s="35" t="s">
        <v>4796</v>
      </c>
    </row>
    <row r="1053" spans="1:12" ht="12.75" x14ac:dyDescent="0.2">
      <c r="A1053" s="36">
        <v>1043</v>
      </c>
      <c r="B1053" s="36"/>
      <c r="C1053" s="36"/>
      <c r="D1053" s="36"/>
      <c r="E1053" s="101"/>
      <c r="F1053" s="19"/>
      <c r="G1053" s="34" t="e">
        <v>#NAME?</v>
      </c>
      <c r="H1053" s="21" t="s">
        <v>47</v>
      </c>
      <c r="I1053" s="19"/>
      <c r="J1053" s="29"/>
      <c r="K1053" s="20"/>
      <c r="L1053" s="35" t="s">
        <v>4796</v>
      </c>
    </row>
    <row r="1054" spans="1:12" ht="12.75" x14ac:dyDescent="0.2">
      <c r="A1054" s="36">
        <v>1044</v>
      </c>
      <c r="B1054" s="36"/>
      <c r="C1054" s="36"/>
      <c r="D1054" s="36"/>
      <c r="E1054" s="101"/>
      <c r="F1054" s="19"/>
      <c r="G1054" s="34" t="e">
        <v>#NAME?</v>
      </c>
      <c r="H1054" s="21" t="s">
        <v>47</v>
      </c>
      <c r="I1054" s="19"/>
      <c r="J1054" s="29"/>
      <c r="K1054" s="20"/>
      <c r="L1054" s="35" t="s">
        <v>4796</v>
      </c>
    </row>
    <row r="1055" spans="1:12" ht="12.75" x14ac:dyDescent="0.2">
      <c r="A1055" s="36">
        <v>1045</v>
      </c>
      <c r="B1055" s="36"/>
      <c r="C1055" s="36"/>
      <c r="D1055" s="36"/>
      <c r="E1055" s="101"/>
      <c r="F1055" s="19"/>
      <c r="G1055" s="34" t="e">
        <v>#NAME?</v>
      </c>
      <c r="H1055" s="21" t="s">
        <v>47</v>
      </c>
      <c r="I1055" s="19"/>
      <c r="J1055" s="29"/>
      <c r="K1055" s="20"/>
      <c r="L1055" s="35" t="s">
        <v>4796</v>
      </c>
    </row>
    <row r="1056" spans="1:12" ht="12.75" x14ac:dyDescent="0.2">
      <c r="A1056" s="36">
        <v>1046</v>
      </c>
      <c r="B1056" s="36"/>
      <c r="C1056" s="36"/>
      <c r="D1056" s="36"/>
      <c r="E1056" s="101"/>
      <c r="F1056" s="19"/>
      <c r="G1056" s="34" t="e">
        <v>#NAME?</v>
      </c>
      <c r="H1056" s="21" t="s">
        <v>47</v>
      </c>
      <c r="I1056" s="19"/>
      <c r="J1056" s="29"/>
      <c r="K1056" s="20"/>
      <c r="L1056" s="35" t="s">
        <v>4796</v>
      </c>
    </row>
    <row r="1057" spans="1:12" ht="12.75" x14ac:dyDescent="0.2">
      <c r="A1057" s="36">
        <v>1047</v>
      </c>
      <c r="B1057" s="36"/>
      <c r="C1057" s="36"/>
      <c r="D1057" s="36"/>
      <c r="E1057" s="101"/>
      <c r="F1057" s="19"/>
      <c r="G1057" s="34" t="e">
        <v>#NAME?</v>
      </c>
      <c r="H1057" s="21" t="s">
        <v>47</v>
      </c>
      <c r="I1057" s="19"/>
      <c r="J1057" s="29"/>
      <c r="K1057" s="20"/>
      <c r="L1057" s="35" t="s">
        <v>4796</v>
      </c>
    </row>
    <row r="1058" spans="1:12" ht="12.75" x14ac:dyDescent="0.2">
      <c r="A1058" s="36">
        <v>1048</v>
      </c>
      <c r="B1058" s="36"/>
      <c r="C1058" s="36"/>
      <c r="D1058" s="36"/>
      <c r="E1058" s="101"/>
      <c r="F1058" s="19"/>
      <c r="G1058" s="34" t="e">
        <v>#NAME?</v>
      </c>
      <c r="H1058" s="21" t="s">
        <v>47</v>
      </c>
      <c r="I1058" s="19"/>
      <c r="J1058" s="29"/>
      <c r="K1058" s="20"/>
      <c r="L1058" s="35" t="s">
        <v>4796</v>
      </c>
    </row>
    <row r="1059" spans="1:12" ht="12.75" x14ac:dyDescent="0.2">
      <c r="A1059" s="36">
        <v>1049</v>
      </c>
      <c r="B1059" s="36"/>
      <c r="C1059" s="36"/>
      <c r="D1059" s="36"/>
      <c r="E1059" s="101"/>
      <c r="F1059" s="19"/>
      <c r="G1059" s="34" t="e">
        <v>#NAME?</v>
      </c>
      <c r="H1059" s="21" t="s">
        <v>47</v>
      </c>
      <c r="I1059" s="19"/>
      <c r="J1059" s="29"/>
      <c r="K1059" s="20"/>
      <c r="L1059" s="35" t="s">
        <v>4796</v>
      </c>
    </row>
    <row r="1060" spans="1:12" ht="12.75" x14ac:dyDescent="0.2">
      <c r="A1060" s="36">
        <v>1050</v>
      </c>
      <c r="B1060" s="36"/>
      <c r="C1060" s="36"/>
      <c r="D1060" s="36"/>
      <c r="E1060" s="101"/>
      <c r="F1060" s="19"/>
      <c r="G1060" s="34" t="e">
        <v>#NAME?</v>
      </c>
      <c r="H1060" s="21" t="s">
        <v>47</v>
      </c>
      <c r="I1060" s="19"/>
      <c r="J1060" s="29"/>
      <c r="K1060" s="20"/>
      <c r="L1060" s="35" t="s">
        <v>4796</v>
      </c>
    </row>
    <row r="1061" spans="1:12" ht="12.75" x14ac:dyDescent="0.2">
      <c r="A1061" s="36">
        <v>1051</v>
      </c>
      <c r="B1061" s="36"/>
      <c r="C1061" s="36"/>
      <c r="D1061" s="36"/>
      <c r="E1061" s="101"/>
      <c r="F1061" s="19"/>
      <c r="G1061" s="34" t="e">
        <v>#NAME?</v>
      </c>
      <c r="H1061" s="21" t="s">
        <v>47</v>
      </c>
      <c r="I1061" s="19"/>
      <c r="J1061" s="29"/>
      <c r="K1061" s="20"/>
      <c r="L1061" s="35" t="s">
        <v>4796</v>
      </c>
    </row>
    <row r="1062" spans="1:12" ht="12.75" x14ac:dyDescent="0.2">
      <c r="A1062" s="36">
        <v>1052</v>
      </c>
      <c r="B1062" s="36"/>
      <c r="C1062" s="36"/>
      <c r="D1062" s="36"/>
      <c r="E1062" s="101"/>
      <c r="F1062" s="19"/>
      <c r="G1062" s="34" t="e">
        <v>#NAME?</v>
      </c>
      <c r="H1062" s="21" t="s">
        <v>47</v>
      </c>
      <c r="I1062" s="19"/>
      <c r="J1062" s="29"/>
      <c r="K1062" s="20"/>
      <c r="L1062" s="35" t="s">
        <v>4796</v>
      </c>
    </row>
    <row r="1063" spans="1:12" ht="12.75" x14ac:dyDescent="0.2">
      <c r="A1063" s="36">
        <v>1053</v>
      </c>
      <c r="B1063" s="36"/>
      <c r="C1063" s="36"/>
      <c r="D1063" s="36"/>
      <c r="E1063" s="101"/>
      <c r="F1063" s="19"/>
      <c r="G1063" s="34" t="e">
        <v>#NAME?</v>
      </c>
      <c r="H1063" s="21" t="s">
        <v>47</v>
      </c>
      <c r="I1063" s="19"/>
      <c r="J1063" s="29"/>
      <c r="K1063" s="20"/>
      <c r="L1063" s="35" t="s">
        <v>4796</v>
      </c>
    </row>
    <row r="1064" spans="1:12" ht="12.75" x14ac:dyDescent="0.2">
      <c r="A1064" s="36">
        <v>1054</v>
      </c>
      <c r="B1064" s="36"/>
      <c r="C1064" s="36"/>
      <c r="D1064" s="36"/>
      <c r="E1064" s="101"/>
      <c r="F1064" s="19"/>
      <c r="G1064" s="34" t="e">
        <v>#NAME?</v>
      </c>
      <c r="H1064" s="21" t="s">
        <v>47</v>
      </c>
      <c r="I1064" s="19"/>
      <c r="J1064" s="29"/>
      <c r="K1064" s="20"/>
      <c r="L1064" s="35" t="s">
        <v>4796</v>
      </c>
    </row>
    <row r="1065" spans="1:12" ht="12.75" x14ac:dyDescent="0.2">
      <c r="A1065" s="36">
        <v>1055</v>
      </c>
      <c r="B1065" s="36"/>
      <c r="C1065" s="36"/>
      <c r="D1065" s="36"/>
      <c r="E1065" s="101"/>
      <c r="F1065" s="19"/>
      <c r="G1065" s="34" t="e">
        <v>#NAME?</v>
      </c>
      <c r="H1065" s="21" t="s">
        <v>47</v>
      </c>
      <c r="I1065" s="19"/>
      <c r="J1065" s="29"/>
      <c r="K1065" s="20"/>
      <c r="L1065" s="35" t="s">
        <v>4796</v>
      </c>
    </row>
    <row r="1066" spans="1:12" ht="12.75" x14ac:dyDescent="0.2">
      <c r="A1066" s="36">
        <v>1056</v>
      </c>
      <c r="B1066" s="36"/>
      <c r="C1066" s="36"/>
      <c r="D1066" s="36"/>
      <c r="E1066" s="101"/>
      <c r="F1066" s="19"/>
      <c r="G1066" s="34" t="e">
        <v>#NAME?</v>
      </c>
      <c r="H1066" s="21" t="s">
        <v>47</v>
      </c>
      <c r="I1066" s="19"/>
      <c r="J1066" s="29"/>
      <c r="K1066" s="20"/>
      <c r="L1066" s="35" t="s">
        <v>4796</v>
      </c>
    </row>
    <row r="1067" spans="1:12" ht="12.75" x14ac:dyDescent="0.2">
      <c r="A1067" s="36">
        <v>1057</v>
      </c>
      <c r="B1067" s="36"/>
      <c r="C1067" s="36"/>
      <c r="D1067" s="36"/>
      <c r="E1067" s="101"/>
      <c r="F1067" s="19"/>
      <c r="G1067" s="34" t="e">
        <v>#NAME?</v>
      </c>
      <c r="H1067" s="21" t="s">
        <v>47</v>
      </c>
      <c r="I1067" s="19"/>
      <c r="J1067" s="29"/>
      <c r="K1067" s="20"/>
      <c r="L1067" s="35" t="s">
        <v>4796</v>
      </c>
    </row>
    <row r="1068" spans="1:12" ht="12.75" x14ac:dyDescent="0.2">
      <c r="A1068" s="36">
        <v>1058</v>
      </c>
      <c r="B1068" s="36"/>
      <c r="C1068" s="36"/>
      <c r="D1068" s="36"/>
      <c r="E1068" s="101"/>
      <c r="F1068" s="19"/>
      <c r="G1068" s="34" t="e">
        <v>#NAME?</v>
      </c>
      <c r="H1068" s="21" t="s">
        <v>47</v>
      </c>
      <c r="I1068" s="19"/>
      <c r="J1068" s="29"/>
      <c r="K1068" s="20"/>
      <c r="L1068" s="35" t="s">
        <v>4796</v>
      </c>
    </row>
    <row r="1069" spans="1:12" ht="12.75" x14ac:dyDescent="0.2">
      <c r="A1069" s="36">
        <v>1059</v>
      </c>
      <c r="B1069" s="36"/>
      <c r="C1069" s="36"/>
      <c r="D1069" s="36"/>
      <c r="E1069" s="101"/>
      <c r="F1069" s="19"/>
      <c r="G1069" s="34" t="e">
        <v>#NAME?</v>
      </c>
      <c r="H1069" s="21" t="s">
        <v>47</v>
      </c>
      <c r="I1069" s="19"/>
      <c r="J1069" s="29"/>
      <c r="K1069" s="20"/>
      <c r="L1069" s="35" t="s">
        <v>4796</v>
      </c>
    </row>
    <row r="1070" spans="1:12" ht="12.75" x14ac:dyDescent="0.2">
      <c r="A1070" s="36">
        <v>1060</v>
      </c>
      <c r="B1070" s="36"/>
      <c r="C1070" s="36"/>
      <c r="D1070" s="36"/>
      <c r="E1070" s="101"/>
      <c r="F1070" s="19"/>
      <c r="G1070" s="34" t="e">
        <v>#NAME?</v>
      </c>
      <c r="H1070" s="21" t="s">
        <v>47</v>
      </c>
      <c r="I1070" s="19"/>
      <c r="J1070" s="29"/>
      <c r="K1070" s="20"/>
      <c r="L1070" s="35" t="s">
        <v>4796</v>
      </c>
    </row>
    <row r="1071" spans="1:12" ht="12.75" x14ac:dyDescent="0.2">
      <c r="A1071" s="36">
        <v>1061</v>
      </c>
      <c r="B1071" s="36"/>
      <c r="C1071" s="36"/>
      <c r="D1071" s="36"/>
      <c r="E1071" s="101"/>
      <c r="F1071" s="19"/>
      <c r="G1071" s="34" t="e">
        <v>#NAME?</v>
      </c>
      <c r="H1071" s="21" t="s">
        <v>47</v>
      </c>
      <c r="I1071" s="19"/>
      <c r="J1071" s="29"/>
      <c r="K1071" s="20"/>
      <c r="L1071" s="35" t="s">
        <v>4796</v>
      </c>
    </row>
    <row r="1072" spans="1:12" ht="12.75" x14ac:dyDescent="0.2">
      <c r="A1072" s="36">
        <v>1062</v>
      </c>
      <c r="B1072" s="36"/>
      <c r="C1072" s="36"/>
      <c r="D1072" s="36"/>
      <c r="E1072" s="101"/>
      <c r="F1072" s="19"/>
      <c r="G1072" s="34" t="e">
        <v>#NAME?</v>
      </c>
      <c r="H1072" s="21" t="s">
        <v>47</v>
      </c>
      <c r="I1072" s="19"/>
      <c r="J1072" s="29"/>
      <c r="K1072" s="20"/>
      <c r="L1072" s="35" t="s">
        <v>4796</v>
      </c>
    </row>
    <row r="1073" spans="1:12" ht="12.75" x14ac:dyDescent="0.2">
      <c r="A1073" s="36">
        <v>1063</v>
      </c>
      <c r="B1073" s="36"/>
      <c r="C1073" s="36"/>
      <c r="D1073" s="36"/>
      <c r="E1073" s="101"/>
      <c r="F1073" s="19"/>
      <c r="G1073" s="34" t="e">
        <v>#NAME?</v>
      </c>
      <c r="H1073" s="21" t="s">
        <v>47</v>
      </c>
      <c r="I1073" s="19"/>
      <c r="J1073" s="29"/>
      <c r="K1073" s="20"/>
      <c r="L1073" s="35" t="s">
        <v>4796</v>
      </c>
    </row>
    <row r="1074" spans="1:12" ht="12.75" x14ac:dyDescent="0.2">
      <c r="A1074" s="36">
        <v>1064</v>
      </c>
      <c r="B1074" s="36"/>
      <c r="C1074" s="36"/>
      <c r="D1074" s="36"/>
      <c r="E1074" s="101"/>
      <c r="F1074" s="19"/>
      <c r="G1074" s="34" t="e">
        <v>#NAME?</v>
      </c>
      <c r="H1074" s="21" t="s">
        <v>47</v>
      </c>
      <c r="I1074" s="19"/>
      <c r="J1074" s="29"/>
      <c r="K1074" s="20"/>
      <c r="L1074" s="35" t="s">
        <v>4796</v>
      </c>
    </row>
    <row r="1075" spans="1:12" ht="12.75" x14ac:dyDescent="0.2">
      <c r="A1075" s="36">
        <v>1065</v>
      </c>
      <c r="B1075" s="36"/>
      <c r="C1075" s="36"/>
      <c r="D1075" s="36"/>
      <c r="E1075" s="101"/>
      <c r="F1075" s="19"/>
      <c r="G1075" s="34" t="e">
        <v>#NAME?</v>
      </c>
      <c r="H1075" s="21" t="s">
        <v>47</v>
      </c>
      <c r="I1075" s="19"/>
      <c r="J1075" s="29"/>
      <c r="K1075" s="20"/>
      <c r="L1075" s="35" t="s">
        <v>4796</v>
      </c>
    </row>
    <row r="1076" spans="1:12" ht="12.75" x14ac:dyDescent="0.2">
      <c r="A1076" s="36">
        <v>1066</v>
      </c>
      <c r="B1076" s="36"/>
      <c r="C1076" s="36"/>
      <c r="D1076" s="36"/>
      <c r="E1076" s="101"/>
      <c r="F1076" s="19"/>
      <c r="G1076" s="34" t="e">
        <v>#NAME?</v>
      </c>
      <c r="H1076" s="21" t="s">
        <v>47</v>
      </c>
      <c r="I1076" s="19"/>
      <c r="J1076" s="29"/>
      <c r="K1076" s="20"/>
      <c r="L1076" s="35" t="s">
        <v>4796</v>
      </c>
    </row>
    <row r="1077" spans="1:12" ht="12.75" x14ac:dyDescent="0.2">
      <c r="A1077" s="36">
        <v>1067</v>
      </c>
      <c r="B1077" s="36"/>
      <c r="C1077" s="36"/>
      <c r="D1077" s="36"/>
      <c r="E1077" s="101"/>
      <c r="F1077" s="19"/>
      <c r="G1077" s="34" t="e">
        <v>#NAME?</v>
      </c>
      <c r="H1077" s="21" t="s">
        <v>47</v>
      </c>
      <c r="I1077" s="19"/>
      <c r="J1077" s="29"/>
      <c r="K1077" s="20"/>
      <c r="L1077" s="35" t="s">
        <v>4796</v>
      </c>
    </row>
    <row r="1078" spans="1:12" ht="12.75" x14ac:dyDescent="0.2">
      <c r="A1078" s="36">
        <v>1068</v>
      </c>
      <c r="B1078" s="36"/>
      <c r="C1078" s="36"/>
      <c r="D1078" s="36"/>
      <c r="E1078" s="101"/>
      <c r="F1078" s="19"/>
      <c r="G1078" s="34" t="e">
        <v>#NAME?</v>
      </c>
      <c r="H1078" s="21" t="s">
        <v>47</v>
      </c>
      <c r="I1078" s="19"/>
      <c r="J1078" s="29"/>
      <c r="K1078" s="20"/>
      <c r="L1078" s="35" t="s">
        <v>4796</v>
      </c>
    </row>
    <row r="1079" spans="1:12" ht="12.75" x14ac:dyDescent="0.2">
      <c r="A1079" s="36">
        <v>1069</v>
      </c>
      <c r="B1079" s="36"/>
      <c r="C1079" s="36"/>
      <c r="D1079" s="36"/>
      <c r="E1079" s="101"/>
      <c r="F1079" s="19"/>
      <c r="G1079" s="34" t="e">
        <v>#NAME?</v>
      </c>
      <c r="H1079" s="21" t="s">
        <v>47</v>
      </c>
      <c r="I1079" s="19"/>
      <c r="J1079" s="29"/>
      <c r="K1079" s="20"/>
      <c r="L1079" s="35" t="s">
        <v>4796</v>
      </c>
    </row>
    <row r="1080" spans="1:12" ht="12.75" x14ac:dyDescent="0.2">
      <c r="A1080" s="36">
        <v>1070</v>
      </c>
      <c r="B1080" s="36"/>
      <c r="C1080" s="36"/>
      <c r="D1080" s="36"/>
      <c r="E1080" s="101"/>
      <c r="F1080" s="19"/>
      <c r="G1080" s="34" t="e">
        <v>#NAME?</v>
      </c>
      <c r="H1080" s="21" t="s">
        <v>47</v>
      </c>
      <c r="I1080" s="19"/>
      <c r="J1080" s="29"/>
      <c r="K1080" s="20"/>
      <c r="L1080" s="35" t="s">
        <v>4796</v>
      </c>
    </row>
    <row r="1081" spans="1:12" ht="12.75" x14ac:dyDescent="0.2">
      <c r="A1081" s="36">
        <v>1071</v>
      </c>
      <c r="B1081" s="36"/>
      <c r="C1081" s="36"/>
      <c r="D1081" s="36"/>
      <c r="E1081" s="101"/>
      <c r="F1081" s="19"/>
      <c r="G1081" s="34" t="e">
        <v>#NAME?</v>
      </c>
      <c r="H1081" s="21" t="s">
        <v>47</v>
      </c>
      <c r="I1081" s="19"/>
      <c r="J1081" s="29"/>
      <c r="K1081" s="20"/>
      <c r="L1081" s="35" t="s">
        <v>4796</v>
      </c>
    </row>
    <row r="1082" spans="1:12" ht="12.75" x14ac:dyDescent="0.2">
      <c r="A1082" s="36">
        <v>1072</v>
      </c>
      <c r="B1082" s="36"/>
      <c r="C1082" s="36"/>
      <c r="D1082" s="36"/>
      <c r="E1082" s="101"/>
      <c r="F1082" s="19"/>
      <c r="G1082" s="34" t="e">
        <v>#NAME?</v>
      </c>
      <c r="H1082" s="21" t="s">
        <v>47</v>
      </c>
      <c r="I1082" s="19"/>
      <c r="J1082" s="29"/>
      <c r="K1082" s="20"/>
      <c r="L1082" s="35" t="s">
        <v>4796</v>
      </c>
    </row>
    <row r="1083" spans="1:12" ht="12.75" x14ac:dyDescent="0.2">
      <c r="A1083" s="36">
        <v>1073</v>
      </c>
      <c r="B1083" s="36"/>
      <c r="C1083" s="36"/>
      <c r="D1083" s="36"/>
      <c r="E1083" s="101"/>
      <c r="F1083" s="19"/>
      <c r="G1083" s="34" t="e">
        <v>#NAME?</v>
      </c>
      <c r="H1083" s="21" t="s">
        <v>47</v>
      </c>
      <c r="I1083" s="19"/>
      <c r="J1083" s="29"/>
      <c r="K1083" s="20"/>
      <c r="L1083" s="35" t="s">
        <v>4796</v>
      </c>
    </row>
    <row r="1084" spans="1:12" ht="12.75" x14ac:dyDescent="0.2">
      <c r="A1084" s="36">
        <v>1074</v>
      </c>
      <c r="B1084" s="36"/>
      <c r="C1084" s="36"/>
      <c r="D1084" s="36"/>
      <c r="E1084" s="101"/>
      <c r="F1084" s="19"/>
      <c r="G1084" s="34" t="e">
        <v>#NAME?</v>
      </c>
      <c r="H1084" s="21" t="s">
        <v>47</v>
      </c>
      <c r="I1084" s="19"/>
      <c r="J1084" s="29"/>
      <c r="K1084" s="20"/>
      <c r="L1084" s="35" t="s">
        <v>4796</v>
      </c>
    </row>
    <row r="1085" spans="1:12" ht="12.75" x14ac:dyDescent="0.2">
      <c r="A1085" s="36">
        <v>1075</v>
      </c>
      <c r="B1085" s="36"/>
      <c r="C1085" s="36"/>
      <c r="D1085" s="36"/>
      <c r="E1085" s="101"/>
      <c r="F1085" s="19"/>
      <c r="G1085" s="34" t="e">
        <v>#NAME?</v>
      </c>
      <c r="H1085" s="21" t="s">
        <v>47</v>
      </c>
      <c r="I1085" s="19"/>
      <c r="J1085" s="29"/>
      <c r="K1085" s="20"/>
      <c r="L1085" s="35" t="s">
        <v>4796</v>
      </c>
    </row>
    <row r="1086" spans="1:12" ht="12.75" x14ac:dyDescent="0.2">
      <c r="A1086" s="36">
        <v>1076</v>
      </c>
      <c r="B1086" s="36"/>
      <c r="C1086" s="36"/>
      <c r="D1086" s="36"/>
      <c r="E1086" s="101"/>
      <c r="F1086" s="19"/>
      <c r="G1086" s="34" t="e">
        <v>#NAME?</v>
      </c>
      <c r="H1086" s="21" t="s">
        <v>47</v>
      </c>
      <c r="I1086" s="19"/>
      <c r="J1086" s="29"/>
      <c r="K1086" s="20"/>
      <c r="L1086" s="35" t="s">
        <v>4796</v>
      </c>
    </row>
    <row r="1087" spans="1:12" ht="12.75" x14ac:dyDescent="0.2">
      <c r="A1087" s="36">
        <v>1077</v>
      </c>
      <c r="B1087" s="36"/>
      <c r="C1087" s="36"/>
      <c r="D1087" s="36"/>
      <c r="E1087" s="101"/>
      <c r="F1087" s="19"/>
      <c r="G1087" s="34" t="e">
        <v>#NAME?</v>
      </c>
      <c r="H1087" s="21" t="s">
        <v>47</v>
      </c>
      <c r="I1087" s="19"/>
      <c r="J1087" s="29"/>
      <c r="K1087" s="20"/>
      <c r="L1087" s="35" t="s">
        <v>4796</v>
      </c>
    </row>
    <row r="1088" spans="1:12" ht="12.75" x14ac:dyDescent="0.2">
      <c r="A1088" s="36">
        <v>1078</v>
      </c>
      <c r="B1088" s="36"/>
      <c r="C1088" s="36"/>
      <c r="D1088" s="36"/>
      <c r="E1088" s="101"/>
      <c r="F1088" s="19"/>
      <c r="G1088" s="34" t="e">
        <v>#NAME?</v>
      </c>
      <c r="H1088" s="21" t="s">
        <v>47</v>
      </c>
      <c r="I1088" s="19"/>
      <c r="J1088" s="29"/>
      <c r="K1088" s="20"/>
      <c r="L1088" s="35" t="s">
        <v>4796</v>
      </c>
    </row>
    <row r="1089" spans="1:12" ht="12.75" x14ac:dyDescent="0.2">
      <c r="A1089" s="36">
        <v>1079</v>
      </c>
      <c r="B1089" s="36"/>
      <c r="C1089" s="36"/>
      <c r="D1089" s="36"/>
      <c r="E1089" s="101"/>
      <c r="F1089" s="19"/>
      <c r="G1089" s="34" t="e">
        <v>#NAME?</v>
      </c>
      <c r="H1089" s="21" t="s">
        <v>47</v>
      </c>
      <c r="I1089" s="19"/>
      <c r="J1089" s="29"/>
      <c r="K1089" s="20"/>
      <c r="L1089" s="35" t="s">
        <v>4796</v>
      </c>
    </row>
    <row r="1090" spans="1:12" ht="12.75" x14ac:dyDescent="0.2">
      <c r="A1090" s="36">
        <v>1080</v>
      </c>
      <c r="B1090" s="36"/>
      <c r="C1090" s="36"/>
      <c r="D1090" s="36"/>
      <c r="E1090" s="101"/>
      <c r="F1090" s="19"/>
      <c r="G1090" s="34" t="e">
        <v>#NAME?</v>
      </c>
      <c r="H1090" s="21" t="s">
        <v>47</v>
      </c>
      <c r="I1090" s="19"/>
      <c r="J1090" s="29"/>
      <c r="K1090" s="20"/>
      <c r="L1090" s="35" t="s">
        <v>4796</v>
      </c>
    </row>
    <row r="1091" spans="1:12" ht="12.75" x14ac:dyDescent="0.2">
      <c r="A1091" s="36">
        <v>1081</v>
      </c>
      <c r="B1091" s="36"/>
      <c r="C1091" s="36"/>
      <c r="D1091" s="36"/>
      <c r="E1091" s="101"/>
      <c r="F1091" s="19"/>
      <c r="G1091" s="34" t="e">
        <v>#NAME?</v>
      </c>
      <c r="H1091" s="21" t="s">
        <v>47</v>
      </c>
      <c r="I1091" s="19"/>
      <c r="J1091" s="29"/>
      <c r="K1091" s="20"/>
      <c r="L1091" s="35" t="s">
        <v>4796</v>
      </c>
    </row>
    <row r="1092" spans="1:12" ht="12.75" x14ac:dyDescent="0.2">
      <c r="A1092" s="36">
        <v>1082</v>
      </c>
      <c r="B1092" s="36"/>
      <c r="C1092" s="36"/>
      <c r="D1092" s="36"/>
      <c r="E1092" s="101"/>
      <c r="F1092" s="19"/>
      <c r="G1092" s="34" t="e">
        <v>#NAME?</v>
      </c>
      <c r="H1092" s="21" t="s">
        <v>47</v>
      </c>
      <c r="I1092" s="19"/>
      <c r="J1092" s="29"/>
      <c r="K1092" s="20"/>
      <c r="L1092" s="35" t="s">
        <v>4796</v>
      </c>
    </row>
    <row r="1093" spans="1:12" ht="12.75" x14ac:dyDescent="0.2">
      <c r="A1093" s="36">
        <v>1083</v>
      </c>
      <c r="B1093" s="36"/>
      <c r="C1093" s="36"/>
      <c r="D1093" s="36"/>
      <c r="E1093" s="101"/>
      <c r="F1093" s="19"/>
      <c r="G1093" s="34" t="e">
        <v>#NAME?</v>
      </c>
      <c r="H1093" s="21" t="s">
        <v>47</v>
      </c>
      <c r="I1093" s="19"/>
      <c r="J1093" s="29"/>
      <c r="K1093" s="20"/>
      <c r="L1093" s="35" t="s">
        <v>4796</v>
      </c>
    </row>
    <row r="1094" spans="1:12" ht="12.75" x14ac:dyDescent="0.2">
      <c r="A1094" s="36">
        <v>1084</v>
      </c>
      <c r="B1094" s="36"/>
      <c r="C1094" s="36"/>
      <c r="D1094" s="36"/>
      <c r="E1094" s="101"/>
      <c r="F1094" s="19"/>
      <c r="G1094" s="34" t="e">
        <v>#NAME?</v>
      </c>
      <c r="H1094" s="21" t="s">
        <v>47</v>
      </c>
      <c r="I1094" s="19"/>
      <c r="J1094" s="29"/>
      <c r="K1094" s="20"/>
      <c r="L1094" s="35" t="s">
        <v>4796</v>
      </c>
    </row>
    <row r="1095" spans="1:12" ht="12.75" x14ac:dyDescent="0.2">
      <c r="A1095" s="36">
        <v>1085</v>
      </c>
      <c r="B1095" s="36"/>
      <c r="C1095" s="36"/>
      <c r="D1095" s="36"/>
      <c r="E1095" s="101"/>
      <c r="F1095" s="19"/>
      <c r="G1095" s="34" t="e">
        <v>#NAME?</v>
      </c>
      <c r="H1095" s="21" t="s">
        <v>47</v>
      </c>
      <c r="I1095" s="19"/>
      <c r="J1095" s="29"/>
      <c r="K1095" s="20"/>
      <c r="L1095" s="35" t="s">
        <v>4796</v>
      </c>
    </row>
    <row r="1096" spans="1:12" ht="12.75" x14ac:dyDescent="0.2">
      <c r="A1096" s="36">
        <v>1086</v>
      </c>
      <c r="B1096" s="36"/>
      <c r="C1096" s="36"/>
      <c r="D1096" s="36"/>
      <c r="E1096" s="101"/>
      <c r="F1096" s="19"/>
      <c r="G1096" s="34" t="e">
        <v>#NAME?</v>
      </c>
      <c r="H1096" s="21" t="s">
        <v>47</v>
      </c>
      <c r="I1096" s="19"/>
      <c r="J1096" s="29"/>
      <c r="K1096" s="20"/>
      <c r="L1096" s="35" t="s">
        <v>4796</v>
      </c>
    </row>
    <row r="1097" spans="1:12" ht="12.75" x14ac:dyDescent="0.2">
      <c r="A1097" s="36">
        <v>1087</v>
      </c>
      <c r="B1097" s="36"/>
      <c r="C1097" s="36"/>
      <c r="D1097" s="36"/>
      <c r="E1097" s="101"/>
      <c r="F1097" s="19"/>
      <c r="G1097" s="34" t="e">
        <v>#NAME?</v>
      </c>
      <c r="H1097" s="21" t="s">
        <v>47</v>
      </c>
      <c r="I1097" s="19"/>
      <c r="J1097" s="29"/>
      <c r="K1097" s="20"/>
      <c r="L1097" s="35" t="s">
        <v>4796</v>
      </c>
    </row>
    <row r="1098" spans="1:12" ht="12.75" x14ac:dyDescent="0.2">
      <c r="A1098" s="36">
        <v>1088</v>
      </c>
      <c r="B1098" s="36"/>
      <c r="C1098" s="36"/>
      <c r="D1098" s="36"/>
      <c r="E1098" s="101"/>
      <c r="F1098" s="19"/>
      <c r="G1098" s="34" t="e">
        <v>#NAME?</v>
      </c>
      <c r="H1098" s="21" t="s">
        <v>47</v>
      </c>
      <c r="I1098" s="19"/>
      <c r="J1098" s="29"/>
      <c r="K1098" s="20"/>
      <c r="L1098" s="35" t="s">
        <v>4796</v>
      </c>
    </row>
    <row r="1099" spans="1:12" ht="12.75" x14ac:dyDescent="0.2">
      <c r="A1099" s="36">
        <v>1089</v>
      </c>
      <c r="B1099" s="36"/>
      <c r="C1099" s="36"/>
      <c r="D1099" s="36"/>
      <c r="E1099" s="101"/>
      <c r="F1099" s="19"/>
      <c r="G1099" s="34" t="e">
        <v>#NAME?</v>
      </c>
      <c r="H1099" s="21" t="s">
        <v>47</v>
      </c>
      <c r="I1099" s="19"/>
      <c r="J1099" s="29"/>
      <c r="K1099" s="20"/>
      <c r="L1099" s="35" t="s">
        <v>4796</v>
      </c>
    </row>
    <row r="1100" spans="1:12" ht="12.75" x14ac:dyDescent="0.2">
      <c r="A1100" s="36">
        <v>1090</v>
      </c>
      <c r="B1100" s="36"/>
      <c r="C1100" s="36"/>
      <c r="D1100" s="36"/>
      <c r="E1100" s="101"/>
      <c r="F1100" s="19"/>
      <c r="G1100" s="34" t="e">
        <v>#NAME?</v>
      </c>
      <c r="H1100" s="21" t="s">
        <v>47</v>
      </c>
      <c r="I1100" s="19"/>
      <c r="J1100" s="29"/>
      <c r="K1100" s="20"/>
      <c r="L1100" s="35" t="s">
        <v>4796</v>
      </c>
    </row>
    <row r="1101" spans="1:12" ht="12.75" x14ac:dyDescent="0.2">
      <c r="A1101" s="36">
        <v>1091</v>
      </c>
      <c r="B1101" s="36"/>
      <c r="C1101" s="36"/>
      <c r="D1101" s="36"/>
      <c r="E1101" s="101"/>
      <c r="F1101" s="19"/>
      <c r="G1101" s="34" t="e">
        <v>#NAME?</v>
      </c>
      <c r="H1101" s="21" t="s">
        <v>47</v>
      </c>
      <c r="I1101" s="19"/>
      <c r="J1101" s="29"/>
      <c r="K1101" s="20"/>
      <c r="L1101" s="35" t="s">
        <v>4796</v>
      </c>
    </row>
    <row r="1102" spans="1:12" ht="12.75" x14ac:dyDescent="0.2">
      <c r="A1102" s="36">
        <v>1092</v>
      </c>
      <c r="B1102" s="36"/>
      <c r="C1102" s="36"/>
      <c r="D1102" s="36"/>
      <c r="E1102" s="101"/>
      <c r="F1102" s="19"/>
      <c r="G1102" s="34" t="e">
        <v>#NAME?</v>
      </c>
      <c r="H1102" s="21" t="s">
        <v>47</v>
      </c>
      <c r="I1102" s="19"/>
      <c r="J1102" s="29"/>
      <c r="K1102" s="20"/>
      <c r="L1102" s="35" t="s">
        <v>4796</v>
      </c>
    </row>
    <row r="1103" spans="1:12" ht="12.75" x14ac:dyDescent="0.2">
      <c r="A1103" s="36">
        <v>1093</v>
      </c>
      <c r="B1103" s="36"/>
      <c r="C1103" s="36"/>
      <c r="D1103" s="36"/>
      <c r="E1103" s="101"/>
      <c r="F1103" s="19"/>
      <c r="G1103" s="34" t="e">
        <v>#NAME?</v>
      </c>
      <c r="H1103" s="21" t="s">
        <v>47</v>
      </c>
      <c r="I1103" s="19"/>
      <c r="J1103" s="29"/>
      <c r="K1103" s="20"/>
      <c r="L1103" s="35" t="s">
        <v>4796</v>
      </c>
    </row>
    <row r="1104" spans="1:12" ht="12.75" x14ac:dyDescent="0.2">
      <c r="A1104" s="36">
        <v>1094</v>
      </c>
      <c r="B1104" s="36"/>
      <c r="C1104" s="36"/>
      <c r="D1104" s="36"/>
      <c r="E1104" s="101"/>
      <c r="F1104" s="19"/>
      <c r="G1104" s="34" t="e">
        <v>#NAME?</v>
      </c>
      <c r="H1104" s="21" t="s">
        <v>47</v>
      </c>
      <c r="I1104" s="19"/>
      <c r="J1104" s="29"/>
      <c r="K1104" s="20"/>
      <c r="L1104" s="35" t="s">
        <v>4796</v>
      </c>
    </row>
    <row r="1105" spans="1:12" ht="12.75" x14ac:dyDescent="0.2">
      <c r="A1105" s="36">
        <v>1095</v>
      </c>
      <c r="B1105" s="36"/>
      <c r="C1105" s="36"/>
      <c r="D1105" s="36"/>
      <c r="E1105" s="101"/>
      <c r="F1105" s="19"/>
      <c r="G1105" s="34" t="e">
        <v>#NAME?</v>
      </c>
      <c r="H1105" s="21" t="s">
        <v>47</v>
      </c>
      <c r="I1105" s="19"/>
      <c r="J1105" s="29"/>
      <c r="K1105" s="20"/>
      <c r="L1105" s="35" t="s">
        <v>4796</v>
      </c>
    </row>
    <row r="1106" spans="1:12" ht="12.75" x14ac:dyDescent="0.2">
      <c r="A1106" s="36">
        <v>1096</v>
      </c>
      <c r="B1106" s="36"/>
      <c r="C1106" s="36"/>
      <c r="D1106" s="36"/>
      <c r="E1106" s="101"/>
      <c r="F1106" s="19"/>
      <c r="G1106" s="34" t="e">
        <v>#NAME?</v>
      </c>
      <c r="H1106" s="21" t="s">
        <v>47</v>
      </c>
      <c r="I1106" s="19"/>
      <c r="J1106" s="29"/>
      <c r="K1106" s="20"/>
      <c r="L1106" s="35" t="s">
        <v>4796</v>
      </c>
    </row>
    <row r="1107" spans="1:12" ht="12.75" x14ac:dyDescent="0.2">
      <c r="A1107" s="36">
        <v>1097</v>
      </c>
      <c r="B1107" s="36"/>
      <c r="C1107" s="36"/>
      <c r="D1107" s="36"/>
      <c r="E1107" s="101"/>
      <c r="F1107" s="19"/>
      <c r="G1107" s="34" t="e">
        <v>#NAME?</v>
      </c>
      <c r="H1107" s="21" t="s">
        <v>47</v>
      </c>
      <c r="I1107" s="19"/>
      <c r="J1107" s="29"/>
      <c r="K1107" s="20"/>
      <c r="L1107" s="35" t="s">
        <v>4796</v>
      </c>
    </row>
    <row r="1108" spans="1:12" ht="12.75" x14ac:dyDescent="0.2">
      <c r="A1108" s="36">
        <v>1098</v>
      </c>
      <c r="B1108" s="36"/>
      <c r="C1108" s="36"/>
      <c r="D1108" s="36"/>
      <c r="E1108" s="101"/>
      <c r="F1108" s="19"/>
      <c r="G1108" s="34" t="e">
        <v>#NAME?</v>
      </c>
      <c r="H1108" s="21" t="s">
        <v>47</v>
      </c>
      <c r="I1108" s="19"/>
      <c r="J1108" s="29"/>
      <c r="K1108" s="20"/>
      <c r="L1108" s="35" t="s">
        <v>4796</v>
      </c>
    </row>
    <row r="1109" spans="1:12" ht="12.75" x14ac:dyDescent="0.2">
      <c r="A1109" s="36">
        <v>1099</v>
      </c>
      <c r="B1109" s="36"/>
      <c r="C1109" s="36"/>
      <c r="D1109" s="36"/>
      <c r="E1109" s="101"/>
      <c r="F1109" s="19"/>
      <c r="G1109" s="34" t="e">
        <v>#NAME?</v>
      </c>
      <c r="H1109" s="21" t="s">
        <v>47</v>
      </c>
      <c r="I1109" s="19"/>
      <c r="J1109" s="29"/>
      <c r="K1109" s="20"/>
      <c r="L1109" s="35" t="s">
        <v>4796</v>
      </c>
    </row>
    <row r="1110" spans="1:12" ht="12.75" x14ac:dyDescent="0.2">
      <c r="A1110" s="36">
        <v>1100</v>
      </c>
      <c r="B1110" s="36"/>
      <c r="C1110" s="36"/>
      <c r="D1110" s="36"/>
      <c r="E1110" s="101"/>
      <c r="F1110" s="19"/>
      <c r="G1110" s="34" t="e">
        <v>#NAME?</v>
      </c>
      <c r="H1110" s="21" t="s">
        <v>47</v>
      </c>
      <c r="I1110" s="19"/>
      <c r="J1110" s="29"/>
      <c r="K1110" s="20"/>
      <c r="L1110" s="35" t="s">
        <v>4796</v>
      </c>
    </row>
    <row r="1111" spans="1:12" ht="12.75" x14ac:dyDescent="0.2">
      <c r="A1111" s="36">
        <v>1101</v>
      </c>
      <c r="B1111" s="36"/>
      <c r="C1111" s="36"/>
      <c r="D1111" s="36"/>
      <c r="E1111" s="101"/>
      <c r="F1111" s="19"/>
      <c r="G1111" s="34" t="e">
        <v>#NAME?</v>
      </c>
      <c r="H1111" s="21" t="s">
        <v>47</v>
      </c>
      <c r="I1111" s="19"/>
      <c r="J1111" s="29"/>
      <c r="K1111" s="20"/>
      <c r="L1111" s="35" t="s">
        <v>4796</v>
      </c>
    </row>
    <row r="1112" spans="1:12" ht="12.75" x14ac:dyDescent="0.2">
      <c r="A1112" s="36">
        <v>1102</v>
      </c>
      <c r="B1112" s="36"/>
      <c r="C1112" s="36"/>
      <c r="D1112" s="36"/>
      <c r="E1112" s="101"/>
      <c r="F1112" s="19"/>
      <c r="G1112" s="34" t="e">
        <v>#NAME?</v>
      </c>
      <c r="H1112" s="21" t="s">
        <v>47</v>
      </c>
      <c r="I1112" s="19"/>
      <c r="J1112" s="29"/>
      <c r="K1112" s="20"/>
      <c r="L1112" s="35" t="s">
        <v>4796</v>
      </c>
    </row>
    <row r="1113" spans="1:12" ht="12.75" x14ac:dyDescent="0.2">
      <c r="A1113" s="36">
        <v>1103</v>
      </c>
      <c r="B1113" s="36"/>
      <c r="C1113" s="36"/>
      <c r="D1113" s="36"/>
      <c r="E1113" s="101"/>
      <c r="F1113" s="19"/>
      <c r="G1113" s="34" t="e">
        <v>#NAME?</v>
      </c>
      <c r="H1113" s="21" t="s">
        <v>47</v>
      </c>
      <c r="I1113" s="19"/>
      <c r="J1113" s="29"/>
      <c r="K1113" s="20"/>
      <c r="L1113" s="35" t="s">
        <v>4796</v>
      </c>
    </row>
    <row r="1114" spans="1:12" ht="12.75" x14ac:dyDescent="0.2">
      <c r="A1114" s="36">
        <v>1104</v>
      </c>
      <c r="B1114" s="36"/>
      <c r="C1114" s="36"/>
      <c r="D1114" s="36"/>
      <c r="E1114" s="101"/>
      <c r="F1114" s="19"/>
      <c r="G1114" s="34" t="e">
        <v>#NAME?</v>
      </c>
      <c r="H1114" s="21" t="s">
        <v>47</v>
      </c>
      <c r="I1114" s="19"/>
      <c r="J1114" s="29"/>
      <c r="K1114" s="20"/>
      <c r="L1114" s="35" t="s">
        <v>4796</v>
      </c>
    </row>
    <row r="1115" spans="1:12" ht="12.75" x14ac:dyDescent="0.2">
      <c r="A1115" s="36">
        <v>1105</v>
      </c>
      <c r="B1115" s="36"/>
      <c r="C1115" s="36"/>
      <c r="D1115" s="36"/>
      <c r="E1115" s="101"/>
      <c r="F1115" s="19"/>
      <c r="G1115" s="34" t="e">
        <v>#NAME?</v>
      </c>
      <c r="H1115" s="21" t="s">
        <v>47</v>
      </c>
      <c r="I1115" s="19"/>
      <c r="J1115" s="29"/>
      <c r="K1115" s="20"/>
      <c r="L1115" s="35" t="s">
        <v>4796</v>
      </c>
    </row>
    <row r="1116" spans="1:12" ht="12.75" x14ac:dyDescent="0.2">
      <c r="A1116" s="36">
        <v>1106</v>
      </c>
      <c r="B1116" s="36"/>
      <c r="C1116" s="36"/>
      <c r="D1116" s="36"/>
      <c r="E1116" s="101"/>
      <c r="F1116" s="19"/>
      <c r="G1116" s="34" t="e">
        <v>#NAME?</v>
      </c>
      <c r="H1116" s="21" t="s">
        <v>47</v>
      </c>
      <c r="I1116" s="19"/>
      <c r="J1116" s="29"/>
      <c r="K1116" s="20"/>
      <c r="L1116" s="35" t="s">
        <v>4796</v>
      </c>
    </row>
    <row r="1117" spans="1:12" ht="12.75" x14ac:dyDescent="0.2">
      <c r="A1117" s="36">
        <v>1107</v>
      </c>
      <c r="B1117" s="36"/>
      <c r="C1117" s="36"/>
      <c r="D1117" s="36"/>
      <c r="E1117" s="101"/>
      <c r="F1117" s="19"/>
      <c r="G1117" s="34" t="e">
        <v>#NAME?</v>
      </c>
      <c r="H1117" s="21" t="s">
        <v>47</v>
      </c>
      <c r="I1117" s="19"/>
      <c r="J1117" s="29"/>
      <c r="K1117" s="20"/>
      <c r="L1117" s="35" t="s">
        <v>4796</v>
      </c>
    </row>
    <row r="1118" spans="1:12" ht="12.75" x14ac:dyDescent="0.2">
      <c r="A1118" s="36">
        <v>1108</v>
      </c>
      <c r="B1118" s="36"/>
      <c r="C1118" s="36"/>
      <c r="D1118" s="36"/>
      <c r="E1118" s="101"/>
      <c r="F1118" s="19"/>
      <c r="G1118" s="34" t="e">
        <v>#NAME?</v>
      </c>
      <c r="H1118" s="21" t="s">
        <v>47</v>
      </c>
      <c r="I1118" s="19"/>
      <c r="J1118" s="29"/>
      <c r="K1118" s="20"/>
      <c r="L1118" s="35" t="s">
        <v>4796</v>
      </c>
    </row>
    <row r="1119" spans="1:12" ht="12.75" x14ac:dyDescent="0.2">
      <c r="A1119" s="36">
        <v>1109</v>
      </c>
      <c r="B1119" s="36"/>
      <c r="C1119" s="36"/>
      <c r="D1119" s="36"/>
      <c r="E1119" s="101"/>
      <c r="F1119" s="19"/>
      <c r="G1119" s="34" t="e">
        <v>#NAME?</v>
      </c>
      <c r="H1119" s="21" t="s">
        <v>47</v>
      </c>
      <c r="I1119" s="19"/>
      <c r="J1119" s="29"/>
      <c r="K1119" s="20"/>
      <c r="L1119" s="35" t="s">
        <v>4796</v>
      </c>
    </row>
    <row r="1120" spans="1:12" ht="12.75" x14ac:dyDescent="0.2">
      <c r="A1120" s="36">
        <v>1110</v>
      </c>
      <c r="B1120" s="36"/>
      <c r="C1120" s="36"/>
      <c r="D1120" s="36"/>
      <c r="E1120" s="101"/>
      <c r="F1120" s="19"/>
      <c r="G1120" s="34" t="e">
        <v>#NAME?</v>
      </c>
      <c r="H1120" s="21" t="s">
        <v>47</v>
      </c>
      <c r="I1120" s="19"/>
      <c r="J1120" s="29"/>
      <c r="K1120" s="20"/>
      <c r="L1120" s="35" t="s">
        <v>4796</v>
      </c>
    </row>
    <row r="1121" spans="1:12" ht="12.75" x14ac:dyDescent="0.2">
      <c r="A1121" s="36">
        <v>1111</v>
      </c>
      <c r="B1121" s="36"/>
      <c r="C1121" s="36"/>
      <c r="D1121" s="36"/>
      <c r="E1121" s="101"/>
      <c r="F1121" s="19"/>
      <c r="G1121" s="34" t="e">
        <v>#NAME?</v>
      </c>
      <c r="H1121" s="21" t="s">
        <v>47</v>
      </c>
      <c r="I1121" s="19"/>
      <c r="J1121" s="29"/>
      <c r="K1121" s="20"/>
      <c r="L1121" s="35" t="s">
        <v>4796</v>
      </c>
    </row>
    <row r="1122" spans="1:12" ht="12.75" x14ac:dyDescent="0.2">
      <c r="A1122" s="36">
        <v>1112</v>
      </c>
      <c r="B1122" s="36"/>
      <c r="C1122" s="36"/>
      <c r="D1122" s="36"/>
      <c r="E1122" s="101"/>
      <c r="F1122" s="19"/>
      <c r="G1122" s="34" t="e">
        <v>#NAME?</v>
      </c>
      <c r="H1122" s="21" t="s">
        <v>47</v>
      </c>
      <c r="I1122" s="19"/>
      <c r="J1122" s="29"/>
      <c r="K1122" s="20"/>
      <c r="L1122" s="35" t="s">
        <v>4796</v>
      </c>
    </row>
    <row r="1123" spans="1:12" ht="12.75" x14ac:dyDescent="0.2">
      <c r="A1123" s="36">
        <v>1113</v>
      </c>
      <c r="B1123" s="36"/>
      <c r="C1123" s="36"/>
      <c r="D1123" s="36"/>
      <c r="E1123" s="101"/>
      <c r="F1123" s="19"/>
      <c r="G1123" s="34" t="e">
        <v>#NAME?</v>
      </c>
      <c r="H1123" s="21" t="s">
        <v>47</v>
      </c>
      <c r="I1123" s="19"/>
      <c r="J1123" s="29"/>
      <c r="K1123" s="20"/>
      <c r="L1123" s="35" t="s">
        <v>4796</v>
      </c>
    </row>
    <row r="1124" spans="1:12" ht="12.75" x14ac:dyDescent="0.2">
      <c r="A1124" s="36">
        <v>1114</v>
      </c>
      <c r="B1124" s="36"/>
      <c r="C1124" s="36"/>
      <c r="D1124" s="36"/>
      <c r="E1124" s="101"/>
      <c r="F1124" s="19"/>
      <c r="G1124" s="34" t="e">
        <v>#NAME?</v>
      </c>
      <c r="H1124" s="21" t="s">
        <v>47</v>
      </c>
      <c r="I1124" s="19"/>
      <c r="J1124" s="29"/>
      <c r="K1124" s="20"/>
      <c r="L1124" s="35" t="s">
        <v>4796</v>
      </c>
    </row>
    <row r="1125" spans="1:12" ht="12.75" x14ac:dyDescent="0.2">
      <c r="A1125" s="36">
        <v>1115</v>
      </c>
      <c r="B1125" s="36"/>
      <c r="C1125" s="36"/>
      <c r="D1125" s="36"/>
      <c r="E1125" s="101"/>
      <c r="F1125" s="19"/>
      <c r="G1125" s="34" t="e">
        <v>#NAME?</v>
      </c>
      <c r="H1125" s="21" t="s">
        <v>47</v>
      </c>
      <c r="I1125" s="19"/>
      <c r="J1125" s="29"/>
      <c r="K1125" s="20"/>
      <c r="L1125" s="35" t="s">
        <v>4796</v>
      </c>
    </row>
    <row r="1126" spans="1:12" ht="12.75" x14ac:dyDescent="0.2">
      <c r="A1126" s="36">
        <v>1116</v>
      </c>
      <c r="B1126" s="36"/>
      <c r="C1126" s="36"/>
      <c r="D1126" s="36"/>
      <c r="E1126" s="101"/>
      <c r="F1126" s="19"/>
      <c r="G1126" s="34" t="e">
        <v>#NAME?</v>
      </c>
      <c r="H1126" s="21" t="s">
        <v>47</v>
      </c>
      <c r="I1126" s="19"/>
      <c r="J1126" s="29"/>
      <c r="K1126" s="20"/>
      <c r="L1126" s="35" t="s">
        <v>4796</v>
      </c>
    </row>
    <row r="1127" spans="1:12" ht="12.75" x14ac:dyDescent="0.2">
      <c r="A1127" s="36">
        <v>1117</v>
      </c>
      <c r="B1127" s="36"/>
      <c r="C1127" s="36"/>
      <c r="D1127" s="36"/>
      <c r="E1127" s="101"/>
      <c r="F1127" s="19"/>
      <c r="G1127" s="34" t="e">
        <v>#NAME?</v>
      </c>
      <c r="H1127" s="21" t="s">
        <v>47</v>
      </c>
      <c r="I1127" s="19"/>
      <c r="J1127" s="29"/>
      <c r="K1127" s="20"/>
      <c r="L1127" s="35" t="s">
        <v>4796</v>
      </c>
    </row>
    <row r="1128" spans="1:12" ht="12.75" x14ac:dyDescent="0.2">
      <c r="A1128" s="36">
        <v>1118</v>
      </c>
      <c r="B1128" s="36"/>
      <c r="C1128" s="36"/>
      <c r="D1128" s="36"/>
      <c r="E1128" s="101"/>
      <c r="F1128" s="19"/>
      <c r="G1128" s="34" t="e">
        <v>#NAME?</v>
      </c>
      <c r="H1128" s="21" t="s">
        <v>47</v>
      </c>
      <c r="I1128" s="19"/>
      <c r="J1128" s="29"/>
      <c r="K1128" s="20"/>
      <c r="L1128" s="35" t="s">
        <v>4796</v>
      </c>
    </row>
    <row r="1129" spans="1:12" ht="12.75" x14ac:dyDescent="0.2">
      <c r="A1129" s="36">
        <v>1119</v>
      </c>
      <c r="B1129" s="36"/>
      <c r="C1129" s="36"/>
      <c r="D1129" s="36"/>
      <c r="E1129" s="101"/>
      <c r="F1129" s="19"/>
      <c r="G1129" s="34" t="e">
        <v>#NAME?</v>
      </c>
      <c r="H1129" s="21" t="s">
        <v>47</v>
      </c>
      <c r="I1129" s="19"/>
      <c r="J1129" s="29"/>
      <c r="K1129" s="20"/>
      <c r="L1129" s="35" t="s">
        <v>4796</v>
      </c>
    </row>
    <row r="1130" spans="1:12" ht="12.75" x14ac:dyDescent="0.2">
      <c r="A1130" s="36">
        <v>1120</v>
      </c>
      <c r="B1130" s="36"/>
      <c r="C1130" s="36"/>
      <c r="D1130" s="36"/>
      <c r="E1130" s="101"/>
      <c r="F1130" s="19"/>
      <c r="G1130" s="34" t="e">
        <v>#NAME?</v>
      </c>
      <c r="H1130" s="21" t="s">
        <v>47</v>
      </c>
      <c r="I1130" s="19"/>
      <c r="J1130" s="29"/>
      <c r="K1130" s="20"/>
      <c r="L1130" s="35" t="s">
        <v>4796</v>
      </c>
    </row>
    <row r="1131" spans="1:12" ht="12.75" x14ac:dyDescent="0.2">
      <c r="A1131" s="36">
        <v>1121</v>
      </c>
      <c r="B1131" s="36"/>
      <c r="C1131" s="36"/>
      <c r="D1131" s="36"/>
      <c r="E1131" s="101"/>
      <c r="F1131" s="19"/>
      <c r="G1131" s="34" t="e">
        <v>#NAME?</v>
      </c>
      <c r="H1131" s="21" t="s">
        <v>47</v>
      </c>
      <c r="I1131" s="19"/>
      <c r="J1131" s="29"/>
      <c r="K1131" s="20"/>
      <c r="L1131" s="35" t="s">
        <v>4796</v>
      </c>
    </row>
    <row r="1132" spans="1:12" ht="12.75" x14ac:dyDescent="0.2">
      <c r="A1132" s="36">
        <v>1122</v>
      </c>
      <c r="B1132" s="36"/>
      <c r="C1132" s="36"/>
      <c r="D1132" s="36"/>
      <c r="E1132" s="101"/>
      <c r="F1132" s="19"/>
      <c r="G1132" s="34" t="e">
        <v>#NAME?</v>
      </c>
      <c r="H1132" s="21" t="s">
        <v>47</v>
      </c>
      <c r="I1132" s="19"/>
      <c r="J1132" s="29"/>
      <c r="K1132" s="20"/>
      <c r="L1132" s="35" t="s">
        <v>4796</v>
      </c>
    </row>
    <row r="1133" spans="1:12" ht="12.75" x14ac:dyDescent="0.2">
      <c r="A1133" s="36">
        <v>1123</v>
      </c>
      <c r="B1133" s="36"/>
      <c r="C1133" s="36"/>
      <c r="D1133" s="36"/>
      <c r="E1133" s="101"/>
      <c r="F1133" s="19"/>
      <c r="G1133" s="34" t="e">
        <v>#NAME?</v>
      </c>
      <c r="H1133" s="21" t="s">
        <v>47</v>
      </c>
      <c r="I1133" s="19"/>
      <c r="J1133" s="29"/>
      <c r="K1133" s="20"/>
      <c r="L1133" s="35" t="s">
        <v>4796</v>
      </c>
    </row>
    <row r="1134" spans="1:12" ht="12.75" x14ac:dyDescent="0.2">
      <c r="A1134" s="36">
        <v>1124</v>
      </c>
      <c r="B1134" s="36"/>
      <c r="C1134" s="36"/>
      <c r="D1134" s="36"/>
      <c r="E1134" s="101"/>
      <c r="F1134" s="19"/>
      <c r="G1134" s="34" t="e">
        <v>#NAME?</v>
      </c>
      <c r="H1134" s="21" t="s">
        <v>47</v>
      </c>
      <c r="I1134" s="19"/>
      <c r="J1134" s="29"/>
      <c r="K1134" s="20"/>
      <c r="L1134" s="35" t="s">
        <v>4796</v>
      </c>
    </row>
    <row r="1135" spans="1:12" ht="12.75" x14ac:dyDescent="0.2">
      <c r="A1135" s="36">
        <v>1125</v>
      </c>
      <c r="B1135" s="36"/>
      <c r="C1135" s="36"/>
      <c r="D1135" s="36"/>
      <c r="E1135" s="101"/>
      <c r="F1135" s="19"/>
      <c r="G1135" s="34" t="e">
        <v>#NAME?</v>
      </c>
      <c r="H1135" s="21" t="s">
        <v>47</v>
      </c>
      <c r="I1135" s="19"/>
      <c r="J1135" s="29"/>
      <c r="K1135" s="20"/>
      <c r="L1135" s="35" t="s">
        <v>4796</v>
      </c>
    </row>
    <row r="1136" spans="1:12" ht="12.75" x14ac:dyDescent="0.2">
      <c r="A1136" s="36">
        <v>1126</v>
      </c>
      <c r="B1136" s="36"/>
      <c r="C1136" s="36"/>
      <c r="D1136" s="36"/>
      <c r="E1136" s="101"/>
      <c r="F1136" s="19"/>
      <c r="G1136" s="34" t="e">
        <v>#NAME?</v>
      </c>
      <c r="H1136" s="21" t="s">
        <v>47</v>
      </c>
      <c r="I1136" s="19"/>
      <c r="J1136" s="29"/>
      <c r="K1136" s="20"/>
      <c r="L1136" s="35" t="s">
        <v>4796</v>
      </c>
    </row>
    <row r="1137" spans="1:12" ht="12.75" x14ac:dyDescent="0.2">
      <c r="A1137" s="36">
        <v>1127</v>
      </c>
      <c r="B1137" s="36"/>
      <c r="C1137" s="36"/>
      <c r="D1137" s="36"/>
      <c r="E1137" s="101"/>
      <c r="F1137" s="19"/>
      <c r="G1137" s="34" t="e">
        <v>#NAME?</v>
      </c>
      <c r="H1137" s="21" t="s">
        <v>47</v>
      </c>
      <c r="I1137" s="19"/>
      <c r="J1137" s="29"/>
      <c r="K1137" s="20"/>
      <c r="L1137" s="35" t="s">
        <v>4796</v>
      </c>
    </row>
    <row r="1138" spans="1:12" ht="12.75" x14ac:dyDescent="0.2">
      <c r="A1138" s="36">
        <v>1128</v>
      </c>
      <c r="B1138" s="36"/>
      <c r="C1138" s="36"/>
      <c r="D1138" s="36"/>
      <c r="E1138" s="101"/>
      <c r="F1138" s="19"/>
      <c r="G1138" s="34" t="e">
        <v>#NAME?</v>
      </c>
      <c r="H1138" s="21" t="s">
        <v>47</v>
      </c>
      <c r="I1138" s="19"/>
      <c r="J1138" s="29"/>
      <c r="K1138" s="20"/>
      <c r="L1138" s="35" t="s">
        <v>4796</v>
      </c>
    </row>
    <row r="1139" spans="1:12" ht="12.75" x14ac:dyDescent="0.2">
      <c r="A1139" s="36">
        <v>1129</v>
      </c>
      <c r="B1139" s="36"/>
      <c r="C1139" s="36"/>
      <c r="D1139" s="36"/>
      <c r="E1139" s="101"/>
      <c r="F1139" s="19"/>
      <c r="G1139" s="34" t="e">
        <v>#NAME?</v>
      </c>
      <c r="H1139" s="21" t="s">
        <v>47</v>
      </c>
      <c r="I1139" s="19"/>
      <c r="J1139" s="29"/>
      <c r="K1139" s="20"/>
      <c r="L1139" s="35" t="s">
        <v>4796</v>
      </c>
    </row>
    <row r="1140" spans="1:12" ht="12.75" x14ac:dyDescent="0.2">
      <c r="A1140" s="36">
        <v>1130</v>
      </c>
      <c r="B1140" s="36"/>
      <c r="C1140" s="36"/>
      <c r="D1140" s="36"/>
      <c r="E1140" s="101"/>
      <c r="F1140" s="19"/>
      <c r="G1140" s="34" t="e">
        <v>#NAME?</v>
      </c>
      <c r="H1140" s="21" t="s">
        <v>47</v>
      </c>
      <c r="I1140" s="19"/>
      <c r="J1140" s="29"/>
      <c r="K1140" s="20"/>
      <c r="L1140" s="35" t="s">
        <v>4796</v>
      </c>
    </row>
    <row r="1141" spans="1:12" ht="12.75" x14ac:dyDescent="0.2">
      <c r="A1141" s="36">
        <v>1131</v>
      </c>
      <c r="B1141" s="36"/>
      <c r="C1141" s="36"/>
      <c r="D1141" s="36"/>
      <c r="E1141" s="101"/>
      <c r="F1141" s="19"/>
      <c r="G1141" s="34" t="e">
        <v>#NAME?</v>
      </c>
      <c r="H1141" s="21" t="s">
        <v>47</v>
      </c>
      <c r="I1141" s="19"/>
      <c r="J1141" s="29"/>
      <c r="K1141" s="20"/>
      <c r="L1141" s="35" t="s">
        <v>4796</v>
      </c>
    </row>
    <row r="1142" spans="1:12" ht="12.75" x14ac:dyDescent="0.2">
      <c r="A1142" s="36">
        <v>1132</v>
      </c>
      <c r="B1142" s="36"/>
      <c r="C1142" s="36"/>
      <c r="D1142" s="36"/>
      <c r="E1142" s="101"/>
      <c r="F1142" s="19"/>
      <c r="G1142" s="34" t="e">
        <v>#NAME?</v>
      </c>
      <c r="H1142" s="21" t="s">
        <v>47</v>
      </c>
      <c r="I1142" s="19"/>
      <c r="J1142" s="29"/>
      <c r="K1142" s="20"/>
      <c r="L1142" s="35" t="s">
        <v>4796</v>
      </c>
    </row>
    <row r="1143" spans="1:12" ht="12.75" x14ac:dyDescent="0.2">
      <c r="A1143" s="36">
        <v>1133</v>
      </c>
      <c r="B1143" s="36"/>
      <c r="C1143" s="36"/>
      <c r="D1143" s="36"/>
      <c r="E1143" s="101"/>
      <c r="F1143" s="19"/>
      <c r="G1143" s="34" t="e">
        <v>#NAME?</v>
      </c>
      <c r="H1143" s="21" t="s">
        <v>47</v>
      </c>
      <c r="I1143" s="19"/>
      <c r="J1143" s="29"/>
      <c r="K1143" s="20"/>
      <c r="L1143" s="35" t="s">
        <v>4796</v>
      </c>
    </row>
    <row r="1144" spans="1:12" ht="12.75" x14ac:dyDescent="0.2">
      <c r="A1144" s="36">
        <v>1134</v>
      </c>
      <c r="B1144" s="36"/>
      <c r="C1144" s="36"/>
      <c r="D1144" s="36"/>
      <c r="E1144" s="101"/>
      <c r="F1144" s="19"/>
      <c r="G1144" s="34" t="e">
        <v>#NAME?</v>
      </c>
      <c r="H1144" s="21" t="s">
        <v>47</v>
      </c>
      <c r="I1144" s="19"/>
      <c r="J1144" s="29"/>
      <c r="K1144" s="20"/>
      <c r="L1144" s="35" t="s">
        <v>4796</v>
      </c>
    </row>
    <row r="1145" spans="1:12" ht="12.75" x14ac:dyDescent="0.2">
      <c r="A1145" s="36">
        <v>1135</v>
      </c>
      <c r="B1145" s="36"/>
      <c r="C1145" s="36"/>
      <c r="D1145" s="36"/>
      <c r="E1145" s="101"/>
      <c r="F1145" s="19"/>
      <c r="G1145" s="34" t="e">
        <v>#NAME?</v>
      </c>
      <c r="H1145" s="21" t="s">
        <v>47</v>
      </c>
      <c r="I1145" s="19"/>
      <c r="J1145" s="29"/>
      <c r="K1145" s="20"/>
      <c r="L1145" s="35" t="s">
        <v>4796</v>
      </c>
    </row>
    <row r="1146" spans="1:12" ht="12.75" x14ac:dyDescent="0.2">
      <c r="A1146" s="36">
        <v>1136</v>
      </c>
      <c r="B1146" s="36"/>
      <c r="C1146" s="36"/>
      <c r="D1146" s="36"/>
      <c r="E1146" s="101"/>
      <c r="F1146" s="19"/>
      <c r="G1146" s="34" t="e">
        <v>#NAME?</v>
      </c>
      <c r="H1146" s="21" t="s">
        <v>47</v>
      </c>
      <c r="I1146" s="19"/>
      <c r="J1146" s="29"/>
      <c r="K1146" s="20"/>
      <c r="L1146" s="35" t="s">
        <v>4796</v>
      </c>
    </row>
    <row r="1147" spans="1:12" ht="12.75" x14ac:dyDescent="0.2">
      <c r="A1147" s="36">
        <v>1137</v>
      </c>
      <c r="B1147" s="36"/>
      <c r="C1147" s="36"/>
      <c r="D1147" s="36"/>
      <c r="E1147" s="101"/>
      <c r="F1147" s="19"/>
      <c r="G1147" s="34" t="e">
        <v>#NAME?</v>
      </c>
      <c r="H1147" s="21" t="s">
        <v>47</v>
      </c>
      <c r="I1147" s="19"/>
      <c r="J1147" s="29"/>
      <c r="K1147" s="20"/>
      <c r="L1147" s="35" t="s">
        <v>4796</v>
      </c>
    </row>
    <row r="1148" spans="1:12" ht="12.75" x14ac:dyDescent="0.2">
      <c r="A1148" s="36">
        <v>1138</v>
      </c>
      <c r="B1148" s="36"/>
      <c r="C1148" s="36"/>
      <c r="D1148" s="36"/>
      <c r="E1148" s="101"/>
      <c r="F1148" s="19"/>
      <c r="G1148" s="34" t="e">
        <v>#NAME?</v>
      </c>
      <c r="H1148" s="21" t="s">
        <v>47</v>
      </c>
      <c r="I1148" s="19"/>
      <c r="J1148" s="29"/>
      <c r="K1148" s="20"/>
      <c r="L1148" s="35" t="s">
        <v>4796</v>
      </c>
    </row>
    <row r="1149" spans="1:12" ht="12.75" x14ac:dyDescent="0.2">
      <c r="A1149" s="36">
        <v>1139</v>
      </c>
      <c r="B1149" s="36"/>
      <c r="C1149" s="36"/>
      <c r="D1149" s="36"/>
      <c r="E1149" s="101"/>
      <c r="F1149" s="19"/>
      <c r="G1149" s="34" t="e">
        <v>#NAME?</v>
      </c>
      <c r="H1149" s="21" t="s">
        <v>47</v>
      </c>
      <c r="I1149" s="19"/>
      <c r="J1149" s="21"/>
      <c r="K1149" s="20"/>
      <c r="L1149" s="35" t="s">
        <v>4796</v>
      </c>
    </row>
    <row r="1150" spans="1:12" ht="12.75" x14ac:dyDescent="0.2">
      <c r="A1150" s="36">
        <v>1140</v>
      </c>
      <c r="B1150" s="36"/>
      <c r="C1150" s="36"/>
      <c r="D1150" s="36"/>
      <c r="E1150" s="101"/>
      <c r="F1150" s="19"/>
      <c r="G1150" s="34" t="e">
        <v>#NAME?</v>
      </c>
      <c r="H1150" s="21" t="s">
        <v>47</v>
      </c>
      <c r="I1150" s="19"/>
      <c r="J1150" s="20"/>
      <c r="K1150" s="20"/>
      <c r="L1150" s="35" t="s">
        <v>4796</v>
      </c>
    </row>
    <row r="1151" spans="1:12" ht="16.5" customHeight="1" x14ac:dyDescent="0.2">
      <c r="A1151" s="1918" t="s">
        <v>4797</v>
      </c>
      <c r="B1151" s="1919"/>
      <c r="C1151" s="63"/>
      <c r="D1151" s="63"/>
      <c r="E1151" s="26"/>
      <c r="F1151" s="26"/>
      <c r="G1151" s="26">
        <f>COUNTIF(G7:G1150,"SI")</f>
        <v>0</v>
      </c>
      <c r="H1151" s="26">
        <f>COUNTIF(H7:H1150,"SI")</f>
        <v>0</v>
      </c>
      <c r="I1151" s="26"/>
      <c r="J1151" s="26">
        <f>COUNTIF(J7:J1150,"SI")</f>
        <v>0</v>
      </c>
      <c r="K1151" s="26"/>
      <c r="L1151" s="26"/>
    </row>
    <row r="1152" spans="1:12" ht="16.5" customHeight="1" x14ac:dyDescent="0.2">
      <c r="A1152" s="1918" t="s">
        <v>4798</v>
      </c>
      <c r="B1152" s="1919"/>
      <c r="C1152" s="63"/>
      <c r="D1152" s="63"/>
      <c r="E1152" s="26"/>
      <c r="F1152" s="26"/>
      <c r="G1152" s="26">
        <f>COUNTIF(G7:G1150,"NO")</f>
        <v>0</v>
      </c>
      <c r="H1152" s="26">
        <f>COUNTIF(H7:H1150,"NO")</f>
        <v>1143</v>
      </c>
      <c r="I1152" s="26"/>
      <c r="J1152" s="26">
        <f>COUNTIF(J7:J1150,"NO")</f>
        <v>0</v>
      </c>
      <c r="K1152" s="26"/>
      <c r="L1152" s="26"/>
    </row>
    <row r="1153" spans="1:12" ht="16.5" customHeight="1" x14ac:dyDescent="0.2">
      <c r="A1153" s="1922" t="s">
        <v>4799</v>
      </c>
      <c r="B1153" s="1923"/>
      <c r="C1153" s="65"/>
      <c r="D1153" s="65"/>
      <c r="E1153" s="37"/>
      <c r="F1153" s="37"/>
      <c r="G1153" s="37">
        <f>SUM(G1151:G1152)</f>
        <v>0</v>
      </c>
      <c r="H1153" s="37">
        <f>SUM(H1151:H1152)</f>
        <v>1143</v>
      </c>
      <c r="I1153" s="37"/>
      <c r="J1153" s="37">
        <f>SUM(J1151:J1152)</f>
        <v>0</v>
      </c>
      <c r="K1153" s="20"/>
      <c r="L1153" s="20"/>
    </row>
    <row r="1154" spans="1:12" ht="16.5" customHeight="1" x14ac:dyDescent="0.2">
      <c r="A1154" s="1918" t="s">
        <v>4800</v>
      </c>
      <c r="B1154" s="1919"/>
      <c r="C1154" s="63"/>
      <c r="D1154" s="63"/>
      <c r="E1154" s="38"/>
      <c r="F1154" s="38"/>
      <c r="G1154" s="102" t="e">
        <f>G1151/G1153</f>
        <v>#DIV/0!</v>
      </c>
      <c r="H1154" s="102">
        <f>H1151/H1153</f>
        <v>0</v>
      </c>
      <c r="I1154" s="38"/>
      <c r="J1154" s="102" t="e">
        <f>J1151/J1153</f>
        <v>#DIV/0!</v>
      </c>
      <c r="K1154" s="20"/>
      <c r="L1154" s="20"/>
    </row>
  </sheetData>
  <customSheetViews>
    <customSheetView guid="{AB809AB6-ABA4-4241-9EDE-00051CF9EB96}" showGridLines="0" showAutoFilter="1" showRuler="0" topLeftCell="A6">
      <pane xSplit="2" ySplit="1" topLeftCell="E8" activePane="bottomRight" state="frozen"/>
      <selection pane="bottomRight" activeCell="G10" sqref="G10"/>
      <pageMargins left="0" right="0" top="0" bottom="0" header="0" footer="0"/>
      <printOptions horizontalCentered="1"/>
      <pageSetup paperSize="121" orientation="portrait" r:id="rId1"/>
      <headerFooter alignWithMargins="0">
        <oddFooter>&amp;LPágina &amp;P de &amp;N&amp;RCódigo: F-MG-11, Versión: 01</oddFooter>
      </headerFooter>
      <autoFilter ref="B1:J1" xr:uid="{D8147567-4095-4201-96B9-829BA60DB5E8}"/>
    </customSheetView>
    <customSheetView guid="{32445352-B250-418F-9813-931C8B749C90}" showGridLines="0" showAutoFilter="1" showRuler="0" topLeftCell="A6">
      <pane xSplit="2" ySplit="1" topLeftCell="C7" activePane="bottomRight" state="frozen"/>
      <selection pane="bottomRight" activeCell="B10" sqref="B10"/>
      <pageMargins left="0" right="0" top="0" bottom="0" header="0" footer="0"/>
      <printOptions horizontalCentered="1"/>
      <pageSetup paperSize="121" orientation="portrait" r:id="rId2"/>
      <headerFooter alignWithMargins="0">
        <oddFooter>&amp;LPágina &amp;P de &amp;N&amp;RCódigo: F-MG-11, Versión: 01</oddFooter>
      </headerFooter>
      <autoFilter ref="B1:J1" xr:uid="{4E4F92C3-89E2-4897-9C7A-0FA4455B0C16}"/>
    </customSheetView>
    <customSheetView guid="{4E4447FE-4703-4507-A9A8-4C1C1F6C4C2A}" showGridLines="0" showAutoFilter="1" showRuler="0" topLeftCell="A6">
      <pane xSplit="2" ySplit="1" topLeftCell="E8" activePane="bottomRight" state="frozen"/>
      <selection pane="bottomRight" activeCell="G10" sqref="G10"/>
      <pageMargins left="0" right="0" top="0" bottom="0" header="0" footer="0"/>
      <printOptions horizontalCentered="1"/>
      <pageSetup paperSize="121" orientation="portrait" r:id="rId3"/>
      <headerFooter alignWithMargins="0">
        <oddFooter>&amp;LPágina &amp;P de &amp;N&amp;RCódigo: F-MG-11, Versión: 01</oddFooter>
      </headerFooter>
      <autoFilter ref="B1:J1" xr:uid="{4AF8F7EE-CF46-42A1-BDAA-1634943C594B}"/>
    </customSheetView>
    <customSheetView guid="{50BD8DA5-DA25-4058-B717-9C9467B14715}" showPageBreaks="1" showGridLines="0" showAutoFilter="1" showRuler="0" topLeftCell="A6">
      <pane xSplit="2" ySplit="1" topLeftCell="E8" activePane="bottomRight" state="frozen"/>
      <selection pane="bottomRight" activeCell="G10" sqref="G10"/>
      <pageMargins left="0" right="0" top="0" bottom="0" header="0" footer="0"/>
      <printOptions horizontalCentered="1"/>
      <pageSetup paperSize="121" orientation="portrait" r:id="rId4"/>
      <headerFooter alignWithMargins="0">
        <oddFooter>&amp;LPágina &amp;P de &amp;N&amp;RCódigo: F-MG-11, Versión: 01</oddFooter>
      </headerFooter>
      <autoFilter ref="B1:J1" xr:uid="{B0C5CE75-81C3-4139-A9AC-9CAE6E6C1B4B}"/>
    </customSheetView>
  </customSheetViews>
  <mergeCells count="7">
    <mergeCell ref="A1:A2"/>
    <mergeCell ref="E4:J4"/>
    <mergeCell ref="A1154:B1154"/>
    <mergeCell ref="A4:B4"/>
    <mergeCell ref="A1151:B1151"/>
    <mergeCell ref="A1152:B1152"/>
    <mergeCell ref="A1153:B1153"/>
  </mergeCells>
  <phoneticPr fontId="0" type="noConversion"/>
  <conditionalFormatting sqref="G7:H9 J7:J9 J11:J1148">
    <cfRule type="cellIs" dxfId="22" priority="6" stopIfTrue="1" operator="equal">
      <formula>"NO"</formula>
    </cfRule>
  </conditionalFormatting>
  <conditionalFormatting sqref="G11:H1150">
    <cfRule type="cellIs" dxfId="21" priority="4" stopIfTrue="1" operator="equal">
      <formula>"NO"</formula>
    </cfRule>
  </conditionalFormatting>
  <conditionalFormatting sqref="G16:H1150">
    <cfRule type="cellIs" dxfId="20" priority="1" stopIfTrue="1" operator="between">
      <formula>"NO"</formula>
      <formula>"NO"</formula>
    </cfRule>
    <cfRule type="cellIs" dxfId="19" priority="2" stopIfTrue="1" operator="equal">
      <formula>"NO"</formula>
    </cfRule>
    <cfRule type="cellIs" dxfId="18" priority="3" stopIfTrue="1" operator="between">
      <formula>"NO"</formula>
      <formula>"NO"</formula>
    </cfRule>
  </conditionalFormatting>
  <conditionalFormatting sqref="L7:L9">
    <cfRule type="cellIs" dxfId="17" priority="8" stopIfTrue="1" operator="greaterThan">
      <formula>10</formula>
    </cfRule>
  </conditionalFormatting>
  <dataValidations count="2">
    <dataValidation allowBlank="1" showInputMessage="1" showErrorMessage="1" promptTitle="3 días" prompt="Contados a apartir del recibo de la acción en el despacho, para admitir o inadmitir mediante auto. Art. 20 de la Ley 472 de 1998." sqref="F6:G6" xr:uid="{3BB645DA-A41A-4764-98B2-F77C67696640}"/>
    <dataValidation allowBlank="1" showInputMessage="1" showErrorMessage="1" promptTitle="20 días" prompt="Para dictar sentencia expirado el término para alegar. Art. 34 de la Ley 472 de 1998." sqref="I6:J6" xr:uid="{7163C6B0-C54F-4AEB-8F1C-3EAAB544D5B7}"/>
  </dataValidations>
  <printOptions horizontalCentered="1"/>
  <pageMargins left="0.19685039370078741" right="0.19685039370078741" top="0.59055118110236227" bottom="0.59055118110236227" header="0.19685039370078741" footer="0.19685039370078741"/>
  <pageSetup paperSize="121" fitToHeight="0" orientation="landscape" r:id="rId5"/>
  <headerFooter alignWithMargins="0">
    <oddFooter>&amp;LPágina &amp;P de &amp;N&amp;RCódigo: F-MG-11, Versión: 02. Diciembre 21 de 2011</oddFooter>
  </headerFooter>
  <drawing r:id="rId6"/>
  <legacy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CF0F-38E5-4CD5-8935-AB0BA8905B7B}">
  <dimension ref="A1:L1154"/>
  <sheetViews>
    <sheetView showGridLines="0" showRuler="0" topLeftCell="A6" workbookViewId="0">
      <pane xSplit="2" ySplit="1" topLeftCell="C7" activePane="bottomRight" state="frozen"/>
      <selection pane="topRight" activeCell="C10" sqref="C10"/>
      <selection pane="bottomLeft" activeCell="C10" sqref="C10"/>
      <selection pane="bottomRight" activeCell="F11" sqref="F11"/>
    </sheetView>
  </sheetViews>
  <sheetFormatPr baseColWidth="10" defaultColWidth="11.42578125" defaultRowHeight="30" customHeight="1" x14ac:dyDescent="0.2"/>
  <cols>
    <col min="1" max="1" width="5.28515625" style="87" customWidth="1"/>
    <col min="2" max="2" width="11.85546875" style="87" customWidth="1"/>
    <col min="3" max="3" width="26.42578125" style="1" customWidth="1"/>
    <col min="4" max="4" width="27" style="1" customWidth="1"/>
    <col min="5" max="5" width="12.42578125" style="1" customWidth="1"/>
    <col min="6" max="6" width="14.85546875" style="1" customWidth="1"/>
    <col min="7" max="7" width="12.28515625" style="1" customWidth="1"/>
    <col min="8" max="8" width="18.7109375" style="1" customWidth="1"/>
    <col min="9" max="9" width="11.7109375" style="1" customWidth="1"/>
    <col min="10" max="16384" width="11.42578125" style="1"/>
  </cols>
  <sheetData>
    <row r="1" spans="1:12" ht="30" customHeight="1" x14ac:dyDescent="0.2">
      <c r="A1" s="1935"/>
      <c r="B1" s="85"/>
      <c r="C1" s="68"/>
      <c r="D1" s="68"/>
      <c r="E1" s="1925" t="s">
        <v>4801</v>
      </c>
      <c r="F1" s="1925"/>
      <c r="G1" s="1925"/>
      <c r="H1" s="1925"/>
      <c r="I1" s="6"/>
    </row>
    <row r="2" spans="1:12" ht="30" customHeight="1" x14ac:dyDescent="0.2">
      <c r="A2" s="1936"/>
      <c r="B2" s="86"/>
      <c r="C2" s="69"/>
      <c r="D2" s="69"/>
      <c r="E2" s="1924" t="s">
        <v>4222</v>
      </c>
      <c r="F2" s="1924"/>
      <c r="G2" s="1924"/>
      <c r="H2" s="1924"/>
      <c r="I2" s="7"/>
    </row>
    <row r="3" spans="1:12" ht="30" customHeight="1" x14ac:dyDescent="0.2">
      <c r="E3" s="15"/>
      <c r="F3" s="13"/>
      <c r="G3" s="15"/>
      <c r="H3" s="15"/>
    </row>
    <row r="4" spans="1:12" ht="30" customHeight="1" x14ac:dyDescent="0.2">
      <c r="A4" s="1931" t="s">
        <v>4223</v>
      </c>
      <c r="B4" s="1932"/>
      <c r="C4" s="12"/>
      <c r="D4" s="12"/>
      <c r="E4" s="1926" t="s">
        <v>4788</v>
      </c>
      <c r="F4" s="1927"/>
      <c r="G4" s="1927"/>
      <c r="H4" s="1928"/>
      <c r="I4" s="12"/>
    </row>
    <row r="5" spans="1:12" ht="30" customHeight="1" x14ac:dyDescent="0.2">
      <c r="A5" s="84"/>
      <c r="B5" s="84"/>
      <c r="C5" s="14"/>
      <c r="D5" s="14"/>
      <c r="E5" s="14"/>
      <c r="F5" s="14"/>
      <c r="G5" s="14"/>
      <c r="H5" s="14"/>
      <c r="I5" s="12"/>
    </row>
    <row r="6" spans="1:12" ht="30" customHeight="1" x14ac:dyDescent="0.2">
      <c r="A6" s="3" t="s">
        <v>4789</v>
      </c>
      <c r="B6" s="3" t="s">
        <v>4225</v>
      </c>
      <c r="C6" s="3" t="s">
        <v>4802</v>
      </c>
      <c r="D6" s="3" t="s">
        <v>4803</v>
      </c>
      <c r="E6" s="3" t="s">
        <v>4792</v>
      </c>
      <c r="F6" s="3" t="s">
        <v>4804</v>
      </c>
      <c r="G6" s="39" t="s">
        <v>17</v>
      </c>
      <c r="H6" s="3" t="s">
        <v>4805</v>
      </c>
      <c r="I6" s="3" t="s">
        <v>22</v>
      </c>
    </row>
    <row r="7" spans="1:12" ht="30" customHeight="1" x14ac:dyDescent="0.2">
      <c r="A7" s="8">
        <v>1</v>
      </c>
      <c r="B7" s="26"/>
      <c r="C7" s="26"/>
      <c r="D7" s="26"/>
      <c r="E7" s="24"/>
      <c r="F7" s="24"/>
      <c r="G7" s="29" t="s">
        <v>47</v>
      </c>
      <c r="H7" s="29" t="e">
        <v>#NAME?</v>
      </c>
      <c r="I7" s="26" t="e">
        <v>#NAME?</v>
      </c>
      <c r="J7" s="22"/>
    </row>
    <row r="8" spans="1:12" ht="30" customHeight="1" x14ac:dyDescent="0.2">
      <c r="A8" s="8">
        <v>2</v>
      </c>
      <c r="B8" s="26"/>
      <c r="C8" s="26"/>
      <c r="D8" s="26"/>
      <c r="E8" s="24"/>
      <c r="F8" s="24"/>
      <c r="G8" s="29" t="s">
        <v>47</v>
      </c>
      <c r="H8" s="29" t="str">
        <f t="shared" ref="H8:H71" si="0">IF(NETWORKDAYS(E8,F8)&lt;=2,"SI","NO")</f>
        <v>SI</v>
      </c>
      <c r="I8" s="26">
        <f t="shared" ref="I8:I71" si="1">NETWORKDAYS(E8,F8)</f>
        <v>0</v>
      </c>
    </row>
    <row r="9" spans="1:12" ht="30" customHeight="1" x14ac:dyDescent="0.2">
      <c r="A9" s="8">
        <v>3</v>
      </c>
      <c r="B9" s="26"/>
      <c r="C9" s="20"/>
      <c r="D9" s="20"/>
      <c r="E9" s="24"/>
      <c r="F9" s="24"/>
      <c r="G9" s="29" t="s">
        <v>47</v>
      </c>
      <c r="H9" s="29" t="str">
        <f t="shared" si="0"/>
        <v>SI</v>
      </c>
      <c r="I9" s="26">
        <f t="shared" si="1"/>
        <v>0</v>
      </c>
    </row>
    <row r="10" spans="1:12" ht="30" customHeight="1" x14ac:dyDescent="0.2">
      <c r="A10" s="8">
        <v>4</v>
      </c>
      <c r="B10" s="26"/>
      <c r="C10" s="20"/>
      <c r="D10" s="20"/>
      <c r="E10" s="24"/>
      <c r="F10" s="24"/>
      <c r="G10" s="29" t="s">
        <v>47</v>
      </c>
      <c r="H10" s="29" t="str">
        <f t="shared" si="0"/>
        <v>SI</v>
      </c>
      <c r="I10" s="26">
        <f t="shared" si="1"/>
        <v>0</v>
      </c>
    </row>
    <row r="11" spans="1:12" ht="30" customHeight="1" x14ac:dyDescent="0.2">
      <c r="A11" s="8">
        <v>5</v>
      </c>
      <c r="B11" s="26"/>
      <c r="C11" s="20"/>
      <c r="D11" s="20"/>
      <c r="E11" s="24"/>
      <c r="F11" s="24"/>
      <c r="G11" s="29" t="s">
        <v>47</v>
      </c>
      <c r="H11" s="29" t="str">
        <f t="shared" si="0"/>
        <v>SI</v>
      </c>
      <c r="I11" s="26">
        <f t="shared" si="1"/>
        <v>0</v>
      </c>
    </row>
    <row r="12" spans="1:12" ht="30" customHeight="1" x14ac:dyDescent="0.2">
      <c r="A12" s="8">
        <v>6</v>
      </c>
      <c r="B12" s="26"/>
      <c r="C12" s="20"/>
      <c r="D12" s="20"/>
      <c r="E12" s="24"/>
      <c r="F12" s="24"/>
      <c r="G12" s="29" t="s">
        <v>47</v>
      </c>
      <c r="H12" s="29" t="str">
        <f t="shared" si="0"/>
        <v>SI</v>
      </c>
      <c r="I12" s="26">
        <f t="shared" si="1"/>
        <v>0</v>
      </c>
      <c r="J12" s="22"/>
      <c r="K12" s="22"/>
      <c r="L12" s="22"/>
    </row>
    <row r="13" spans="1:12" ht="30" customHeight="1" x14ac:dyDescent="0.2">
      <c r="A13" s="8">
        <v>7</v>
      </c>
      <c r="B13" s="26"/>
      <c r="C13" s="20"/>
      <c r="D13" s="20"/>
      <c r="E13" s="24"/>
      <c r="F13" s="24"/>
      <c r="G13" s="29" t="s">
        <v>47</v>
      </c>
      <c r="H13" s="29" t="str">
        <f t="shared" si="0"/>
        <v>SI</v>
      </c>
      <c r="I13" s="26">
        <f t="shared" si="1"/>
        <v>0</v>
      </c>
      <c r="J13" s="22"/>
      <c r="K13" s="22"/>
      <c r="L13" s="22"/>
    </row>
    <row r="14" spans="1:12" ht="30" customHeight="1" x14ac:dyDescent="0.2">
      <c r="A14" s="8">
        <v>8</v>
      </c>
      <c r="B14" s="26"/>
      <c r="C14" s="20"/>
      <c r="D14" s="20"/>
      <c r="E14" s="24"/>
      <c r="F14" s="24"/>
      <c r="G14" s="29" t="s">
        <v>47</v>
      </c>
      <c r="H14" s="29" t="str">
        <f t="shared" si="0"/>
        <v>SI</v>
      </c>
      <c r="I14" s="26">
        <f t="shared" si="1"/>
        <v>0</v>
      </c>
      <c r="J14" s="22"/>
      <c r="K14" s="22"/>
      <c r="L14" s="22"/>
    </row>
    <row r="15" spans="1:12" ht="30" customHeight="1" x14ac:dyDescent="0.2">
      <c r="A15" s="8">
        <v>9</v>
      </c>
      <c r="B15" s="26"/>
      <c r="C15" s="20"/>
      <c r="D15" s="20"/>
      <c r="E15" s="24"/>
      <c r="F15" s="24"/>
      <c r="G15" s="29" t="s">
        <v>47</v>
      </c>
      <c r="H15" s="29" t="str">
        <f t="shared" si="0"/>
        <v>SI</v>
      </c>
      <c r="I15" s="26">
        <f t="shared" si="1"/>
        <v>0</v>
      </c>
      <c r="J15" s="22"/>
      <c r="K15" s="22"/>
      <c r="L15" s="22"/>
    </row>
    <row r="16" spans="1:12" ht="30" customHeight="1" x14ac:dyDescent="0.2">
      <c r="A16" s="8">
        <v>10</v>
      </c>
      <c r="B16" s="26"/>
      <c r="C16" s="20"/>
      <c r="D16" s="20"/>
      <c r="E16" s="24"/>
      <c r="F16" s="24"/>
      <c r="G16" s="29" t="s">
        <v>47</v>
      </c>
      <c r="H16" s="29" t="str">
        <f t="shared" si="0"/>
        <v>SI</v>
      </c>
      <c r="I16" s="26">
        <f t="shared" si="1"/>
        <v>0</v>
      </c>
      <c r="J16" s="22"/>
      <c r="K16" s="22"/>
      <c r="L16" s="22"/>
    </row>
    <row r="17" spans="1:12" ht="30" customHeight="1" x14ac:dyDescent="0.2">
      <c r="A17" s="8">
        <v>11</v>
      </c>
      <c r="B17" s="26"/>
      <c r="C17" s="20"/>
      <c r="D17" s="20"/>
      <c r="E17" s="24"/>
      <c r="F17" s="24"/>
      <c r="G17" s="29" t="s">
        <v>47</v>
      </c>
      <c r="H17" s="29" t="str">
        <f t="shared" si="0"/>
        <v>SI</v>
      </c>
      <c r="I17" s="26">
        <f t="shared" si="1"/>
        <v>0</v>
      </c>
      <c r="J17" s="22"/>
      <c r="K17" s="22"/>
      <c r="L17" s="22"/>
    </row>
    <row r="18" spans="1:12" ht="30" customHeight="1" x14ac:dyDescent="0.2">
      <c r="A18" s="8">
        <v>12</v>
      </c>
      <c r="B18" s="26"/>
      <c r="C18" s="20"/>
      <c r="D18" s="20"/>
      <c r="E18" s="24"/>
      <c r="F18" s="24"/>
      <c r="G18" s="29" t="s">
        <v>47</v>
      </c>
      <c r="H18" s="29" t="str">
        <f t="shared" si="0"/>
        <v>SI</v>
      </c>
      <c r="I18" s="26">
        <f t="shared" si="1"/>
        <v>0</v>
      </c>
      <c r="J18" s="22"/>
      <c r="K18" s="22"/>
      <c r="L18" s="22"/>
    </row>
    <row r="19" spans="1:12" ht="30" customHeight="1" x14ac:dyDescent="0.2">
      <c r="A19" s="8">
        <v>13</v>
      </c>
      <c r="B19" s="26"/>
      <c r="C19" s="20"/>
      <c r="D19" s="20"/>
      <c r="E19" s="24"/>
      <c r="F19" s="24"/>
      <c r="G19" s="29" t="s">
        <v>47</v>
      </c>
      <c r="H19" s="29" t="str">
        <f t="shared" si="0"/>
        <v>SI</v>
      </c>
      <c r="I19" s="26">
        <f t="shared" si="1"/>
        <v>0</v>
      </c>
      <c r="J19" s="22"/>
      <c r="K19" s="22"/>
      <c r="L19" s="22"/>
    </row>
    <row r="20" spans="1:12" ht="30" customHeight="1" x14ac:dyDescent="0.2">
      <c r="A20" s="8">
        <v>14</v>
      </c>
      <c r="B20" s="26"/>
      <c r="C20" s="20"/>
      <c r="D20" s="20"/>
      <c r="E20" s="24"/>
      <c r="F20" s="24"/>
      <c r="G20" s="29" t="s">
        <v>47</v>
      </c>
      <c r="H20" s="29" t="str">
        <f t="shared" si="0"/>
        <v>SI</v>
      </c>
      <c r="I20" s="26">
        <f t="shared" si="1"/>
        <v>0</v>
      </c>
      <c r="J20" s="22"/>
      <c r="K20" s="22"/>
      <c r="L20" s="22"/>
    </row>
    <row r="21" spans="1:12" ht="30" customHeight="1" x14ac:dyDescent="0.2">
      <c r="A21" s="8">
        <v>15</v>
      </c>
      <c r="B21" s="26"/>
      <c r="C21" s="20"/>
      <c r="D21" s="20"/>
      <c r="E21" s="24"/>
      <c r="F21" s="24"/>
      <c r="G21" s="29" t="s">
        <v>47</v>
      </c>
      <c r="H21" s="29" t="str">
        <f t="shared" si="0"/>
        <v>SI</v>
      </c>
      <c r="I21" s="26">
        <f t="shared" si="1"/>
        <v>0</v>
      </c>
      <c r="J21" s="22"/>
      <c r="K21" s="22"/>
      <c r="L21" s="22"/>
    </row>
    <row r="22" spans="1:12" ht="30" customHeight="1" x14ac:dyDescent="0.2">
      <c r="A22" s="8">
        <v>16</v>
      </c>
      <c r="B22" s="26"/>
      <c r="C22" s="20"/>
      <c r="D22" s="20"/>
      <c r="E22" s="24"/>
      <c r="F22" s="24"/>
      <c r="G22" s="29" t="s">
        <v>47</v>
      </c>
      <c r="H22" s="29" t="str">
        <f t="shared" si="0"/>
        <v>SI</v>
      </c>
      <c r="I22" s="26">
        <f t="shared" si="1"/>
        <v>0</v>
      </c>
      <c r="J22" s="22"/>
      <c r="K22" s="22"/>
      <c r="L22" s="22"/>
    </row>
    <row r="23" spans="1:12" ht="30" customHeight="1" x14ac:dyDescent="0.2">
      <c r="A23" s="8">
        <v>17</v>
      </c>
      <c r="B23" s="26"/>
      <c r="C23" s="20"/>
      <c r="D23" s="20"/>
      <c r="E23" s="24"/>
      <c r="F23" s="24"/>
      <c r="G23" s="29" t="s">
        <v>47</v>
      </c>
      <c r="H23" s="29" t="str">
        <f t="shared" si="0"/>
        <v>SI</v>
      </c>
      <c r="I23" s="26">
        <f t="shared" si="1"/>
        <v>0</v>
      </c>
      <c r="J23" s="22"/>
      <c r="K23" s="22"/>
      <c r="L23" s="22"/>
    </row>
    <row r="24" spans="1:12" ht="30" customHeight="1" x14ac:dyDescent="0.2">
      <c r="A24" s="8">
        <v>18</v>
      </c>
      <c r="B24" s="26"/>
      <c r="C24" s="20"/>
      <c r="D24" s="20"/>
      <c r="E24" s="24"/>
      <c r="F24" s="24"/>
      <c r="G24" s="29" t="s">
        <v>47</v>
      </c>
      <c r="H24" s="29" t="str">
        <f t="shared" si="0"/>
        <v>SI</v>
      </c>
      <c r="I24" s="26">
        <f t="shared" si="1"/>
        <v>0</v>
      </c>
      <c r="J24" s="22"/>
      <c r="K24" s="22"/>
      <c r="L24" s="22"/>
    </row>
    <row r="25" spans="1:12" ht="30" customHeight="1" x14ac:dyDescent="0.2">
      <c r="A25" s="8">
        <v>19</v>
      </c>
      <c r="B25" s="26"/>
      <c r="C25" s="20"/>
      <c r="D25" s="20"/>
      <c r="E25" s="24"/>
      <c r="F25" s="24"/>
      <c r="G25" s="29" t="s">
        <v>47</v>
      </c>
      <c r="H25" s="29" t="str">
        <f t="shared" si="0"/>
        <v>SI</v>
      </c>
      <c r="I25" s="26">
        <f t="shared" si="1"/>
        <v>0</v>
      </c>
      <c r="J25" s="22"/>
      <c r="K25" s="22"/>
      <c r="L25" s="22"/>
    </row>
    <row r="26" spans="1:12" ht="30" customHeight="1" x14ac:dyDescent="0.2">
      <c r="A26" s="8">
        <v>20</v>
      </c>
      <c r="B26" s="26"/>
      <c r="C26" s="20"/>
      <c r="D26" s="20"/>
      <c r="E26" s="24"/>
      <c r="F26" s="24"/>
      <c r="G26" s="29" t="s">
        <v>47</v>
      </c>
      <c r="H26" s="29" t="str">
        <f t="shared" si="0"/>
        <v>SI</v>
      </c>
      <c r="I26" s="26">
        <f t="shared" si="1"/>
        <v>0</v>
      </c>
      <c r="J26" s="22"/>
      <c r="K26" s="22"/>
      <c r="L26" s="22"/>
    </row>
    <row r="27" spans="1:12" ht="30" customHeight="1" x14ac:dyDescent="0.2">
      <c r="A27" s="8">
        <v>21</v>
      </c>
      <c r="B27" s="26"/>
      <c r="C27" s="20"/>
      <c r="D27" s="20"/>
      <c r="E27" s="24"/>
      <c r="F27" s="24"/>
      <c r="G27" s="29" t="s">
        <v>47</v>
      </c>
      <c r="H27" s="29" t="str">
        <f t="shared" si="0"/>
        <v>SI</v>
      </c>
      <c r="I27" s="26">
        <f t="shared" si="1"/>
        <v>0</v>
      </c>
      <c r="J27" s="22"/>
      <c r="K27" s="22"/>
      <c r="L27" s="22"/>
    </row>
    <row r="28" spans="1:12" ht="30" customHeight="1" x14ac:dyDescent="0.2">
      <c r="A28" s="8">
        <v>22</v>
      </c>
      <c r="B28" s="26"/>
      <c r="C28" s="20"/>
      <c r="D28" s="20"/>
      <c r="E28" s="24"/>
      <c r="F28" s="24"/>
      <c r="G28" s="29" t="s">
        <v>47</v>
      </c>
      <c r="H28" s="29" t="str">
        <f t="shared" si="0"/>
        <v>SI</v>
      </c>
      <c r="I28" s="26">
        <f t="shared" si="1"/>
        <v>0</v>
      </c>
      <c r="J28" s="22"/>
      <c r="K28" s="22"/>
      <c r="L28" s="22"/>
    </row>
    <row r="29" spans="1:12" ht="30" customHeight="1" x14ac:dyDescent="0.2">
      <c r="A29" s="8">
        <v>23</v>
      </c>
      <c r="B29" s="26"/>
      <c r="C29" s="20"/>
      <c r="D29" s="20"/>
      <c r="E29" s="24"/>
      <c r="F29" s="24"/>
      <c r="G29" s="29" t="s">
        <v>47</v>
      </c>
      <c r="H29" s="29" t="str">
        <f t="shared" si="0"/>
        <v>SI</v>
      </c>
      <c r="I29" s="26">
        <f t="shared" si="1"/>
        <v>0</v>
      </c>
      <c r="J29" s="22"/>
      <c r="K29" s="22"/>
      <c r="L29" s="22"/>
    </row>
    <row r="30" spans="1:12" ht="30" customHeight="1" x14ac:dyDescent="0.2">
      <c r="A30" s="8">
        <v>24</v>
      </c>
      <c r="B30" s="26"/>
      <c r="C30" s="20"/>
      <c r="D30" s="20"/>
      <c r="E30" s="24"/>
      <c r="F30" s="24"/>
      <c r="G30" s="29" t="s">
        <v>47</v>
      </c>
      <c r="H30" s="29" t="str">
        <f t="shared" si="0"/>
        <v>SI</v>
      </c>
      <c r="I30" s="26">
        <f t="shared" si="1"/>
        <v>0</v>
      </c>
      <c r="J30" s="22"/>
      <c r="K30" s="22"/>
      <c r="L30" s="22"/>
    </row>
    <row r="31" spans="1:12" ht="30" customHeight="1" x14ac:dyDescent="0.2">
      <c r="A31" s="8">
        <v>25</v>
      </c>
      <c r="B31" s="26"/>
      <c r="C31" s="20"/>
      <c r="D31" s="20"/>
      <c r="E31" s="24"/>
      <c r="F31" s="24"/>
      <c r="G31" s="29" t="s">
        <v>47</v>
      </c>
      <c r="H31" s="29" t="str">
        <f t="shared" si="0"/>
        <v>SI</v>
      </c>
      <c r="I31" s="26">
        <f t="shared" si="1"/>
        <v>0</v>
      </c>
      <c r="J31" s="22"/>
      <c r="K31" s="22"/>
      <c r="L31" s="22"/>
    </row>
    <row r="32" spans="1:12" ht="30" customHeight="1" x14ac:dyDescent="0.2">
      <c r="A32" s="8">
        <v>26</v>
      </c>
      <c r="B32" s="26"/>
      <c r="C32" s="20"/>
      <c r="D32" s="20"/>
      <c r="E32" s="24"/>
      <c r="F32" s="24"/>
      <c r="G32" s="29" t="s">
        <v>47</v>
      </c>
      <c r="H32" s="29" t="str">
        <f t="shared" si="0"/>
        <v>SI</v>
      </c>
      <c r="I32" s="26">
        <f t="shared" si="1"/>
        <v>0</v>
      </c>
      <c r="J32" s="22"/>
      <c r="K32" s="22"/>
      <c r="L32" s="22"/>
    </row>
    <row r="33" spans="1:12" ht="30" customHeight="1" x14ac:dyDescent="0.2">
      <c r="A33" s="8">
        <v>27</v>
      </c>
      <c r="B33" s="26"/>
      <c r="C33" s="20"/>
      <c r="D33" s="20"/>
      <c r="E33" s="24"/>
      <c r="F33" s="24"/>
      <c r="G33" s="29" t="s">
        <v>47</v>
      </c>
      <c r="H33" s="29" t="str">
        <f t="shared" si="0"/>
        <v>SI</v>
      </c>
      <c r="I33" s="26">
        <f t="shared" si="1"/>
        <v>0</v>
      </c>
      <c r="J33" s="22"/>
      <c r="K33" s="22"/>
      <c r="L33" s="22"/>
    </row>
    <row r="34" spans="1:12" ht="30" customHeight="1" x14ac:dyDescent="0.2">
      <c r="A34" s="8">
        <v>28</v>
      </c>
      <c r="B34" s="26"/>
      <c r="C34" s="20"/>
      <c r="D34" s="20"/>
      <c r="E34" s="24"/>
      <c r="F34" s="24"/>
      <c r="G34" s="29" t="s">
        <v>47</v>
      </c>
      <c r="H34" s="29" t="str">
        <f t="shared" si="0"/>
        <v>SI</v>
      </c>
      <c r="I34" s="26">
        <f t="shared" si="1"/>
        <v>0</v>
      </c>
      <c r="J34" s="22"/>
      <c r="K34" s="22"/>
      <c r="L34" s="22"/>
    </row>
    <row r="35" spans="1:12" ht="30" customHeight="1" x14ac:dyDescent="0.2">
      <c r="A35" s="8">
        <v>29</v>
      </c>
      <c r="B35" s="26"/>
      <c r="C35" s="20"/>
      <c r="D35" s="20"/>
      <c r="E35" s="24"/>
      <c r="F35" s="24"/>
      <c r="G35" s="29" t="s">
        <v>47</v>
      </c>
      <c r="H35" s="29" t="str">
        <f t="shared" si="0"/>
        <v>SI</v>
      </c>
      <c r="I35" s="26">
        <f t="shared" si="1"/>
        <v>0</v>
      </c>
      <c r="J35" s="22"/>
      <c r="K35" s="22"/>
      <c r="L35" s="22"/>
    </row>
    <row r="36" spans="1:12" ht="30" customHeight="1" x14ac:dyDescent="0.2">
      <c r="A36" s="8">
        <v>30</v>
      </c>
      <c r="B36" s="26"/>
      <c r="C36" s="20"/>
      <c r="D36" s="20"/>
      <c r="E36" s="24"/>
      <c r="F36" s="24"/>
      <c r="G36" s="29" t="s">
        <v>47</v>
      </c>
      <c r="H36" s="29" t="str">
        <f t="shared" si="0"/>
        <v>SI</v>
      </c>
      <c r="I36" s="26">
        <f t="shared" si="1"/>
        <v>0</v>
      </c>
      <c r="J36" s="22"/>
      <c r="K36" s="22"/>
      <c r="L36" s="22"/>
    </row>
    <row r="37" spans="1:12" ht="30" customHeight="1" x14ac:dyDescent="0.2">
      <c r="A37" s="8">
        <v>31</v>
      </c>
      <c r="B37" s="26"/>
      <c r="C37" s="20"/>
      <c r="D37" s="20"/>
      <c r="E37" s="24"/>
      <c r="F37" s="24"/>
      <c r="G37" s="29" t="s">
        <v>47</v>
      </c>
      <c r="H37" s="29" t="str">
        <f t="shared" si="0"/>
        <v>SI</v>
      </c>
      <c r="I37" s="26">
        <f t="shared" si="1"/>
        <v>0</v>
      </c>
      <c r="J37" s="22"/>
      <c r="K37" s="22"/>
      <c r="L37" s="22"/>
    </row>
    <row r="38" spans="1:12" ht="30" customHeight="1" x14ac:dyDescent="0.2">
      <c r="A38" s="8">
        <v>32</v>
      </c>
      <c r="B38" s="26"/>
      <c r="C38" s="20"/>
      <c r="D38" s="20"/>
      <c r="E38" s="24"/>
      <c r="F38" s="24"/>
      <c r="G38" s="29" t="s">
        <v>47</v>
      </c>
      <c r="H38" s="29" t="str">
        <f t="shared" si="0"/>
        <v>SI</v>
      </c>
      <c r="I38" s="26">
        <f t="shared" si="1"/>
        <v>0</v>
      </c>
      <c r="J38" s="22"/>
      <c r="K38" s="22"/>
      <c r="L38" s="22"/>
    </row>
    <row r="39" spans="1:12" ht="30" customHeight="1" x14ac:dyDescent="0.2">
      <c r="A39" s="8">
        <v>33</v>
      </c>
      <c r="B39" s="26"/>
      <c r="C39" s="20"/>
      <c r="D39" s="20"/>
      <c r="E39" s="24"/>
      <c r="F39" s="24"/>
      <c r="G39" s="29" t="s">
        <v>47</v>
      </c>
      <c r="H39" s="29" t="str">
        <f t="shared" si="0"/>
        <v>SI</v>
      </c>
      <c r="I39" s="26">
        <f t="shared" si="1"/>
        <v>0</v>
      </c>
      <c r="J39" s="22"/>
      <c r="K39" s="22"/>
      <c r="L39" s="22"/>
    </row>
    <row r="40" spans="1:12" ht="30" customHeight="1" x14ac:dyDescent="0.2">
      <c r="A40" s="8">
        <v>34</v>
      </c>
      <c r="B40" s="26"/>
      <c r="C40" s="20"/>
      <c r="D40" s="20"/>
      <c r="E40" s="24"/>
      <c r="F40" s="24"/>
      <c r="G40" s="29" t="s">
        <v>47</v>
      </c>
      <c r="H40" s="29" t="str">
        <f t="shared" si="0"/>
        <v>SI</v>
      </c>
      <c r="I40" s="26">
        <f t="shared" si="1"/>
        <v>0</v>
      </c>
      <c r="J40" s="22"/>
      <c r="K40" s="22"/>
      <c r="L40" s="22"/>
    </row>
    <row r="41" spans="1:12" ht="30" customHeight="1" x14ac:dyDescent="0.2">
      <c r="A41" s="8">
        <v>35</v>
      </c>
      <c r="B41" s="26"/>
      <c r="C41" s="20"/>
      <c r="D41" s="20"/>
      <c r="E41" s="24"/>
      <c r="F41" s="24"/>
      <c r="G41" s="29" t="s">
        <v>47</v>
      </c>
      <c r="H41" s="29" t="str">
        <f t="shared" si="0"/>
        <v>SI</v>
      </c>
      <c r="I41" s="26">
        <f t="shared" si="1"/>
        <v>0</v>
      </c>
      <c r="J41" s="22"/>
      <c r="K41" s="22"/>
      <c r="L41" s="22"/>
    </row>
    <row r="42" spans="1:12" ht="30" customHeight="1" x14ac:dyDescent="0.2">
      <c r="A42" s="8">
        <v>36</v>
      </c>
      <c r="B42" s="26"/>
      <c r="C42" s="20"/>
      <c r="D42" s="20"/>
      <c r="E42" s="24"/>
      <c r="F42" s="24"/>
      <c r="G42" s="29" t="s">
        <v>47</v>
      </c>
      <c r="H42" s="29" t="str">
        <f t="shared" si="0"/>
        <v>SI</v>
      </c>
      <c r="I42" s="26">
        <f t="shared" si="1"/>
        <v>0</v>
      </c>
      <c r="J42" s="22"/>
      <c r="K42" s="22"/>
      <c r="L42" s="22"/>
    </row>
    <row r="43" spans="1:12" ht="30" customHeight="1" x14ac:dyDescent="0.2">
      <c r="A43" s="8">
        <v>37</v>
      </c>
      <c r="B43" s="26"/>
      <c r="C43" s="20"/>
      <c r="D43" s="20"/>
      <c r="E43" s="24"/>
      <c r="F43" s="24"/>
      <c r="G43" s="29" t="s">
        <v>47</v>
      </c>
      <c r="H43" s="29" t="str">
        <f t="shared" si="0"/>
        <v>SI</v>
      </c>
      <c r="I43" s="26">
        <f t="shared" si="1"/>
        <v>0</v>
      </c>
      <c r="J43" s="22"/>
      <c r="K43" s="22"/>
      <c r="L43" s="22"/>
    </row>
    <row r="44" spans="1:12" ht="30" customHeight="1" x14ac:dyDescent="0.2">
      <c r="A44" s="8">
        <v>38</v>
      </c>
      <c r="B44" s="26"/>
      <c r="C44" s="20"/>
      <c r="D44" s="20"/>
      <c r="E44" s="24"/>
      <c r="F44" s="24"/>
      <c r="G44" s="29" t="s">
        <v>47</v>
      </c>
      <c r="H44" s="29" t="str">
        <f t="shared" si="0"/>
        <v>SI</v>
      </c>
      <c r="I44" s="26">
        <f t="shared" si="1"/>
        <v>0</v>
      </c>
      <c r="J44" s="22"/>
      <c r="K44" s="22"/>
      <c r="L44" s="22"/>
    </row>
    <row r="45" spans="1:12" ht="30" customHeight="1" x14ac:dyDescent="0.2">
      <c r="A45" s="8">
        <v>39</v>
      </c>
      <c r="B45" s="26"/>
      <c r="C45" s="20"/>
      <c r="D45" s="20"/>
      <c r="E45" s="24"/>
      <c r="F45" s="24"/>
      <c r="G45" s="29" t="s">
        <v>47</v>
      </c>
      <c r="H45" s="29" t="str">
        <f t="shared" si="0"/>
        <v>SI</v>
      </c>
      <c r="I45" s="26">
        <f t="shared" si="1"/>
        <v>0</v>
      </c>
      <c r="J45" s="22"/>
      <c r="K45" s="22"/>
      <c r="L45" s="22"/>
    </row>
    <row r="46" spans="1:12" ht="30" customHeight="1" x14ac:dyDescent="0.2">
      <c r="A46" s="8">
        <v>40</v>
      </c>
      <c r="B46" s="24"/>
      <c r="C46" s="23"/>
      <c r="D46" s="23"/>
      <c r="E46" s="24"/>
      <c r="F46" s="24"/>
      <c r="G46" s="29" t="s">
        <v>47</v>
      </c>
      <c r="H46" s="29" t="str">
        <f t="shared" si="0"/>
        <v>SI</v>
      </c>
      <c r="I46" s="26">
        <f t="shared" si="1"/>
        <v>0</v>
      </c>
      <c r="J46" s="22"/>
      <c r="K46" s="22"/>
      <c r="L46" s="22"/>
    </row>
    <row r="47" spans="1:12" ht="30" customHeight="1" x14ac:dyDescent="0.2">
      <c r="A47" s="8">
        <v>41</v>
      </c>
      <c r="B47" s="26"/>
      <c r="C47" s="20"/>
      <c r="D47" s="20"/>
      <c r="E47" s="24"/>
      <c r="F47" s="24"/>
      <c r="G47" s="29" t="s">
        <v>47</v>
      </c>
      <c r="H47" s="29" t="str">
        <f t="shared" si="0"/>
        <v>SI</v>
      </c>
      <c r="I47" s="26">
        <f t="shared" si="1"/>
        <v>0</v>
      </c>
      <c r="J47" s="22"/>
      <c r="K47" s="22"/>
      <c r="L47" s="22"/>
    </row>
    <row r="48" spans="1:12" ht="30" customHeight="1" x14ac:dyDescent="0.2">
      <c r="A48" s="8">
        <v>42</v>
      </c>
      <c r="B48" s="26"/>
      <c r="C48" s="20"/>
      <c r="D48" s="20"/>
      <c r="E48" s="24"/>
      <c r="F48" s="24"/>
      <c r="G48" s="29" t="s">
        <v>47</v>
      </c>
      <c r="H48" s="29" t="str">
        <f t="shared" si="0"/>
        <v>SI</v>
      </c>
      <c r="I48" s="26">
        <f t="shared" si="1"/>
        <v>0</v>
      </c>
    </row>
    <row r="49" spans="1:9" ht="30" customHeight="1" x14ac:dyDescent="0.2">
      <c r="A49" s="8">
        <v>43</v>
      </c>
      <c r="B49" s="26"/>
      <c r="C49" s="20"/>
      <c r="D49" s="20"/>
      <c r="E49" s="24"/>
      <c r="F49" s="24"/>
      <c r="G49" s="29" t="s">
        <v>47</v>
      </c>
      <c r="H49" s="29" t="str">
        <f t="shared" si="0"/>
        <v>SI</v>
      </c>
      <c r="I49" s="26">
        <f t="shared" si="1"/>
        <v>0</v>
      </c>
    </row>
    <row r="50" spans="1:9" ht="30" customHeight="1" x14ac:dyDescent="0.2">
      <c r="A50" s="8">
        <v>44</v>
      </c>
      <c r="B50" s="26"/>
      <c r="C50" s="20"/>
      <c r="D50" s="20"/>
      <c r="E50" s="24"/>
      <c r="F50" s="24"/>
      <c r="G50" s="29" t="s">
        <v>47</v>
      </c>
      <c r="H50" s="29" t="str">
        <f t="shared" si="0"/>
        <v>SI</v>
      </c>
      <c r="I50" s="26">
        <f t="shared" si="1"/>
        <v>0</v>
      </c>
    </row>
    <row r="51" spans="1:9" ht="30" customHeight="1" x14ac:dyDescent="0.2">
      <c r="A51" s="8">
        <v>45</v>
      </c>
      <c r="B51" s="26"/>
      <c r="C51" s="20"/>
      <c r="D51" s="20"/>
      <c r="E51" s="24"/>
      <c r="F51" s="24"/>
      <c r="G51" s="29" t="s">
        <v>47</v>
      </c>
      <c r="H51" s="29" t="str">
        <f t="shared" si="0"/>
        <v>SI</v>
      </c>
      <c r="I51" s="26">
        <f t="shared" si="1"/>
        <v>0</v>
      </c>
    </row>
    <row r="52" spans="1:9" ht="30" customHeight="1" x14ac:dyDescent="0.2">
      <c r="A52" s="8">
        <v>46</v>
      </c>
      <c r="B52" s="26"/>
      <c r="C52" s="20"/>
      <c r="D52" s="20"/>
      <c r="E52" s="24"/>
      <c r="F52" s="24"/>
      <c r="G52" s="29" t="s">
        <v>47</v>
      </c>
      <c r="H52" s="29" t="str">
        <f t="shared" si="0"/>
        <v>SI</v>
      </c>
      <c r="I52" s="26">
        <f t="shared" si="1"/>
        <v>0</v>
      </c>
    </row>
    <row r="53" spans="1:9" ht="30" customHeight="1" x14ac:dyDescent="0.2">
      <c r="A53" s="8">
        <v>47</v>
      </c>
      <c r="B53" s="26"/>
      <c r="C53" s="20"/>
      <c r="D53" s="20"/>
      <c r="E53" s="24"/>
      <c r="F53" s="24"/>
      <c r="G53" s="29" t="s">
        <v>47</v>
      </c>
      <c r="H53" s="29" t="str">
        <f t="shared" si="0"/>
        <v>SI</v>
      </c>
      <c r="I53" s="26">
        <f t="shared" si="1"/>
        <v>0</v>
      </c>
    </row>
    <row r="54" spans="1:9" ht="30" customHeight="1" x14ac:dyDescent="0.2">
      <c r="A54" s="8">
        <v>48</v>
      </c>
      <c r="B54" s="26"/>
      <c r="C54" s="20"/>
      <c r="D54" s="20"/>
      <c r="E54" s="24"/>
      <c r="F54" s="24"/>
      <c r="G54" s="29" t="s">
        <v>47</v>
      </c>
      <c r="H54" s="29" t="str">
        <f t="shared" si="0"/>
        <v>SI</v>
      </c>
      <c r="I54" s="26">
        <f t="shared" si="1"/>
        <v>0</v>
      </c>
    </row>
    <row r="55" spans="1:9" ht="30" customHeight="1" x14ac:dyDescent="0.2">
      <c r="A55" s="8">
        <v>49</v>
      </c>
      <c r="B55" s="26"/>
      <c r="C55" s="20"/>
      <c r="D55" s="20"/>
      <c r="E55" s="24"/>
      <c r="F55" s="24"/>
      <c r="G55" s="29" t="s">
        <v>47</v>
      </c>
      <c r="H55" s="29" t="str">
        <f t="shared" si="0"/>
        <v>SI</v>
      </c>
      <c r="I55" s="26">
        <f t="shared" si="1"/>
        <v>0</v>
      </c>
    </row>
    <row r="56" spans="1:9" ht="30" customHeight="1" x14ac:dyDescent="0.2">
      <c r="A56" s="8">
        <v>50</v>
      </c>
      <c r="B56" s="26"/>
      <c r="C56" s="20"/>
      <c r="D56" s="20"/>
      <c r="E56" s="24"/>
      <c r="F56" s="24"/>
      <c r="G56" s="29" t="s">
        <v>47</v>
      </c>
      <c r="H56" s="29" t="str">
        <f t="shared" si="0"/>
        <v>SI</v>
      </c>
      <c r="I56" s="26">
        <f t="shared" si="1"/>
        <v>0</v>
      </c>
    </row>
    <row r="57" spans="1:9" ht="30" customHeight="1" x14ac:dyDescent="0.2">
      <c r="A57" s="8">
        <v>51</v>
      </c>
      <c r="B57" s="26"/>
      <c r="C57" s="20"/>
      <c r="D57" s="20"/>
      <c r="E57" s="24"/>
      <c r="F57" s="24"/>
      <c r="G57" s="29" t="s">
        <v>47</v>
      </c>
      <c r="H57" s="29" t="str">
        <f t="shared" si="0"/>
        <v>SI</v>
      </c>
      <c r="I57" s="26">
        <f t="shared" si="1"/>
        <v>0</v>
      </c>
    </row>
    <row r="58" spans="1:9" ht="30" customHeight="1" x14ac:dyDescent="0.2">
      <c r="A58" s="8">
        <v>52</v>
      </c>
      <c r="B58" s="26"/>
      <c r="C58" s="20"/>
      <c r="D58" s="20"/>
      <c r="E58" s="24"/>
      <c r="F58" s="24"/>
      <c r="G58" s="29" t="s">
        <v>47</v>
      </c>
      <c r="H58" s="29" t="str">
        <f t="shared" si="0"/>
        <v>SI</v>
      </c>
      <c r="I58" s="26">
        <f t="shared" si="1"/>
        <v>0</v>
      </c>
    </row>
    <row r="59" spans="1:9" ht="30" customHeight="1" x14ac:dyDescent="0.2">
      <c r="A59" s="8">
        <v>53</v>
      </c>
      <c r="B59" s="26"/>
      <c r="C59" s="20"/>
      <c r="D59" s="20"/>
      <c r="E59" s="24"/>
      <c r="F59" s="24"/>
      <c r="G59" s="29" t="s">
        <v>47</v>
      </c>
      <c r="H59" s="29" t="str">
        <f t="shared" si="0"/>
        <v>SI</v>
      </c>
      <c r="I59" s="26">
        <f t="shared" si="1"/>
        <v>0</v>
      </c>
    </row>
    <row r="60" spans="1:9" ht="30" customHeight="1" x14ac:dyDescent="0.2">
      <c r="A60" s="8">
        <v>54</v>
      </c>
      <c r="B60" s="26"/>
      <c r="C60" s="20"/>
      <c r="D60" s="20"/>
      <c r="E60" s="24"/>
      <c r="F60" s="24"/>
      <c r="G60" s="29" t="s">
        <v>47</v>
      </c>
      <c r="H60" s="29" t="str">
        <f t="shared" si="0"/>
        <v>SI</v>
      </c>
      <c r="I60" s="26">
        <f t="shared" si="1"/>
        <v>0</v>
      </c>
    </row>
    <row r="61" spans="1:9" ht="30" customHeight="1" x14ac:dyDescent="0.2">
      <c r="A61" s="8">
        <v>55</v>
      </c>
      <c r="B61" s="26"/>
      <c r="C61" s="20"/>
      <c r="D61" s="20"/>
      <c r="E61" s="24"/>
      <c r="F61" s="24"/>
      <c r="G61" s="29" t="s">
        <v>47</v>
      </c>
      <c r="H61" s="29" t="str">
        <f t="shared" si="0"/>
        <v>SI</v>
      </c>
      <c r="I61" s="26">
        <f t="shared" si="1"/>
        <v>0</v>
      </c>
    </row>
    <row r="62" spans="1:9" ht="30" customHeight="1" x14ac:dyDescent="0.2">
      <c r="A62" s="8">
        <v>56</v>
      </c>
      <c r="B62" s="26"/>
      <c r="C62" s="20"/>
      <c r="D62" s="20"/>
      <c r="E62" s="24"/>
      <c r="F62" s="24"/>
      <c r="G62" s="29" t="s">
        <v>47</v>
      </c>
      <c r="H62" s="29" t="str">
        <f t="shared" si="0"/>
        <v>SI</v>
      </c>
      <c r="I62" s="26">
        <f t="shared" si="1"/>
        <v>0</v>
      </c>
    </row>
    <row r="63" spans="1:9" ht="30" customHeight="1" x14ac:dyDescent="0.2">
      <c r="A63" s="8">
        <v>57</v>
      </c>
      <c r="B63" s="26"/>
      <c r="C63" s="20"/>
      <c r="D63" s="20"/>
      <c r="E63" s="24"/>
      <c r="F63" s="24"/>
      <c r="G63" s="29" t="s">
        <v>47</v>
      </c>
      <c r="H63" s="29" t="str">
        <f t="shared" si="0"/>
        <v>SI</v>
      </c>
      <c r="I63" s="26">
        <f t="shared" si="1"/>
        <v>0</v>
      </c>
    </row>
    <row r="64" spans="1:9" ht="30" customHeight="1" x14ac:dyDescent="0.2">
      <c r="A64" s="8">
        <v>58</v>
      </c>
      <c r="B64" s="26"/>
      <c r="C64" s="20"/>
      <c r="D64" s="20"/>
      <c r="E64" s="24"/>
      <c r="F64" s="24"/>
      <c r="G64" s="29" t="s">
        <v>47</v>
      </c>
      <c r="H64" s="29" t="str">
        <f t="shared" si="0"/>
        <v>SI</v>
      </c>
      <c r="I64" s="26">
        <f t="shared" si="1"/>
        <v>0</v>
      </c>
    </row>
    <row r="65" spans="1:9" ht="30" customHeight="1" x14ac:dyDescent="0.2">
      <c r="A65" s="8">
        <v>59</v>
      </c>
      <c r="B65" s="26"/>
      <c r="C65" s="20"/>
      <c r="D65" s="20"/>
      <c r="E65" s="24"/>
      <c r="F65" s="24"/>
      <c r="G65" s="29" t="s">
        <v>47</v>
      </c>
      <c r="H65" s="29" t="str">
        <f t="shared" si="0"/>
        <v>SI</v>
      </c>
      <c r="I65" s="26">
        <f t="shared" si="1"/>
        <v>0</v>
      </c>
    </row>
    <row r="66" spans="1:9" ht="30" customHeight="1" x14ac:dyDescent="0.2">
      <c r="A66" s="8">
        <v>60</v>
      </c>
      <c r="B66" s="26"/>
      <c r="C66" s="20"/>
      <c r="D66" s="20"/>
      <c r="E66" s="24"/>
      <c r="F66" s="24"/>
      <c r="G66" s="29" t="s">
        <v>47</v>
      </c>
      <c r="H66" s="29" t="str">
        <f t="shared" si="0"/>
        <v>SI</v>
      </c>
      <c r="I66" s="26">
        <f t="shared" si="1"/>
        <v>0</v>
      </c>
    </row>
    <row r="67" spans="1:9" ht="30" customHeight="1" x14ac:dyDescent="0.2">
      <c r="A67" s="8">
        <v>61</v>
      </c>
      <c r="B67" s="26"/>
      <c r="C67" s="20"/>
      <c r="D67" s="20"/>
      <c r="E67" s="24"/>
      <c r="F67" s="24"/>
      <c r="G67" s="29" t="s">
        <v>47</v>
      </c>
      <c r="H67" s="29" t="str">
        <f t="shared" si="0"/>
        <v>SI</v>
      </c>
      <c r="I67" s="26">
        <f t="shared" si="1"/>
        <v>0</v>
      </c>
    </row>
    <row r="68" spans="1:9" ht="30" customHeight="1" x14ac:dyDescent="0.2">
      <c r="A68" s="8">
        <v>62</v>
      </c>
      <c r="B68" s="26"/>
      <c r="C68" s="20"/>
      <c r="D68" s="20"/>
      <c r="E68" s="24"/>
      <c r="F68" s="24"/>
      <c r="G68" s="29" t="s">
        <v>47</v>
      </c>
      <c r="H68" s="29" t="str">
        <f t="shared" si="0"/>
        <v>SI</v>
      </c>
      <c r="I68" s="26">
        <f t="shared" si="1"/>
        <v>0</v>
      </c>
    </row>
    <row r="69" spans="1:9" ht="30" customHeight="1" x14ac:dyDescent="0.2">
      <c r="A69" s="8">
        <v>63</v>
      </c>
      <c r="B69" s="26"/>
      <c r="C69" s="20"/>
      <c r="D69" s="20"/>
      <c r="E69" s="24"/>
      <c r="F69" s="24"/>
      <c r="G69" s="29" t="s">
        <v>47</v>
      </c>
      <c r="H69" s="29" t="str">
        <f t="shared" si="0"/>
        <v>SI</v>
      </c>
      <c r="I69" s="26">
        <f t="shared" si="1"/>
        <v>0</v>
      </c>
    </row>
    <row r="70" spans="1:9" ht="30" customHeight="1" x14ac:dyDescent="0.2">
      <c r="A70" s="8">
        <v>64</v>
      </c>
      <c r="B70" s="26"/>
      <c r="C70" s="20"/>
      <c r="D70" s="20"/>
      <c r="E70" s="24"/>
      <c r="F70" s="24"/>
      <c r="G70" s="29" t="s">
        <v>47</v>
      </c>
      <c r="H70" s="29" t="str">
        <f t="shared" si="0"/>
        <v>SI</v>
      </c>
      <c r="I70" s="26">
        <f t="shared" si="1"/>
        <v>0</v>
      </c>
    </row>
    <row r="71" spans="1:9" ht="30" customHeight="1" x14ac:dyDescent="0.2">
      <c r="A71" s="8">
        <v>65</v>
      </c>
      <c r="B71" s="26"/>
      <c r="C71" s="20"/>
      <c r="D71" s="20"/>
      <c r="E71" s="24"/>
      <c r="F71" s="24"/>
      <c r="G71" s="29" t="s">
        <v>47</v>
      </c>
      <c r="H71" s="29" t="str">
        <f t="shared" si="0"/>
        <v>SI</v>
      </c>
      <c r="I71" s="26">
        <f t="shared" si="1"/>
        <v>0</v>
      </c>
    </row>
    <row r="72" spans="1:9" ht="30" customHeight="1" x14ac:dyDescent="0.2">
      <c r="A72" s="8">
        <v>66</v>
      </c>
      <c r="B72" s="26"/>
      <c r="C72" s="20"/>
      <c r="D72" s="20"/>
      <c r="E72" s="24"/>
      <c r="F72" s="24"/>
      <c r="G72" s="29" t="s">
        <v>47</v>
      </c>
      <c r="H72" s="29" t="str">
        <f t="shared" ref="H72:H135" si="2">IF(NETWORKDAYS(E72,F72)&lt;=2,"SI","NO")</f>
        <v>SI</v>
      </c>
      <c r="I72" s="26">
        <f t="shared" ref="I72:I135" si="3">NETWORKDAYS(E72,F72)</f>
        <v>0</v>
      </c>
    </row>
    <row r="73" spans="1:9" ht="30" customHeight="1" x14ac:dyDescent="0.2">
      <c r="A73" s="8">
        <v>67</v>
      </c>
      <c r="B73" s="26"/>
      <c r="C73" s="20"/>
      <c r="D73" s="20"/>
      <c r="E73" s="24"/>
      <c r="F73" s="24"/>
      <c r="G73" s="29" t="s">
        <v>47</v>
      </c>
      <c r="H73" s="29" t="str">
        <f t="shared" si="2"/>
        <v>SI</v>
      </c>
      <c r="I73" s="26">
        <f t="shared" si="3"/>
        <v>0</v>
      </c>
    </row>
    <row r="74" spans="1:9" ht="30" customHeight="1" x14ac:dyDescent="0.2">
      <c r="A74" s="8">
        <v>68</v>
      </c>
      <c r="B74" s="26"/>
      <c r="C74" s="20"/>
      <c r="D74" s="20"/>
      <c r="E74" s="24"/>
      <c r="F74" s="24"/>
      <c r="G74" s="29" t="s">
        <v>47</v>
      </c>
      <c r="H74" s="29" t="str">
        <f t="shared" si="2"/>
        <v>SI</v>
      </c>
      <c r="I74" s="26">
        <f t="shared" si="3"/>
        <v>0</v>
      </c>
    </row>
    <row r="75" spans="1:9" ht="30" customHeight="1" x14ac:dyDescent="0.2">
      <c r="A75" s="8">
        <v>69</v>
      </c>
      <c r="B75" s="26"/>
      <c r="C75" s="20"/>
      <c r="D75" s="20"/>
      <c r="E75" s="24"/>
      <c r="F75" s="24"/>
      <c r="G75" s="29" t="s">
        <v>47</v>
      </c>
      <c r="H75" s="29" t="str">
        <f t="shared" si="2"/>
        <v>SI</v>
      </c>
      <c r="I75" s="26">
        <f t="shared" si="3"/>
        <v>0</v>
      </c>
    </row>
    <row r="76" spans="1:9" ht="30" customHeight="1" x14ac:dyDescent="0.2">
      <c r="A76" s="8">
        <v>70</v>
      </c>
      <c r="B76" s="26"/>
      <c r="C76" s="20"/>
      <c r="D76" s="20"/>
      <c r="E76" s="24"/>
      <c r="F76" s="24"/>
      <c r="G76" s="29" t="s">
        <v>47</v>
      </c>
      <c r="H76" s="29" t="str">
        <f t="shared" si="2"/>
        <v>SI</v>
      </c>
      <c r="I76" s="26">
        <f t="shared" si="3"/>
        <v>0</v>
      </c>
    </row>
    <row r="77" spans="1:9" ht="30" customHeight="1" x14ac:dyDescent="0.2">
      <c r="A77" s="8">
        <v>71</v>
      </c>
      <c r="B77" s="26"/>
      <c r="C77" s="20"/>
      <c r="D77" s="20"/>
      <c r="E77" s="24"/>
      <c r="F77" s="24"/>
      <c r="G77" s="29" t="s">
        <v>47</v>
      </c>
      <c r="H77" s="29" t="str">
        <f t="shared" si="2"/>
        <v>SI</v>
      </c>
      <c r="I77" s="26">
        <f t="shared" si="3"/>
        <v>0</v>
      </c>
    </row>
    <row r="78" spans="1:9" ht="30" customHeight="1" x14ac:dyDescent="0.2">
      <c r="A78" s="8">
        <v>72</v>
      </c>
      <c r="B78" s="26"/>
      <c r="C78" s="20"/>
      <c r="D78" s="20"/>
      <c r="E78" s="24"/>
      <c r="F78" s="24"/>
      <c r="G78" s="29" t="s">
        <v>47</v>
      </c>
      <c r="H78" s="29" t="str">
        <f t="shared" si="2"/>
        <v>SI</v>
      </c>
      <c r="I78" s="26">
        <f t="shared" si="3"/>
        <v>0</v>
      </c>
    </row>
    <row r="79" spans="1:9" ht="30" customHeight="1" x14ac:dyDescent="0.2">
      <c r="A79" s="8">
        <v>73</v>
      </c>
      <c r="B79" s="24"/>
      <c r="C79" s="23"/>
      <c r="D79" s="23"/>
      <c r="E79" s="24"/>
      <c r="F79" s="24"/>
      <c r="G79" s="29" t="s">
        <v>47</v>
      </c>
      <c r="H79" s="29" t="str">
        <f t="shared" si="2"/>
        <v>SI</v>
      </c>
      <c r="I79" s="26">
        <f t="shared" si="3"/>
        <v>0</v>
      </c>
    </row>
    <row r="80" spans="1:9" ht="30" customHeight="1" x14ac:dyDescent="0.2">
      <c r="A80" s="8">
        <v>74</v>
      </c>
      <c r="B80" s="26"/>
      <c r="C80" s="20"/>
      <c r="D80" s="20"/>
      <c r="E80" s="24"/>
      <c r="F80" s="24"/>
      <c r="G80" s="29" t="s">
        <v>47</v>
      </c>
      <c r="H80" s="29" t="str">
        <f t="shared" si="2"/>
        <v>SI</v>
      </c>
      <c r="I80" s="26">
        <f t="shared" si="3"/>
        <v>0</v>
      </c>
    </row>
    <row r="81" spans="1:9" ht="30" customHeight="1" x14ac:dyDescent="0.2">
      <c r="A81" s="8">
        <v>75</v>
      </c>
      <c r="B81" s="26"/>
      <c r="C81" s="20"/>
      <c r="D81" s="20"/>
      <c r="E81" s="24"/>
      <c r="F81" s="24"/>
      <c r="G81" s="29" t="s">
        <v>47</v>
      </c>
      <c r="H81" s="29" t="str">
        <f t="shared" si="2"/>
        <v>SI</v>
      </c>
      <c r="I81" s="26">
        <f t="shared" si="3"/>
        <v>0</v>
      </c>
    </row>
    <row r="82" spans="1:9" ht="30" customHeight="1" x14ac:dyDescent="0.2">
      <c r="A82" s="8">
        <v>76</v>
      </c>
      <c r="B82" s="26"/>
      <c r="C82" s="20"/>
      <c r="D82" s="20"/>
      <c r="E82" s="24"/>
      <c r="F82" s="24"/>
      <c r="G82" s="29" t="s">
        <v>47</v>
      </c>
      <c r="H82" s="29" t="str">
        <f t="shared" si="2"/>
        <v>SI</v>
      </c>
      <c r="I82" s="26">
        <f t="shared" si="3"/>
        <v>0</v>
      </c>
    </row>
    <row r="83" spans="1:9" ht="30" customHeight="1" x14ac:dyDescent="0.2">
      <c r="A83" s="8">
        <v>77</v>
      </c>
      <c r="B83" s="26"/>
      <c r="C83" s="20"/>
      <c r="D83" s="20"/>
      <c r="E83" s="24"/>
      <c r="F83" s="24"/>
      <c r="G83" s="29" t="s">
        <v>47</v>
      </c>
      <c r="H83" s="29" t="str">
        <f t="shared" si="2"/>
        <v>SI</v>
      </c>
      <c r="I83" s="26">
        <f t="shared" si="3"/>
        <v>0</v>
      </c>
    </row>
    <row r="84" spans="1:9" ht="30" customHeight="1" x14ac:dyDescent="0.2">
      <c r="A84" s="8">
        <v>78</v>
      </c>
      <c r="B84" s="26"/>
      <c r="C84" s="20"/>
      <c r="D84" s="20"/>
      <c r="E84" s="24"/>
      <c r="F84" s="24"/>
      <c r="G84" s="29" t="s">
        <v>47</v>
      </c>
      <c r="H84" s="29" t="str">
        <f t="shared" si="2"/>
        <v>SI</v>
      </c>
      <c r="I84" s="26">
        <f t="shared" si="3"/>
        <v>0</v>
      </c>
    </row>
    <row r="85" spans="1:9" ht="30" customHeight="1" x14ac:dyDescent="0.2">
      <c r="A85" s="8">
        <v>79</v>
      </c>
      <c r="B85" s="26"/>
      <c r="C85" s="20"/>
      <c r="D85" s="20"/>
      <c r="E85" s="24"/>
      <c r="F85" s="24"/>
      <c r="G85" s="29" t="s">
        <v>47</v>
      </c>
      <c r="H85" s="29" t="str">
        <f t="shared" si="2"/>
        <v>SI</v>
      </c>
      <c r="I85" s="26">
        <f t="shared" si="3"/>
        <v>0</v>
      </c>
    </row>
    <row r="86" spans="1:9" ht="30" customHeight="1" x14ac:dyDescent="0.2">
      <c r="A86" s="8">
        <v>80</v>
      </c>
      <c r="B86" s="26"/>
      <c r="C86" s="20"/>
      <c r="D86" s="20"/>
      <c r="E86" s="24"/>
      <c r="F86" s="24"/>
      <c r="G86" s="29" t="s">
        <v>47</v>
      </c>
      <c r="H86" s="29" t="str">
        <f t="shared" si="2"/>
        <v>SI</v>
      </c>
      <c r="I86" s="26">
        <f t="shared" si="3"/>
        <v>0</v>
      </c>
    </row>
    <row r="87" spans="1:9" ht="30" customHeight="1" x14ac:dyDescent="0.2">
      <c r="A87" s="8">
        <v>81</v>
      </c>
      <c r="B87" s="26"/>
      <c r="C87" s="20"/>
      <c r="D87" s="20"/>
      <c r="E87" s="24"/>
      <c r="F87" s="24"/>
      <c r="G87" s="29" t="s">
        <v>47</v>
      </c>
      <c r="H87" s="29" t="str">
        <f t="shared" si="2"/>
        <v>SI</v>
      </c>
      <c r="I87" s="26">
        <f t="shared" si="3"/>
        <v>0</v>
      </c>
    </row>
    <row r="88" spans="1:9" ht="30" customHeight="1" x14ac:dyDescent="0.2">
      <c r="A88" s="8">
        <v>82</v>
      </c>
      <c r="B88" s="26"/>
      <c r="C88" s="20"/>
      <c r="D88" s="20"/>
      <c r="E88" s="24"/>
      <c r="F88" s="24"/>
      <c r="G88" s="29" t="s">
        <v>47</v>
      </c>
      <c r="H88" s="29" t="str">
        <f t="shared" si="2"/>
        <v>SI</v>
      </c>
      <c r="I88" s="26">
        <f t="shared" si="3"/>
        <v>0</v>
      </c>
    </row>
    <row r="89" spans="1:9" ht="30" customHeight="1" x14ac:dyDescent="0.2">
      <c r="A89" s="8">
        <v>83</v>
      </c>
      <c r="B89" s="26"/>
      <c r="C89" s="20"/>
      <c r="D89" s="20"/>
      <c r="E89" s="24"/>
      <c r="F89" s="24"/>
      <c r="G89" s="29" t="s">
        <v>47</v>
      </c>
      <c r="H89" s="29" t="str">
        <f t="shared" si="2"/>
        <v>SI</v>
      </c>
      <c r="I89" s="26">
        <f t="shared" si="3"/>
        <v>0</v>
      </c>
    </row>
    <row r="90" spans="1:9" ht="30" customHeight="1" x14ac:dyDescent="0.2">
      <c r="A90" s="8">
        <v>84</v>
      </c>
      <c r="B90" s="26"/>
      <c r="C90" s="20"/>
      <c r="D90" s="20"/>
      <c r="E90" s="24"/>
      <c r="F90" s="24"/>
      <c r="G90" s="29" t="s">
        <v>47</v>
      </c>
      <c r="H90" s="29" t="str">
        <f t="shared" si="2"/>
        <v>SI</v>
      </c>
      <c r="I90" s="26">
        <f t="shared" si="3"/>
        <v>0</v>
      </c>
    </row>
    <row r="91" spans="1:9" ht="30" customHeight="1" x14ac:dyDescent="0.2">
      <c r="A91" s="8">
        <v>85</v>
      </c>
      <c r="B91" s="26"/>
      <c r="C91" s="20"/>
      <c r="D91" s="20"/>
      <c r="E91" s="24"/>
      <c r="F91" s="24"/>
      <c r="G91" s="29" t="s">
        <v>47</v>
      </c>
      <c r="H91" s="29" t="str">
        <f t="shared" si="2"/>
        <v>SI</v>
      </c>
      <c r="I91" s="26">
        <f t="shared" si="3"/>
        <v>0</v>
      </c>
    </row>
    <row r="92" spans="1:9" ht="30" customHeight="1" x14ac:dyDescent="0.2">
      <c r="A92" s="8">
        <v>86</v>
      </c>
      <c r="B92" s="26"/>
      <c r="C92" s="20"/>
      <c r="D92" s="20"/>
      <c r="E92" s="24"/>
      <c r="F92" s="24"/>
      <c r="G92" s="29" t="s">
        <v>47</v>
      </c>
      <c r="H92" s="29" t="str">
        <f t="shared" si="2"/>
        <v>SI</v>
      </c>
      <c r="I92" s="26">
        <f t="shared" si="3"/>
        <v>0</v>
      </c>
    </row>
    <row r="93" spans="1:9" ht="30" customHeight="1" x14ac:dyDescent="0.2">
      <c r="A93" s="8">
        <v>87</v>
      </c>
      <c r="B93" s="26"/>
      <c r="C93" s="20"/>
      <c r="D93" s="20"/>
      <c r="E93" s="24"/>
      <c r="F93" s="24"/>
      <c r="G93" s="29" t="s">
        <v>47</v>
      </c>
      <c r="H93" s="29" t="str">
        <f t="shared" si="2"/>
        <v>SI</v>
      </c>
      <c r="I93" s="26">
        <f t="shared" si="3"/>
        <v>0</v>
      </c>
    </row>
    <row r="94" spans="1:9" ht="30" customHeight="1" x14ac:dyDescent="0.2">
      <c r="A94" s="8">
        <v>88</v>
      </c>
      <c r="B94" s="26"/>
      <c r="C94" s="20"/>
      <c r="D94" s="20"/>
      <c r="E94" s="24"/>
      <c r="F94" s="24"/>
      <c r="G94" s="29" t="s">
        <v>47</v>
      </c>
      <c r="H94" s="29" t="str">
        <f t="shared" si="2"/>
        <v>SI</v>
      </c>
      <c r="I94" s="26">
        <f t="shared" si="3"/>
        <v>0</v>
      </c>
    </row>
    <row r="95" spans="1:9" ht="30" customHeight="1" x14ac:dyDescent="0.2">
      <c r="A95" s="8">
        <v>89</v>
      </c>
      <c r="B95" s="26"/>
      <c r="C95" s="20"/>
      <c r="D95" s="20"/>
      <c r="E95" s="24"/>
      <c r="F95" s="24"/>
      <c r="G95" s="29" t="s">
        <v>47</v>
      </c>
      <c r="H95" s="29" t="str">
        <f t="shared" si="2"/>
        <v>SI</v>
      </c>
      <c r="I95" s="26">
        <f t="shared" si="3"/>
        <v>0</v>
      </c>
    </row>
    <row r="96" spans="1:9" ht="30" customHeight="1" x14ac:dyDescent="0.2">
      <c r="A96" s="8">
        <v>90</v>
      </c>
      <c r="B96" s="26"/>
      <c r="C96" s="20"/>
      <c r="D96" s="20"/>
      <c r="E96" s="24"/>
      <c r="F96" s="24"/>
      <c r="G96" s="29" t="s">
        <v>47</v>
      </c>
      <c r="H96" s="29" t="str">
        <f t="shared" si="2"/>
        <v>SI</v>
      </c>
      <c r="I96" s="26">
        <f t="shared" si="3"/>
        <v>0</v>
      </c>
    </row>
    <row r="97" spans="1:9" ht="30" customHeight="1" x14ac:dyDescent="0.2">
      <c r="A97" s="8">
        <v>91</v>
      </c>
      <c r="B97" s="26"/>
      <c r="C97" s="20"/>
      <c r="D97" s="20"/>
      <c r="E97" s="24"/>
      <c r="F97" s="24"/>
      <c r="G97" s="29" t="s">
        <v>47</v>
      </c>
      <c r="H97" s="29" t="str">
        <f t="shared" si="2"/>
        <v>SI</v>
      </c>
      <c r="I97" s="26">
        <f t="shared" si="3"/>
        <v>0</v>
      </c>
    </row>
    <row r="98" spans="1:9" ht="30" customHeight="1" x14ac:dyDescent="0.2">
      <c r="A98" s="8">
        <v>92</v>
      </c>
      <c r="B98" s="26"/>
      <c r="C98" s="20"/>
      <c r="D98" s="20"/>
      <c r="E98" s="24"/>
      <c r="F98" s="24"/>
      <c r="G98" s="29" t="s">
        <v>47</v>
      </c>
      <c r="H98" s="29" t="str">
        <f t="shared" si="2"/>
        <v>SI</v>
      </c>
      <c r="I98" s="26">
        <f t="shared" si="3"/>
        <v>0</v>
      </c>
    </row>
    <row r="99" spans="1:9" ht="30" customHeight="1" x14ac:dyDescent="0.2">
      <c r="A99" s="8">
        <v>93</v>
      </c>
      <c r="B99" s="26"/>
      <c r="C99" s="20"/>
      <c r="D99" s="20"/>
      <c r="E99" s="24"/>
      <c r="F99" s="24"/>
      <c r="G99" s="29" t="s">
        <v>47</v>
      </c>
      <c r="H99" s="29" t="str">
        <f t="shared" si="2"/>
        <v>SI</v>
      </c>
      <c r="I99" s="26">
        <f t="shared" si="3"/>
        <v>0</v>
      </c>
    </row>
    <row r="100" spans="1:9" ht="30" customHeight="1" x14ac:dyDescent="0.2">
      <c r="A100" s="8">
        <v>94</v>
      </c>
      <c r="B100" s="26"/>
      <c r="C100" s="20"/>
      <c r="D100" s="20"/>
      <c r="E100" s="24"/>
      <c r="F100" s="24"/>
      <c r="G100" s="29" t="s">
        <v>47</v>
      </c>
      <c r="H100" s="29" t="str">
        <f t="shared" si="2"/>
        <v>SI</v>
      </c>
      <c r="I100" s="26">
        <f t="shared" si="3"/>
        <v>0</v>
      </c>
    </row>
    <row r="101" spans="1:9" ht="30" customHeight="1" x14ac:dyDescent="0.2">
      <c r="A101" s="8">
        <v>95</v>
      </c>
      <c r="B101" s="26"/>
      <c r="C101" s="20"/>
      <c r="D101" s="20"/>
      <c r="E101" s="24"/>
      <c r="F101" s="24"/>
      <c r="G101" s="29" t="s">
        <v>47</v>
      </c>
      <c r="H101" s="29" t="str">
        <f t="shared" si="2"/>
        <v>SI</v>
      </c>
      <c r="I101" s="26">
        <f t="shared" si="3"/>
        <v>0</v>
      </c>
    </row>
    <row r="102" spans="1:9" ht="30" customHeight="1" x14ac:dyDescent="0.2">
      <c r="A102" s="8">
        <v>96</v>
      </c>
      <c r="B102" s="26"/>
      <c r="C102" s="20"/>
      <c r="D102" s="20"/>
      <c r="E102" s="24"/>
      <c r="F102" s="24"/>
      <c r="G102" s="29" t="s">
        <v>47</v>
      </c>
      <c r="H102" s="29" t="str">
        <f t="shared" si="2"/>
        <v>SI</v>
      </c>
      <c r="I102" s="26">
        <f t="shared" si="3"/>
        <v>0</v>
      </c>
    </row>
    <row r="103" spans="1:9" ht="30" customHeight="1" x14ac:dyDescent="0.2">
      <c r="A103" s="8">
        <v>97</v>
      </c>
      <c r="B103" s="26"/>
      <c r="C103" s="20"/>
      <c r="D103" s="20"/>
      <c r="E103" s="24"/>
      <c r="F103" s="24"/>
      <c r="G103" s="29" t="s">
        <v>47</v>
      </c>
      <c r="H103" s="29" t="str">
        <f t="shared" si="2"/>
        <v>SI</v>
      </c>
      <c r="I103" s="26">
        <f t="shared" si="3"/>
        <v>0</v>
      </c>
    </row>
    <row r="104" spans="1:9" ht="30" customHeight="1" x14ac:dyDescent="0.2">
      <c r="A104" s="8">
        <v>98</v>
      </c>
      <c r="B104" s="26"/>
      <c r="C104" s="20"/>
      <c r="D104" s="20"/>
      <c r="E104" s="24"/>
      <c r="F104" s="24"/>
      <c r="G104" s="29" t="s">
        <v>47</v>
      </c>
      <c r="H104" s="29" t="str">
        <f t="shared" si="2"/>
        <v>SI</v>
      </c>
      <c r="I104" s="26">
        <f t="shared" si="3"/>
        <v>0</v>
      </c>
    </row>
    <row r="105" spans="1:9" ht="30" customHeight="1" x14ac:dyDescent="0.2">
      <c r="A105" s="8">
        <v>99</v>
      </c>
      <c r="B105" s="26"/>
      <c r="C105" s="20"/>
      <c r="D105" s="20"/>
      <c r="E105" s="24"/>
      <c r="F105" s="24"/>
      <c r="G105" s="29" t="s">
        <v>47</v>
      </c>
      <c r="H105" s="29" t="str">
        <f t="shared" si="2"/>
        <v>SI</v>
      </c>
      <c r="I105" s="26">
        <f t="shared" si="3"/>
        <v>0</v>
      </c>
    </row>
    <row r="106" spans="1:9" ht="30" customHeight="1" x14ac:dyDescent="0.2">
      <c r="A106" s="8">
        <v>100</v>
      </c>
      <c r="B106" s="26"/>
      <c r="C106" s="20"/>
      <c r="D106" s="20"/>
      <c r="E106" s="24"/>
      <c r="F106" s="24"/>
      <c r="G106" s="29" t="s">
        <v>47</v>
      </c>
      <c r="H106" s="29" t="str">
        <f t="shared" si="2"/>
        <v>SI</v>
      </c>
      <c r="I106" s="26">
        <f t="shared" si="3"/>
        <v>0</v>
      </c>
    </row>
    <row r="107" spans="1:9" ht="30" customHeight="1" x14ac:dyDescent="0.2">
      <c r="A107" s="8">
        <v>101</v>
      </c>
      <c r="B107" s="26"/>
      <c r="C107" s="20"/>
      <c r="D107" s="20"/>
      <c r="E107" s="24"/>
      <c r="F107" s="24"/>
      <c r="G107" s="29" t="s">
        <v>47</v>
      </c>
      <c r="H107" s="29" t="str">
        <f t="shared" si="2"/>
        <v>SI</v>
      </c>
      <c r="I107" s="26">
        <f t="shared" si="3"/>
        <v>0</v>
      </c>
    </row>
    <row r="108" spans="1:9" ht="30" customHeight="1" x14ac:dyDescent="0.2">
      <c r="A108" s="8">
        <v>102</v>
      </c>
      <c r="B108" s="26"/>
      <c r="C108" s="20"/>
      <c r="D108" s="20"/>
      <c r="E108" s="24"/>
      <c r="F108" s="24"/>
      <c r="G108" s="29" t="s">
        <v>47</v>
      </c>
      <c r="H108" s="29" t="str">
        <f t="shared" si="2"/>
        <v>SI</v>
      </c>
      <c r="I108" s="26">
        <f t="shared" si="3"/>
        <v>0</v>
      </c>
    </row>
    <row r="109" spans="1:9" ht="30" customHeight="1" x14ac:dyDescent="0.2">
      <c r="A109" s="8">
        <v>103</v>
      </c>
      <c r="B109" s="26"/>
      <c r="C109" s="20"/>
      <c r="D109" s="20"/>
      <c r="E109" s="24"/>
      <c r="F109" s="24"/>
      <c r="G109" s="29" t="s">
        <v>47</v>
      </c>
      <c r="H109" s="29" t="str">
        <f t="shared" si="2"/>
        <v>SI</v>
      </c>
      <c r="I109" s="26">
        <f t="shared" si="3"/>
        <v>0</v>
      </c>
    </row>
    <row r="110" spans="1:9" ht="30" customHeight="1" x14ac:dyDescent="0.2">
      <c r="A110" s="8">
        <v>104</v>
      </c>
      <c r="B110" s="26"/>
      <c r="C110" s="20"/>
      <c r="D110" s="20"/>
      <c r="E110" s="24"/>
      <c r="F110" s="24"/>
      <c r="G110" s="29" t="s">
        <v>47</v>
      </c>
      <c r="H110" s="29" t="str">
        <f t="shared" si="2"/>
        <v>SI</v>
      </c>
      <c r="I110" s="26">
        <f t="shared" si="3"/>
        <v>0</v>
      </c>
    </row>
    <row r="111" spans="1:9" ht="30" customHeight="1" x14ac:dyDescent="0.2">
      <c r="A111" s="8">
        <v>105</v>
      </c>
      <c r="B111" s="26"/>
      <c r="C111" s="20"/>
      <c r="D111" s="20"/>
      <c r="E111" s="24"/>
      <c r="F111" s="24"/>
      <c r="G111" s="29" t="s">
        <v>47</v>
      </c>
      <c r="H111" s="29" t="str">
        <f t="shared" si="2"/>
        <v>SI</v>
      </c>
      <c r="I111" s="26">
        <f t="shared" si="3"/>
        <v>0</v>
      </c>
    </row>
    <row r="112" spans="1:9" ht="30" customHeight="1" x14ac:dyDescent="0.2">
      <c r="A112" s="8">
        <v>106</v>
      </c>
      <c r="B112" s="26"/>
      <c r="C112" s="20"/>
      <c r="D112" s="20"/>
      <c r="E112" s="24"/>
      <c r="F112" s="24"/>
      <c r="G112" s="29" t="s">
        <v>47</v>
      </c>
      <c r="H112" s="29" t="str">
        <f t="shared" si="2"/>
        <v>SI</v>
      </c>
      <c r="I112" s="26">
        <f t="shared" si="3"/>
        <v>0</v>
      </c>
    </row>
    <row r="113" spans="1:9" ht="30" customHeight="1" x14ac:dyDescent="0.2">
      <c r="A113" s="8">
        <v>107</v>
      </c>
      <c r="B113" s="26"/>
      <c r="C113" s="20"/>
      <c r="D113" s="20"/>
      <c r="E113" s="24"/>
      <c r="F113" s="24"/>
      <c r="G113" s="29" t="s">
        <v>47</v>
      </c>
      <c r="H113" s="29" t="str">
        <f t="shared" si="2"/>
        <v>SI</v>
      </c>
      <c r="I113" s="26">
        <f t="shared" si="3"/>
        <v>0</v>
      </c>
    </row>
    <row r="114" spans="1:9" ht="30" customHeight="1" x14ac:dyDescent="0.2">
      <c r="A114" s="8">
        <v>108</v>
      </c>
      <c r="B114" s="26"/>
      <c r="C114" s="20"/>
      <c r="D114" s="20"/>
      <c r="E114" s="24"/>
      <c r="F114" s="24"/>
      <c r="G114" s="29" t="s">
        <v>47</v>
      </c>
      <c r="H114" s="29" t="str">
        <f t="shared" si="2"/>
        <v>SI</v>
      </c>
      <c r="I114" s="26">
        <f t="shared" si="3"/>
        <v>0</v>
      </c>
    </row>
    <row r="115" spans="1:9" ht="30" customHeight="1" x14ac:dyDescent="0.2">
      <c r="A115" s="8">
        <v>109</v>
      </c>
      <c r="B115" s="26"/>
      <c r="C115" s="20"/>
      <c r="D115" s="20"/>
      <c r="E115" s="24"/>
      <c r="F115" s="24"/>
      <c r="G115" s="29" t="s">
        <v>47</v>
      </c>
      <c r="H115" s="29" t="str">
        <f t="shared" si="2"/>
        <v>SI</v>
      </c>
      <c r="I115" s="26">
        <f t="shared" si="3"/>
        <v>0</v>
      </c>
    </row>
    <row r="116" spans="1:9" ht="30" customHeight="1" x14ac:dyDescent="0.2">
      <c r="A116" s="8">
        <v>110</v>
      </c>
      <c r="B116" s="26"/>
      <c r="C116" s="20"/>
      <c r="D116" s="20"/>
      <c r="E116" s="24"/>
      <c r="F116" s="24"/>
      <c r="G116" s="29" t="s">
        <v>47</v>
      </c>
      <c r="H116" s="29" t="str">
        <f t="shared" si="2"/>
        <v>SI</v>
      </c>
      <c r="I116" s="26">
        <f t="shared" si="3"/>
        <v>0</v>
      </c>
    </row>
    <row r="117" spans="1:9" ht="30" customHeight="1" x14ac:dyDescent="0.2">
      <c r="A117" s="8">
        <v>111</v>
      </c>
      <c r="B117" s="26"/>
      <c r="C117" s="20"/>
      <c r="D117" s="20"/>
      <c r="E117" s="24"/>
      <c r="F117" s="24"/>
      <c r="G117" s="29" t="s">
        <v>47</v>
      </c>
      <c r="H117" s="29" t="str">
        <f t="shared" si="2"/>
        <v>SI</v>
      </c>
      <c r="I117" s="26">
        <f t="shared" si="3"/>
        <v>0</v>
      </c>
    </row>
    <row r="118" spans="1:9" ht="30" customHeight="1" x14ac:dyDescent="0.2">
      <c r="A118" s="8">
        <v>112</v>
      </c>
      <c r="B118" s="26"/>
      <c r="C118" s="20"/>
      <c r="D118" s="20"/>
      <c r="E118" s="24"/>
      <c r="F118" s="24"/>
      <c r="G118" s="29" t="s">
        <v>47</v>
      </c>
      <c r="H118" s="29" t="str">
        <f t="shared" si="2"/>
        <v>SI</v>
      </c>
      <c r="I118" s="26">
        <f t="shared" si="3"/>
        <v>0</v>
      </c>
    </row>
    <row r="119" spans="1:9" ht="30" customHeight="1" x14ac:dyDescent="0.2">
      <c r="A119" s="8">
        <v>113</v>
      </c>
      <c r="B119" s="26"/>
      <c r="C119" s="20"/>
      <c r="D119" s="20"/>
      <c r="E119" s="24"/>
      <c r="F119" s="24"/>
      <c r="G119" s="29" t="s">
        <v>47</v>
      </c>
      <c r="H119" s="29" t="str">
        <f t="shared" si="2"/>
        <v>SI</v>
      </c>
      <c r="I119" s="26">
        <f t="shared" si="3"/>
        <v>0</v>
      </c>
    </row>
    <row r="120" spans="1:9" ht="30" customHeight="1" x14ac:dyDescent="0.2">
      <c r="A120" s="8">
        <v>114</v>
      </c>
      <c r="B120" s="26"/>
      <c r="C120" s="20"/>
      <c r="D120" s="20"/>
      <c r="E120" s="24"/>
      <c r="F120" s="24"/>
      <c r="G120" s="29" t="s">
        <v>47</v>
      </c>
      <c r="H120" s="29" t="str">
        <f t="shared" si="2"/>
        <v>SI</v>
      </c>
      <c r="I120" s="26">
        <f t="shared" si="3"/>
        <v>0</v>
      </c>
    </row>
    <row r="121" spans="1:9" ht="30" customHeight="1" x14ac:dyDescent="0.2">
      <c r="A121" s="8">
        <v>115</v>
      </c>
      <c r="B121" s="26"/>
      <c r="C121" s="20"/>
      <c r="D121" s="20"/>
      <c r="E121" s="24"/>
      <c r="F121" s="24"/>
      <c r="G121" s="29" t="s">
        <v>47</v>
      </c>
      <c r="H121" s="29" t="str">
        <f t="shared" si="2"/>
        <v>SI</v>
      </c>
      <c r="I121" s="26">
        <f t="shared" si="3"/>
        <v>0</v>
      </c>
    </row>
    <row r="122" spans="1:9" ht="30" customHeight="1" x14ac:dyDescent="0.2">
      <c r="A122" s="8">
        <v>116</v>
      </c>
      <c r="B122" s="26"/>
      <c r="C122" s="20"/>
      <c r="D122" s="20"/>
      <c r="E122" s="24"/>
      <c r="F122" s="24"/>
      <c r="G122" s="29" t="s">
        <v>47</v>
      </c>
      <c r="H122" s="29" t="str">
        <f t="shared" si="2"/>
        <v>SI</v>
      </c>
      <c r="I122" s="26">
        <f t="shared" si="3"/>
        <v>0</v>
      </c>
    </row>
    <row r="123" spans="1:9" ht="30" customHeight="1" x14ac:dyDescent="0.2">
      <c r="A123" s="8">
        <v>117</v>
      </c>
      <c r="B123" s="8"/>
      <c r="C123" s="2"/>
      <c r="D123" s="2"/>
      <c r="E123" s="25"/>
      <c r="F123" s="25"/>
      <c r="G123" s="29" t="s">
        <v>47</v>
      </c>
      <c r="H123" s="29" t="str">
        <f t="shared" si="2"/>
        <v>SI</v>
      </c>
      <c r="I123" s="26">
        <f t="shared" si="3"/>
        <v>0</v>
      </c>
    </row>
    <row r="124" spans="1:9" ht="30" customHeight="1" x14ac:dyDescent="0.2">
      <c r="A124" s="8">
        <v>118</v>
      </c>
      <c r="B124" s="8"/>
      <c r="C124" s="2"/>
      <c r="D124" s="2"/>
      <c r="E124" s="25"/>
      <c r="F124" s="25"/>
      <c r="G124" s="29" t="s">
        <v>47</v>
      </c>
      <c r="H124" s="29" t="str">
        <f t="shared" si="2"/>
        <v>SI</v>
      </c>
      <c r="I124" s="26">
        <f t="shared" si="3"/>
        <v>0</v>
      </c>
    </row>
    <row r="125" spans="1:9" ht="30" customHeight="1" x14ac:dyDescent="0.2">
      <c r="A125" s="8">
        <v>119</v>
      </c>
      <c r="B125" s="8"/>
      <c r="C125" s="2"/>
      <c r="D125" s="2"/>
      <c r="E125" s="25"/>
      <c r="F125" s="25"/>
      <c r="G125" s="29" t="s">
        <v>47</v>
      </c>
      <c r="H125" s="29" t="str">
        <f t="shared" si="2"/>
        <v>SI</v>
      </c>
      <c r="I125" s="26">
        <f t="shared" si="3"/>
        <v>0</v>
      </c>
    </row>
    <row r="126" spans="1:9" ht="30" customHeight="1" x14ac:dyDescent="0.2">
      <c r="A126" s="8">
        <v>120</v>
      </c>
      <c r="B126" s="8"/>
      <c r="C126" s="2"/>
      <c r="D126" s="2"/>
      <c r="E126" s="25"/>
      <c r="F126" s="25"/>
      <c r="G126" s="29" t="s">
        <v>47</v>
      </c>
      <c r="H126" s="29" t="str">
        <f t="shared" si="2"/>
        <v>SI</v>
      </c>
      <c r="I126" s="26">
        <f t="shared" si="3"/>
        <v>0</v>
      </c>
    </row>
    <row r="127" spans="1:9" ht="30" customHeight="1" x14ac:dyDescent="0.2">
      <c r="A127" s="8">
        <v>121</v>
      </c>
      <c r="B127" s="8"/>
      <c r="C127" s="2"/>
      <c r="D127" s="2"/>
      <c r="E127" s="25"/>
      <c r="F127" s="25"/>
      <c r="G127" s="29" t="s">
        <v>47</v>
      </c>
      <c r="H127" s="29" t="str">
        <f t="shared" si="2"/>
        <v>SI</v>
      </c>
      <c r="I127" s="26">
        <f t="shared" si="3"/>
        <v>0</v>
      </c>
    </row>
    <row r="128" spans="1:9" ht="30" customHeight="1" x14ac:dyDescent="0.2">
      <c r="A128" s="8">
        <v>122</v>
      </c>
      <c r="B128" s="8"/>
      <c r="C128" s="2"/>
      <c r="D128" s="2"/>
      <c r="E128" s="25"/>
      <c r="F128" s="25"/>
      <c r="G128" s="29" t="s">
        <v>47</v>
      </c>
      <c r="H128" s="29" t="str">
        <f t="shared" si="2"/>
        <v>SI</v>
      </c>
      <c r="I128" s="26">
        <f t="shared" si="3"/>
        <v>0</v>
      </c>
    </row>
    <row r="129" spans="1:9" ht="30" customHeight="1" x14ac:dyDescent="0.2">
      <c r="A129" s="8">
        <v>123</v>
      </c>
      <c r="B129" s="8"/>
      <c r="C129" s="2"/>
      <c r="D129" s="2"/>
      <c r="E129" s="25"/>
      <c r="F129" s="25"/>
      <c r="G129" s="29" t="s">
        <v>47</v>
      </c>
      <c r="H129" s="29" t="str">
        <f t="shared" si="2"/>
        <v>SI</v>
      </c>
      <c r="I129" s="26">
        <f t="shared" si="3"/>
        <v>0</v>
      </c>
    </row>
    <row r="130" spans="1:9" ht="30" customHeight="1" x14ac:dyDescent="0.2">
      <c r="A130" s="8">
        <v>124</v>
      </c>
      <c r="B130" s="8"/>
      <c r="C130" s="2"/>
      <c r="D130" s="2"/>
      <c r="E130" s="25"/>
      <c r="F130" s="25"/>
      <c r="G130" s="29" t="s">
        <v>47</v>
      </c>
      <c r="H130" s="29" t="str">
        <f t="shared" si="2"/>
        <v>SI</v>
      </c>
      <c r="I130" s="26">
        <f t="shared" si="3"/>
        <v>0</v>
      </c>
    </row>
    <row r="131" spans="1:9" ht="30" customHeight="1" x14ac:dyDescent="0.2">
      <c r="A131" s="8">
        <v>125</v>
      </c>
      <c r="B131" s="8"/>
      <c r="C131" s="2"/>
      <c r="D131" s="2"/>
      <c r="E131" s="25"/>
      <c r="F131" s="25"/>
      <c r="G131" s="29" t="s">
        <v>47</v>
      </c>
      <c r="H131" s="29" t="str">
        <f t="shared" si="2"/>
        <v>SI</v>
      </c>
      <c r="I131" s="26">
        <f t="shared" si="3"/>
        <v>0</v>
      </c>
    </row>
    <row r="132" spans="1:9" ht="30" customHeight="1" x14ac:dyDescent="0.2">
      <c r="A132" s="8">
        <v>126</v>
      </c>
      <c r="B132" s="8"/>
      <c r="C132" s="2"/>
      <c r="D132" s="2"/>
      <c r="E132" s="25"/>
      <c r="F132" s="25"/>
      <c r="G132" s="29" t="s">
        <v>47</v>
      </c>
      <c r="H132" s="29" t="str">
        <f t="shared" si="2"/>
        <v>SI</v>
      </c>
      <c r="I132" s="26">
        <f t="shared" si="3"/>
        <v>0</v>
      </c>
    </row>
    <row r="133" spans="1:9" ht="30" customHeight="1" x14ac:dyDescent="0.2">
      <c r="A133" s="8">
        <v>127</v>
      </c>
      <c r="B133" s="8"/>
      <c r="C133" s="2"/>
      <c r="D133" s="2"/>
      <c r="E133" s="25"/>
      <c r="F133" s="25"/>
      <c r="G133" s="29" t="s">
        <v>47</v>
      </c>
      <c r="H133" s="29" t="str">
        <f t="shared" si="2"/>
        <v>SI</v>
      </c>
      <c r="I133" s="26">
        <f t="shared" si="3"/>
        <v>0</v>
      </c>
    </row>
    <row r="134" spans="1:9" ht="30" customHeight="1" x14ac:dyDescent="0.2">
      <c r="A134" s="8">
        <v>128</v>
      </c>
      <c r="B134" s="8"/>
      <c r="C134" s="2"/>
      <c r="D134" s="2"/>
      <c r="E134" s="25"/>
      <c r="F134" s="25"/>
      <c r="G134" s="29" t="s">
        <v>47</v>
      </c>
      <c r="H134" s="29" t="str">
        <f t="shared" si="2"/>
        <v>SI</v>
      </c>
      <c r="I134" s="26">
        <f t="shared" si="3"/>
        <v>0</v>
      </c>
    </row>
    <row r="135" spans="1:9" ht="30" customHeight="1" x14ac:dyDescent="0.2">
      <c r="A135" s="8">
        <v>129</v>
      </c>
      <c r="B135" s="8"/>
      <c r="C135" s="2"/>
      <c r="D135" s="2"/>
      <c r="E135" s="16"/>
      <c r="F135" s="16"/>
      <c r="G135" s="29" t="s">
        <v>47</v>
      </c>
      <c r="H135" s="29" t="str">
        <f t="shared" si="2"/>
        <v>SI</v>
      </c>
      <c r="I135" s="26">
        <f t="shared" si="3"/>
        <v>0</v>
      </c>
    </row>
    <row r="136" spans="1:9" ht="30" customHeight="1" x14ac:dyDescent="0.2">
      <c r="A136" s="8">
        <v>130</v>
      </c>
      <c r="B136" s="8"/>
      <c r="C136" s="2"/>
      <c r="D136" s="2"/>
      <c r="E136" s="16"/>
      <c r="F136" s="16"/>
      <c r="G136" s="29" t="s">
        <v>47</v>
      </c>
      <c r="H136" s="29" t="str">
        <f t="shared" ref="H136:H199" si="4">IF(NETWORKDAYS(E136,F136)&lt;=2,"SI","NO")</f>
        <v>SI</v>
      </c>
      <c r="I136" s="26">
        <f t="shared" ref="I136:I199" si="5">NETWORKDAYS(E136,F136)</f>
        <v>0</v>
      </c>
    </row>
    <row r="137" spans="1:9" ht="30" customHeight="1" x14ac:dyDescent="0.2">
      <c r="A137" s="8">
        <v>131</v>
      </c>
      <c r="B137" s="8"/>
      <c r="C137" s="2"/>
      <c r="D137" s="2"/>
      <c r="E137" s="16"/>
      <c r="F137" s="16"/>
      <c r="G137" s="29" t="s">
        <v>47</v>
      </c>
      <c r="H137" s="29" t="str">
        <f t="shared" si="4"/>
        <v>SI</v>
      </c>
      <c r="I137" s="26">
        <f t="shared" si="5"/>
        <v>0</v>
      </c>
    </row>
    <row r="138" spans="1:9" ht="30" customHeight="1" x14ac:dyDescent="0.2">
      <c r="A138" s="8">
        <v>132</v>
      </c>
      <c r="B138" s="8"/>
      <c r="C138" s="2"/>
      <c r="D138" s="2"/>
      <c r="E138" s="16"/>
      <c r="F138" s="16"/>
      <c r="G138" s="29" t="s">
        <v>47</v>
      </c>
      <c r="H138" s="29" t="str">
        <f t="shared" si="4"/>
        <v>SI</v>
      </c>
      <c r="I138" s="26">
        <f t="shared" si="5"/>
        <v>0</v>
      </c>
    </row>
    <row r="139" spans="1:9" ht="30" customHeight="1" x14ac:dyDescent="0.2">
      <c r="A139" s="8">
        <v>133</v>
      </c>
      <c r="B139" s="8"/>
      <c r="C139" s="2"/>
      <c r="D139" s="2"/>
      <c r="E139" s="16"/>
      <c r="F139" s="16"/>
      <c r="G139" s="29" t="s">
        <v>47</v>
      </c>
      <c r="H139" s="29" t="str">
        <f t="shared" si="4"/>
        <v>SI</v>
      </c>
      <c r="I139" s="26">
        <f t="shared" si="5"/>
        <v>0</v>
      </c>
    </row>
    <row r="140" spans="1:9" ht="30" customHeight="1" x14ac:dyDescent="0.2">
      <c r="A140" s="8">
        <v>134</v>
      </c>
      <c r="B140" s="8"/>
      <c r="C140" s="2"/>
      <c r="D140" s="2"/>
      <c r="E140" s="16"/>
      <c r="F140" s="16"/>
      <c r="G140" s="29" t="s">
        <v>47</v>
      </c>
      <c r="H140" s="29" t="str">
        <f t="shared" si="4"/>
        <v>SI</v>
      </c>
      <c r="I140" s="26">
        <f t="shared" si="5"/>
        <v>0</v>
      </c>
    </row>
    <row r="141" spans="1:9" ht="30" customHeight="1" x14ac:dyDescent="0.2">
      <c r="A141" s="8">
        <v>135</v>
      </c>
      <c r="B141" s="8"/>
      <c r="C141" s="2"/>
      <c r="D141" s="2"/>
      <c r="E141" s="16"/>
      <c r="F141" s="16"/>
      <c r="G141" s="29" t="s">
        <v>47</v>
      </c>
      <c r="H141" s="29" t="str">
        <f t="shared" si="4"/>
        <v>SI</v>
      </c>
      <c r="I141" s="26">
        <f t="shared" si="5"/>
        <v>0</v>
      </c>
    </row>
    <row r="142" spans="1:9" ht="30" customHeight="1" x14ac:dyDescent="0.2">
      <c r="A142" s="8">
        <v>136</v>
      </c>
      <c r="B142" s="8"/>
      <c r="C142" s="2"/>
      <c r="D142" s="2"/>
      <c r="E142" s="16"/>
      <c r="F142" s="16"/>
      <c r="G142" s="29" t="s">
        <v>47</v>
      </c>
      <c r="H142" s="29" t="str">
        <f t="shared" si="4"/>
        <v>SI</v>
      </c>
      <c r="I142" s="26">
        <f t="shared" si="5"/>
        <v>0</v>
      </c>
    </row>
    <row r="143" spans="1:9" ht="30" customHeight="1" x14ac:dyDescent="0.2">
      <c r="A143" s="8">
        <v>137</v>
      </c>
      <c r="B143" s="8"/>
      <c r="C143" s="2"/>
      <c r="D143" s="2"/>
      <c r="E143" s="16"/>
      <c r="F143" s="16"/>
      <c r="G143" s="29" t="s">
        <v>47</v>
      </c>
      <c r="H143" s="29" t="str">
        <f t="shared" si="4"/>
        <v>SI</v>
      </c>
      <c r="I143" s="26">
        <f t="shared" si="5"/>
        <v>0</v>
      </c>
    </row>
    <row r="144" spans="1:9" ht="30" customHeight="1" x14ac:dyDescent="0.2">
      <c r="A144" s="8">
        <v>138</v>
      </c>
      <c r="B144" s="8"/>
      <c r="C144" s="2"/>
      <c r="D144" s="2"/>
      <c r="E144" s="16"/>
      <c r="F144" s="16"/>
      <c r="G144" s="29" t="s">
        <v>47</v>
      </c>
      <c r="H144" s="29" t="str">
        <f t="shared" si="4"/>
        <v>SI</v>
      </c>
      <c r="I144" s="26">
        <f t="shared" si="5"/>
        <v>0</v>
      </c>
    </row>
    <row r="145" spans="1:9" ht="30" customHeight="1" x14ac:dyDescent="0.2">
      <c r="A145" s="8">
        <v>139</v>
      </c>
      <c r="B145" s="8"/>
      <c r="C145" s="2"/>
      <c r="D145" s="2"/>
      <c r="E145" s="16"/>
      <c r="F145" s="16"/>
      <c r="G145" s="29" t="s">
        <v>47</v>
      </c>
      <c r="H145" s="29" t="str">
        <f t="shared" si="4"/>
        <v>SI</v>
      </c>
      <c r="I145" s="26">
        <f t="shared" si="5"/>
        <v>0</v>
      </c>
    </row>
    <row r="146" spans="1:9" ht="30" customHeight="1" x14ac:dyDescent="0.2">
      <c r="A146" s="8">
        <v>140</v>
      </c>
      <c r="B146" s="8"/>
      <c r="C146" s="2"/>
      <c r="D146" s="2"/>
      <c r="E146" s="16"/>
      <c r="F146" s="16"/>
      <c r="G146" s="29" t="s">
        <v>47</v>
      </c>
      <c r="H146" s="29" t="str">
        <f t="shared" si="4"/>
        <v>SI</v>
      </c>
      <c r="I146" s="26">
        <f t="shared" si="5"/>
        <v>0</v>
      </c>
    </row>
    <row r="147" spans="1:9" ht="30" customHeight="1" x14ac:dyDescent="0.2">
      <c r="A147" s="8">
        <v>141</v>
      </c>
      <c r="B147" s="8"/>
      <c r="C147" s="2"/>
      <c r="D147" s="2"/>
      <c r="E147" s="16"/>
      <c r="F147" s="16"/>
      <c r="G147" s="29" t="s">
        <v>47</v>
      </c>
      <c r="H147" s="29" t="str">
        <f t="shared" si="4"/>
        <v>SI</v>
      </c>
      <c r="I147" s="26">
        <f t="shared" si="5"/>
        <v>0</v>
      </c>
    </row>
    <row r="148" spans="1:9" ht="30" customHeight="1" x14ac:dyDescent="0.2">
      <c r="A148" s="8">
        <v>142</v>
      </c>
      <c r="B148" s="8"/>
      <c r="C148" s="2"/>
      <c r="D148" s="2"/>
      <c r="E148" s="16"/>
      <c r="F148" s="16"/>
      <c r="G148" s="29" t="s">
        <v>47</v>
      </c>
      <c r="H148" s="29" t="str">
        <f t="shared" si="4"/>
        <v>SI</v>
      </c>
      <c r="I148" s="26">
        <f t="shared" si="5"/>
        <v>0</v>
      </c>
    </row>
    <row r="149" spans="1:9" ht="30" customHeight="1" x14ac:dyDescent="0.2">
      <c r="A149" s="8">
        <v>143</v>
      </c>
      <c r="B149" s="8"/>
      <c r="C149" s="2"/>
      <c r="D149" s="2"/>
      <c r="E149" s="16"/>
      <c r="F149" s="16"/>
      <c r="G149" s="29" t="s">
        <v>47</v>
      </c>
      <c r="H149" s="29" t="str">
        <f t="shared" si="4"/>
        <v>SI</v>
      </c>
      <c r="I149" s="26">
        <f t="shared" si="5"/>
        <v>0</v>
      </c>
    </row>
    <row r="150" spans="1:9" ht="30" customHeight="1" x14ac:dyDescent="0.2">
      <c r="A150" s="8">
        <v>144</v>
      </c>
      <c r="B150" s="8"/>
      <c r="C150" s="2"/>
      <c r="D150" s="2"/>
      <c r="E150" s="16"/>
      <c r="F150" s="16"/>
      <c r="G150" s="29" t="s">
        <v>47</v>
      </c>
      <c r="H150" s="29" t="str">
        <f t="shared" si="4"/>
        <v>SI</v>
      </c>
      <c r="I150" s="26">
        <f t="shared" si="5"/>
        <v>0</v>
      </c>
    </row>
    <row r="151" spans="1:9" ht="30" customHeight="1" x14ac:dyDescent="0.2">
      <c r="A151" s="8">
        <v>145</v>
      </c>
      <c r="B151" s="8"/>
      <c r="C151" s="2"/>
      <c r="D151" s="2"/>
      <c r="E151" s="16"/>
      <c r="F151" s="16"/>
      <c r="G151" s="29" t="s">
        <v>47</v>
      </c>
      <c r="H151" s="29" t="str">
        <f t="shared" si="4"/>
        <v>SI</v>
      </c>
      <c r="I151" s="26">
        <f t="shared" si="5"/>
        <v>0</v>
      </c>
    </row>
    <row r="152" spans="1:9" ht="30" customHeight="1" x14ac:dyDescent="0.2">
      <c r="A152" s="8">
        <v>146</v>
      </c>
      <c r="B152" s="8"/>
      <c r="C152" s="2"/>
      <c r="D152" s="2"/>
      <c r="E152" s="16"/>
      <c r="F152" s="16"/>
      <c r="G152" s="29" t="s">
        <v>47</v>
      </c>
      <c r="H152" s="29" t="str">
        <f t="shared" si="4"/>
        <v>SI</v>
      </c>
      <c r="I152" s="26">
        <f t="shared" si="5"/>
        <v>0</v>
      </c>
    </row>
    <row r="153" spans="1:9" ht="30" customHeight="1" x14ac:dyDescent="0.2">
      <c r="A153" s="8">
        <v>147</v>
      </c>
      <c r="B153" s="8"/>
      <c r="C153" s="2"/>
      <c r="D153" s="2"/>
      <c r="E153" s="16"/>
      <c r="F153" s="16"/>
      <c r="G153" s="29" t="s">
        <v>47</v>
      </c>
      <c r="H153" s="29" t="str">
        <f t="shared" si="4"/>
        <v>SI</v>
      </c>
      <c r="I153" s="26">
        <f t="shared" si="5"/>
        <v>0</v>
      </c>
    </row>
    <row r="154" spans="1:9" ht="30" customHeight="1" x14ac:dyDescent="0.2">
      <c r="A154" s="8">
        <v>148</v>
      </c>
      <c r="B154" s="8"/>
      <c r="C154" s="2"/>
      <c r="D154" s="2"/>
      <c r="E154" s="16"/>
      <c r="F154" s="16"/>
      <c r="G154" s="29" t="s">
        <v>47</v>
      </c>
      <c r="H154" s="29" t="str">
        <f t="shared" si="4"/>
        <v>SI</v>
      </c>
      <c r="I154" s="26">
        <f t="shared" si="5"/>
        <v>0</v>
      </c>
    </row>
    <row r="155" spans="1:9" ht="30" customHeight="1" x14ac:dyDescent="0.2">
      <c r="A155" s="8">
        <v>149</v>
      </c>
      <c r="B155" s="8"/>
      <c r="C155" s="2"/>
      <c r="D155" s="2"/>
      <c r="E155" s="16"/>
      <c r="F155" s="16"/>
      <c r="G155" s="29" t="s">
        <v>47</v>
      </c>
      <c r="H155" s="29" t="str">
        <f t="shared" si="4"/>
        <v>SI</v>
      </c>
      <c r="I155" s="26">
        <f t="shared" si="5"/>
        <v>0</v>
      </c>
    </row>
    <row r="156" spans="1:9" ht="30" customHeight="1" x14ac:dyDescent="0.2">
      <c r="A156" s="8">
        <v>150</v>
      </c>
      <c r="B156" s="8"/>
      <c r="C156" s="2"/>
      <c r="D156" s="2"/>
      <c r="E156" s="16"/>
      <c r="F156" s="16"/>
      <c r="G156" s="29" t="s">
        <v>47</v>
      </c>
      <c r="H156" s="29" t="str">
        <f t="shared" si="4"/>
        <v>SI</v>
      </c>
      <c r="I156" s="26">
        <f t="shared" si="5"/>
        <v>0</v>
      </c>
    </row>
    <row r="157" spans="1:9" ht="30" customHeight="1" x14ac:dyDescent="0.2">
      <c r="A157" s="8">
        <v>151</v>
      </c>
      <c r="B157" s="8"/>
      <c r="C157" s="2"/>
      <c r="D157" s="2"/>
      <c r="E157" s="16"/>
      <c r="F157" s="16"/>
      <c r="G157" s="29" t="s">
        <v>47</v>
      </c>
      <c r="H157" s="29" t="str">
        <f t="shared" si="4"/>
        <v>SI</v>
      </c>
      <c r="I157" s="26">
        <f t="shared" si="5"/>
        <v>0</v>
      </c>
    </row>
    <row r="158" spans="1:9" ht="30" customHeight="1" x14ac:dyDescent="0.2">
      <c r="A158" s="8">
        <v>152</v>
      </c>
      <c r="B158" s="8"/>
      <c r="C158" s="2"/>
      <c r="D158" s="2"/>
      <c r="E158" s="16"/>
      <c r="F158" s="16"/>
      <c r="G158" s="29" t="s">
        <v>47</v>
      </c>
      <c r="H158" s="29" t="str">
        <f t="shared" si="4"/>
        <v>SI</v>
      </c>
      <c r="I158" s="26">
        <f t="shared" si="5"/>
        <v>0</v>
      </c>
    </row>
    <row r="159" spans="1:9" ht="30" customHeight="1" x14ac:dyDescent="0.2">
      <c r="A159" s="8">
        <v>153</v>
      </c>
      <c r="B159" s="8"/>
      <c r="C159" s="2"/>
      <c r="D159" s="2"/>
      <c r="E159" s="16"/>
      <c r="F159" s="16"/>
      <c r="G159" s="29" t="s">
        <v>47</v>
      </c>
      <c r="H159" s="29" t="str">
        <f t="shared" si="4"/>
        <v>SI</v>
      </c>
      <c r="I159" s="26">
        <f t="shared" si="5"/>
        <v>0</v>
      </c>
    </row>
    <row r="160" spans="1:9" ht="30" customHeight="1" x14ac:dyDescent="0.2">
      <c r="A160" s="8">
        <v>154</v>
      </c>
      <c r="B160" s="8"/>
      <c r="C160" s="2"/>
      <c r="D160" s="2"/>
      <c r="E160" s="16"/>
      <c r="F160" s="16"/>
      <c r="G160" s="29" t="s">
        <v>47</v>
      </c>
      <c r="H160" s="29" t="str">
        <f t="shared" si="4"/>
        <v>SI</v>
      </c>
      <c r="I160" s="26">
        <f t="shared" si="5"/>
        <v>0</v>
      </c>
    </row>
    <row r="161" spans="1:9" ht="30" customHeight="1" x14ac:dyDescent="0.2">
      <c r="A161" s="8">
        <v>155</v>
      </c>
      <c r="B161" s="8"/>
      <c r="C161" s="2"/>
      <c r="D161" s="2"/>
      <c r="E161" s="16"/>
      <c r="F161" s="16"/>
      <c r="G161" s="29" t="s">
        <v>47</v>
      </c>
      <c r="H161" s="29" t="str">
        <f t="shared" si="4"/>
        <v>SI</v>
      </c>
      <c r="I161" s="26">
        <f t="shared" si="5"/>
        <v>0</v>
      </c>
    </row>
    <row r="162" spans="1:9" ht="30" customHeight="1" x14ac:dyDescent="0.2">
      <c r="A162" s="8">
        <v>156</v>
      </c>
      <c r="B162" s="8"/>
      <c r="C162" s="2"/>
      <c r="D162" s="2"/>
      <c r="E162" s="16"/>
      <c r="F162" s="16"/>
      <c r="G162" s="29" t="s">
        <v>47</v>
      </c>
      <c r="H162" s="29" t="str">
        <f t="shared" si="4"/>
        <v>SI</v>
      </c>
      <c r="I162" s="26">
        <f t="shared" si="5"/>
        <v>0</v>
      </c>
    </row>
    <row r="163" spans="1:9" ht="30" customHeight="1" x14ac:dyDescent="0.2">
      <c r="A163" s="8">
        <v>157</v>
      </c>
      <c r="B163" s="8"/>
      <c r="C163" s="2"/>
      <c r="D163" s="2"/>
      <c r="E163" s="16"/>
      <c r="F163" s="16"/>
      <c r="G163" s="29" t="s">
        <v>47</v>
      </c>
      <c r="H163" s="29" t="str">
        <f t="shared" si="4"/>
        <v>SI</v>
      </c>
      <c r="I163" s="26">
        <f t="shared" si="5"/>
        <v>0</v>
      </c>
    </row>
    <row r="164" spans="1:9" ht="30" customHeight="1" x14ac:dyDescent="0.2">
      <c r="A164" s="8">
        <v>158</v>
      </c>
      <c r="B164" s="8"/>
      <c r="C164" s="2"/>
      <c r="D164" s="2"/>
      <c r="E164" s="16"/>
      <c r="F164" s="16"/>
      <c r="G164" s="29" t="s">
        <v>47</v>
      </c>
      <c r="H164" s="29" t="str">
        <f t="shared" si="4"/>
        <v>SI</v>
      </c>
      <c r="I164" s="26">
        <f t="shared" si="5"/>
        <v>0</v>
      </c>
    </row>
    <row r="165" spans="1:9" ht="30" customHeight="1" x14ac:dyDescent="0.2">
      <c r="A165" s="8">
        <v>159</v>
      </c>
      <c r="B165" s="8"/>
      <c r="C165" s="2"/>
      <c r="D165" s="2"/>
      <c r="E165" s="16"/>
      <c r="F165" s="16"/>
      <c r="G165" s="29" t="s">
        <v>47</v>
      </c>
      <c r="H165" s="29" t="str">
        <f t="shared" si="4"/>
        <v>SI</v>
      </c>
      <c r="I165" s="26">
        <f t="shared" si="5"/>
        <v>0</v>
      </c>
    </row>
    <row r="166" spans="1:9" ht="30" customHeight="1" x14ac:dyDescent="0.2">
      <c r="A166" s="8">
        <v>160</v>
      </c>
      <c r="B166" s="8"/>
      <c r="C166" s="2"/>
      <c r="D166" s="2"/>
      <c r="E166" s="16"/>
      <c r="F166" s="16"/>
      <c r="G166" s="29" t="s">
        <v>47</v>
      </c>
      <c r="H166" s="29" t="str">
        <f t="shared" si="4"/>
        <v>SI</v>
      </c>
      <c r="I166" s="26">
        <f t="shared" si="5"/>
        <v>0</v>
      </c>
    </row>
    <row r="167" spans="1:9" ht="30" customHeight="1" x14ac:dyDescent="0.2">
      <c r="A167" s="8">
        <v>161</v>
      </c>
      <c r="B167" s="8"/>
      <c r="C167" s="2"/>
      <c r="D167" s="2"/>
      <c r="E167" s="16"/>
      <c r="F167" s="16"/>
      <c r="G167" s="29" t="s">
        <v>47</v>
      </c>
      <c r="H167" s="29" t="str">
        <f t="shared" si="4"/>
        <v>SI</v>
      </c>
      <c r="I167" s="26">
        <f t="shared" si="5"/>
        <v>0</v>
      </c>
    </row>
    <row r="168" spans="1:9" ht="30" customHeight="1" x14ac:dyDescent="0.2">
      <c r="A168" s="8">
        <v>162</v>
      </c>
      <c r="B168" s="8"/>
      <c r="C168" s="2"/>
      <c r="D168" s="2"/>
      <c r="E168" s="16"/>
      <c r="F168" s="16"/>
      <c r="G168" s="29" t="s">
        <v>47</v>
      </c>
      <c r="H168" s="29" t="str">
        <f t="shared" si="4"/>
        <v>SI</v>
      </c>
      <c r="I168" s="26">
        <f t="shared" si="5"/>
        <v>0</v>
      </c>
    </row>
    <row r="169" spans="1:9" ht="30" customHeight="1" x14ac:dyDescent="0.2">
      <c r="A169" s="8">
        <v>163</v>
      </c>
      <c r="B169" s="8"/>
      <c r="C169" s="2"/>
      <c r="D169" s="2"/>
      <c r="E169" s="16"/>
      <c r="F169" s="16"/>
      <c r="G169" s="29" t="s">
        <v>47</v>
      </c>
      <c r="H169" s="29" t="str">
        <f t="shared" si="4"/>
        <v>SI</v>
      </c>
      <c r="I169" s="26">
        <f t="shared" si="5"/>
        <v>0</v>
      </c>
    </row>
    <row r="170" spans="1:9" ht="30" customHeight="1" x14ac:dyDescent="0.2">
      <c r="A170" s="8">
        <v>164</v>
      </c>
      <c r="B170" s="8"/>
      <c r="C170" s="2"/>
      <c r="D170" s="2"/>
      <c r="E170" s="16"/>
      <c r="F170" s="16"/>
      <c r="G170" s="29" t="s">
        <v>47</v>
      </c>
      <c r="H170" s="29" t="str">
        <f t="shared" si="4"/>
        <v>SI</v>
      </c>
      <c r="I170" s="26">
        <f t="shared" si="5"/>
        <v>0</v>
      </c>
    </row>
    <row r="171" spans="1:9" ht="30" customHeight="1" x14ac:dyDescent="0.2">
      <c r="A171" s="8">
        <v>165</v>
      </c>
      <c r="B171" s="8"/>
      <c r="C171" s="2"/>
      <c r="D171" s="2"/>
      <c r="E171" s="16"/>
      <c r="F171" s="16"/>
      <c r="G171" s="29" t="s">
        <v>47</v>
      </c>
      <c r="H171" s="29" t="str">
        <f t="shared" si="4"/>
        <v>SI</v>
      </c>
      <c r="I171" s="26">
        <f t="shared" si="5"/>
        <v>0</v>
      </c>
    </row>
    <row r="172" spans="1:9" ht="30" customHeight="1" x14ac:dyDescent="0.2">
      <c r="A172" s="8">
        <v>166</v>
      </c>
      <c r="B172" s="8"/>
      <c r="C172" s="2"/>
      <c r="D172" s="2"/>
      <c r="E172" s="16"/>
      <c r="F172" s="16"/>
      <c r="G172" s="29" t="s">
        <v>47</v>
      </c>
      <c r="H172" s="29" t="str">
        <f t="shared" si="4"/>
        <v>SI</v>
      </c>
      <c r="I172" s="26">
        <f t="shared" si="5"/>
        <v>0</v>
      </c>
    </row>
    <row r="173" spans="1:9" ht="30" customHeight="1" x14ac:dyDescent="0.2">
      <c r="A173" s="8">
        <v>167</v>
      </c>
      <c r="B173" s="8"/>
      <c r="C173" s="2"/>
      <c r="D173" s="2"/>
      <c r="E173" s="16"/>
      <c r="F173" s="16"/>
      <c r="G173" s="29" t="s">
        <v>47</v>
      </c>
      <c r="H173" s="29" t="str">
        <f t="shared" si="4"/>
        <v>SI</v>
      </c>
      <c r="I173" s="26">
        <f t="shared" si="5"/>
        <v>0</v>
      </c>
    </row>
    <row r="174" spans="1:9" ht="30" customHeight="1" x14ac:dyDescent="0.2">
      <c r="A174" s="8">
        <v>168</v>
      </c>
      <c r="B174" s="8"/>
      <c r="C174" s="2"/>
      <c r="D174" s="2"/>
      <c r="E174" s="16"/>
      <c r="F174" s="16"/>
      <c r="G174" s="29" t="s">
        <v>47</v>
      </c>
      <c r="H174" s="29" t="str">
        <f t="shared" si="4"/>
        <v>SI</v>
      </c>
      <c r="I174" s="26">
        <f t="shared" si="5"/>
        <v>0</v>
      </c>
    </row>
    <row r="175" spans="1:9" ht="30" customHeight="1" x14ac:dyDescent="0.2">
      <c r="A175" s="8">
        <v>169</v>
      </c>
      <c r="B175" s="8"/>
      <c r="C175" s="2"/>
      <c r="D175" s="2"/>
      <c r="E175" s="16"/>
      <c r="F175" s="16"/>
      <c r="G175" s="29" t="s">
        <v>47</v>
      </c>
      <c r="H175" s="29" t="str">
        <f t="shared" si="4"/>
        <v>SI</v>
      </c>
      <c r="I175" s="26">
        <f t="shared" si="5"/>
        <v>0</v>
      </c>
    </row>
    <row r="176" spans="1:9" ht="30" customHeight="1" x14ac:dyDescent="0.2">
      <c r="A176" s="8">
        <v>170</v>
      </c>
      <c r="B176" s="8"/>
      <c r="C176" s="2"/>
      <c r="D176" s="2"/>
      <c r="E176" s="16"/>
      <c r="F176" s="16"/>
      <c r="G176" s="29" t="s">
        <v>47</v>
      </c>
      <c r="H176" s="29" t="str">
        <f t="shared" si="4"/>
        <v>SI</v>
      </c>
      <c r="I176" s="26">
        <f t="shared" si="5"/>
        <v>0</v>
      </c>
    </row>
    <row r="177" spans="1:9" ht="30" customHeight="1" x14ac:dyDescent="0.2">
      <c r="A177" s="8">
        <v>171</v>
      </c>
      <c r="B177" s="8"/>
      <c r="C177" s="2"/>
      <c r="D177" s="2"/>
      <c r="E177" s="16"/>
      <c r="F177" s="16"/>
      <c r="G177" s="29" t="s">
        <v>47</v>
      </c>
      <c r="H177" s="29" t="str">
        <f t="shared" si="4"/>
        <v>SI</v>
      </c>
      <c r="I177" s="26">
        <f t="shared" si="5"/>
        <v>0</v>
      </c>
    </row>
    <row r="178" spans="1:9" ht="30" customHeight="1" x14ac:dyDescent="0.2">
      <c r="A178" s="8">
        <v>172</v>
      </c>
      <c r="B178" s="8"/>
      <c r="C178" s="2"/>
      <c r="D178" s="2"/>
      <c r="E178" s="16"/>
      <c r="F178" s="16"/>
      <c r="G178" s="29" t="s">
        <v>47</v>
      </c>
      <c r="H178" s="29" t="str">
        <f t="shared" si="4"/>
        <v>SI</v>
      </c>
      <c r="I178" s="26">
        <f t="shared" si="5"/>
        <v>0</v>
      </c>
    </row>
    <row r="179" spans="1:9" ht="30" customHeight="1" x14ac:dyDescent="0.2">
      <c r="A179" s="8">
        <v>173</v>
      </c>
      <c r="B179" s="8"/>
      <c r="C179" s="2"/>
      <c r="D179" s="2"/>
      <c r="E179" s="16"/>
      <c r="F179" s="16"/>
      <c r="G179" s="29" t="s">
        <v>47</v>
      </c>
      <c r="H179" s="29" t="str">
        <f t="shared" si="4"/>
        <v>SI</v>
      </c>
      <c r="I179" s="26">
        <f t="shared" si="5"/>
        <v>0</v>
      </c>
    </row>
    <row r="180" spans="1:9" ht="30" customHeight="1" x14ac:dyDescent="0.2">
      <c r="A180" s="8">
        <v>174</v>
      </c>
      <c r="B180" s="8"/>
      <c r="C180" s="2"/>
      <c r="D180" s="2"/>
      <c r="E180" s="16"/>
      <c r="F180" s="16"/>
      <c r="G180" s="29" t="s">
        <v>47</v>
      </c>
      <c r="H180" s="29" t="str">
        <f t="shared" si="4"/>
        <v>SI</v>
      </c>
      <c r="I180" s="26">
        <f t="shared" si="5"/>
        <v>0</v>
      </c>
    </row>
    <row r="181" spans="1:9" ht="30" customHeight="1" x14ac:dyDescent="0.2">
      <c r="A181" s="8">
        <v>175</v>
      </c>
      <c r="B181" s="8"/>
      <c r="C181" s="2"/>
      <c r="D181" s="2"/>
      <c r="E181" s="16"/>
      <c r="F181" s="16"/>
      <c r="G181" s="29" t="s">
        <v>47</v>
      </c>
      <c r="H181" s="29" t="str">
        <f t="shared" si="4"/>
        <v>SI</v>
      </c>
      <c r="I181" s="26">
        <f t="shared" si="5"/>
        <v>0</v>
      </c>
    </row>
    <row r="182" spans="1:9" ht="30" customHeight="1" x14ac:dyDescent="0.2">
      <c r="A182" s="8">
        <v>176</v>
      </c>
      <c r="B182" s="8"/>
      <c r="C182" s="2"/>
      <c r="D182" s="2"/>
      <c r="E182" s="16"/>
      <c r="F182" s="16"/>
      <c r="G182" s="29" t="s">
        <v>47</v>
      </c>
      <c r="H182" s="29" t="str">
        <f t="shared" si="4"/>
        <v>SI</v>
      </c>
      <c r="I182" s="26">
        <f t="shared" si="5"/>
        <v>0</v>
      </c>
    </row>
    <row r="183" spans="1:9" ht="30" customHeight="1" x14ac:dyDescent="0.2">
      <c r="A183" s="8">
        <v>177</v>
      </c>
      <c r="B183" s="8"/>
      <c r="C183" s="2"/>
      <c r="D183" s="2"/>
      <c r="E183" s="16"/>
      <c r="F183" s="16"/>
      <c r="G183" s="29" t="s">
        <v>47</v>
      </c>
      <c r="H183" s="29" t="str">
        <f t="shared" si="4"/>
        <v>SI</v>
      </c>
      <c r="I183" s="26">
        <f t="shared" si="5"/>
        <v>0</v>
      </c>
    </row>
    <row r="184" spans="1:9" ht="30" customHeight="1" x14ac:dyDescent="0.2">
      <c r="A184" s="8">
        <v>178</v>
      </c>
      <c r="B184" s="8"/>
      <c r="C184" s="2"/>
      <c r="D184" s="2"/>
      <c r="E184" s="16"/>
      <c r="F184" s="16"/>
      <c r="G184" s="29" t="s">
        <v>47</v>
      </c>
      <c r="H184" s="29" t="str">
        <f t="shared" si="4"/>
        <v>SI</v>
      </c>
      <c r="I184" s="26">
        <f t="shared" si="5"/>
        <v>0</v>
      </c>
    </row>
    <row r="185" spans="1:9" ht="30" customHeight="1" x14ac:dyDescent="0.2">
      <c r="A185" s="8">
        <v>179</v>
      </c>
      <c r="B185" s="8"/>
      <c r="C185" s="2"/>
      <c r="D185" s="2"/>
      <c r="E185" s="16"/>
      <c r="F185" s="16"/>
      <c r="G185" s="29" t="s">
        <v>47</v>
      </c>
      <c r="H185" s="29" t="str">
        <f t="shared" si="4"/>
        <v>SI</v>
      </c>
      <c r="I185" s="26">
        <f t="shared" si="5"/>
        <v>0</v>
      </c>
    </row>
    <row r="186" spans="1:9" ht="30" customHeight="1" x14ac:dyDescent="0.2">
      <c r="A186" s="8">
        <v>180</v>
      </c>
      <c r="B186" s="8"/>
      <c r="C186" s="2"/>
      <c r="D186" s="2"/>
      <c r="E186" s="16"/>
      <c r="F186" s="16"/>
      <c r="G186" s="29" t="s">
        <v>47</v>
      </c>
      <c r="H186" s="29" t="str">
        <f t="shared" si="4"/>
        <v>SI</v>
      </c>
      <c r="I186" s="26">
        <f t="shared" si="5"/>
        <v>0</v>
      </c>
    </row>
    <row r="187" spans="1:9" ht="30" customHeight="1" x14ac:dyDescent="0.2">
      <c r="A187" s="8">
        <v>181</v>
      </c>
      <c r="B187" s="8"/>
      <c r="C187" s="2"/>
      <c r="D187" s="2"/>
      <c r="E187" s="16"/>
      <c r="F187" s="16"/>
      <c r="G187" s="29" t="s">
        <v>47</v>
      </c>
      <c r="H187" s="29" t="str">
        <f t="shared" si="4"/>
        <v>SI</v>
      </c>
      <c r="I187" s="26">
        <f t="shared" si="5"/>
        <v>0</v>
      </c>
    </row>
    <row r="188" spans="1:9" ht="30" customHeight="1" x14ac:dyDescent="0.2">
      <c r="A188" s="8">
        <v>182</v>
      </c>
      <c r="B188" s="8"/>
      <c r="C188" s="2"/>
      <c r="D188" s="2"/>
      <c r="E188" s="16"/>
      <c r="F188" s="16"/>
      <c r="G188" s="29" t="s">
        <v>47</v>
      </c>
      <c r="H188" s="29" t="str">
        <f t="shared" si="4"/>
        <v>SI</v>
      </c>
      <c r="I188" s="26">
        <f t="shared" si="5"/>
        <v>0</v>
      </c>
    </row>
    <row r="189" spans="1:9" ht="30" customHeight="1" x14ac:dyDescent="0.2">
      <c r="A189" s="8">
        <v>183</v>
      </c>
      <c r="B189" s="8"/>
      <c r="C189" s="2"/>
      <c r="D189" s="2"/>
      <c r="E189" s="16"/>
      <c r="F189" s="16"/>
      <c r="G189" s="29" t="s">
        <v>47</v>
      </c>
      <c r="H189" s="29" t="str">
        <f t="shared" si="4"/>
        <v>SI</v>
      </c>
      <c r="I189" s="26">
        <f t="shared" si="5"/>
        <v>0</v>
      </c>
    </row>
    <row r="190" spans="1:9" ht="30" customHeight="1" x14ac:dyDescent="0.2">
      <c r="A190" s="8">
        <v>184</v>
      </c>
      <c r="B190" s="8"/>
      <c r="C190" s="2"/>
      <c r="D190" s="2"/>
      <c r="E190" s="16"/>
      <c r="F190" s="16"/>
      <c r="G190" s="29" t="s">
        <v>47</v>
      </c>
      <c r="H190" s="29" t="str">
        <f t="shared" si="4"/>
        <v>SI</v>
      </c>
      <c r="I190" s="26">
        <f t="shared" si="5"/>
        <v>0</v>
      </c>
    </row>
    <row r="191" spans="1:9" ht="30" customHeight="1" x14ac:dyDescent="0.2">
      <c r="A191" s="8">
        <v>185</v>
      </c>
      <c r="B191" s="8"/>
      <c r="C191" s="2"/>
      <c r="D191" s="2"/>
      <c r="E191" s="16"/>
      <c r="F191" s="16"/>
      <c r="G191" s="29" t="s">
        <v>47</v>
      </c>
      <c r="H191" s="29" t="str">
        <f t="shared" si="4"/>
        <v>SI</v>
      </c>
      <c r="I191" s="26">
        <f t="shared" si="5"/>
        <v>0</v>
      </c>
    </row>
    <row r="192" spans="1:9" ht="30" customHeight="1" x14ac:dyDescent="0.2">
      <c r="A192" s="8">
        <v>186</v>
      </c>
      <c r="B192" s="8"/>
      <c r="C192" s="2"/>
      <c r="D192" s="2"/>
      <c r="E192" s="16"/>
      <c r="F192" s="16"/>
      <c r="G192" s="29" t="s">
        <v>47</v>
      </c>
      <c r="H192" s="29" t="str">
        <f t="shared" si="4"/>
        <v>SI</v>
      </c>
      <c r="I192" s="26">
        <f t="shared" si="5"/>
        <v>0</v>
      </c>
    </row>
    <row r="193" spans="1:9" ht="30" customHeight="1" x14ac:dyDescent="0.2">
      <c r="A193" s="8">
        <v>187</v>
      </c>
      <c r="B193" s="8"/>
      <c r="C193" s="2"/>
      <c r="D193" s="2"/>
      <c r="E193" s="16"/>
      <c r="F193" s="16"/>
      <c r="G193" s="29" t="s">
        <v>47</v>
      </c>
      <c r="H193" s="29" t="str">
        <f t="shared" si="4"/>
        <v>SI</v>
      </c>
      <c r="I193" s="26">
        <f t="shared" si="5"/>
        <v>0</v>
      </c>
    </row>
    <row r="194" spans="1:9" ht="30" customHeight="1" x14ac:dyDescent="0.2">
      <c r="A194" s="8">
        <v>188</v>
      </c>
      <c r="B194" s="8"/>
      <c r="C194" s="2"/>
      <c r="D194" s="2"/>
      <c r="E194" s="16"/>
      <c r="F194" s="16"/>
      <c r="G194" s="29" t="s">
        <v>47</v>
      </c>
      <c r="H194" s="29" t="str">
        <f t="shared" si="4"/>
        <v>SI</v>
      </c>
      <c r="I194" s="26">
        <f t="shared" si="5"/>
        <v>0</v>
      </c>
    </row>
    <row r="195" spans="1:9" ht="30" customHeight="1" x14ac:dyDescent="0.2">
      <c r="A195" s="8">
        <v>189</v>
      </c>
      <c r="B195" s="8"/>
      <c r="C195" s="2"/>
      <c r="D195" s="2"/>
      <c r="E195" s="16"/>
      <c r="F195" s="16"/>
      <c r="G195" s="29" t="s">
        <v>47</v>
      </c>
      <c r="H195" s="29" t="str">
        <f t="shared" si="4"/>
        <v>SI</v>
      </c>
      <c r="I195" s="26">
        <f t="shared" si="5"/>
        <v>0</v>
      </c>
    </row>
    <row r="196" spans="1:9" ht="30" customHeight="1" x14ac:dyDescent="0.2">
      <c r="A196" s="8">
        <v>190</v>
      </c>
      <c r="B196" s="8"/>
      <c r="C196" s="2"/>
      <c r="D196" s="2"/>
      <c r="E196" s="16"/>
      <c r="F196" s="16"/>
      <c r="G196" s="29" t="s">
        <v>47</v>
      </c>
      <c r="H196" s="29" t="str">
        <f t="shared" si="4"/>
        <v>SI</v>
      </c>
      <c r="I196" s="26">
        <f t="shared" si="5"/>
        <v>0</v>
      </c>
    </row>
    <row r="197" spans="1:9" ht="30" customHeight="1" x14ac:dyDescent="0.2">
      <c r="A197" s="8">
        <v>191</v>
      </c>
      <c r="B197" s="8"/>
      <c r="C197" s="2"/>
      <c r="D197" s="2"/>
      <c r="E197" s="16"/>
      <c r="F197" s="16"/>
      <c r="G197" s="29" t="s">
        <v>47</v>
      </c>
      <c r="H197" s="29" t="str">
        <f t="shared" si="4"/>
        <v>SI</v>
      </c>
      <c r="I197" s="26">
        <f t="shared" si="5"/>
        <v>0</v>
      </c>
    </row>
    <row r="198" spans="1:9" ht="30" customHeight="1" x14ac:dyDescent="0.2">
      <c r="A198" s="8">
        <v>192</v>
      </c>
      <c r="B198" s="8"/>
      <c r="C198" s="2"/>
      <c r="D198" s="2"/>
      <c r="E198" s="16"/>
      <c r="F198" s="16"/>
      <c r="G198" s="29" t="s">
        <v>47</v>
      </c>
      <c r="H198" s="29" t="str">
        <f t="shared" si="4"/>
        <v>SI</v>
      </c>
      <c r="I198" s="26">
        <f t="shared" si="5"/>
        <v>0</v>
      </c>
    </row>
    <row r="199" spans="1:9" ht="30" customHeight="1" x14ac:dyDescent="0.2">
      <c r="A199" s="8">
        <v>193</v>
      </c>
      <c r="B199" s="8"/>
      <c r="C199" s="2"/>
      <c r="D199" s="2"/>
      <c r="E199" s="16"/>
      <c r="F199" s="16"/>
      <c r="G199" s="29" t="s">
        <v>47</v>
      </c>
      <c r="H199" s="29" t="str">
        <f t="shared" si="4"/>
        <v>SI</v>
      </c>
      <c r="I199" s="26">
        <f t="shared" si="5"/>
        <v>0</v>
      </c>
    </row>
    <row r="200" spans="1:9" ht="30" customHeight="1" x14ac:dyDescent="0.2">
      <c r="A200" s="8">
        <v>194</v>
      </c>
      <c r="B200" s="8"/>
      <c r="C200" s="2"/>
      <c r="D200" s="2"/>
      <c r="E200" s="16"/>
      <c r="F200" s="16"/>
      <c r="G200" s="29" t="s">
        <v>47</v>
      </c>
      <c r="H200" s="29" t="str">
        <f t="shared" ref="H200:H263" si="6">IF(NETWORKDAYS(E200,F200)&lt;=2,"SI","NO")</f>
        <v>SI</v>
      </c>
      <c r="I200" s="26">
        <f t="shared" ref="I200:I263" si="7">NETWORKDAYS(E200,F200)</f>
        <v>0</v>
      </c>
    </row>
    <row r="201" spans="1:9" ht="30" customHeight="1" x14ac:dyDescent="0.2">
      <c r="A201" s="8">
        <v>195</v>
      </c>
      <c r="B201" s="8"/>
      <c r="C201" s="2"/>
      <c r="D201" s="2"/>
      <c r="E201" s="16"/>
      <c r="F201" s="16"/>
      <c r="G201" s="29" t="s">
        <v>47</v>
      </c>
      <c r="H201" s="29" t="str">
        <f t="shared" si="6"/>
        <v>SI</v>
      </c>
      <c r="I201" s="26">
        <f t="shared" si="7"/>
        <v>0</v>
      </c>
    </row>
    <row r="202" spans="1:9" ht="30" customHeight="1" x14ac:dyDescent="0.2">
      <c r="A202" s="8">
        <v>196</v>
      </c>
      <c r="B202" s="8"/>
      <c r="C202" s="2"/>
      <c r="D202" s="2"/>
      <c r="E202" s="16"/>
      <c r="F202" s="16"/>
      <c r="G202" s="29" t="s">
        <v>47</v>
      </c>
      <c r="H202" s="29" t="str">
        <f t="shared" si="6"/>
        <v>SI</v>
      </c>
      <c r="I202" s="26">
        <f t="shared" si="7"/>
        <v>0</v>
      </c>
    </row>
    <row r="203" spans="1:9" ht="30" customHeight="1" x14ac:dyDescent="0.2">
      <c r="A203" s="8">
        <v>197</v>
      </c>
      <c r="B203" s="8"/>
      <c r="C203" s="2"/>
      <c r="D203" s="2"/>
      <c r="E203" s="16"/>
      <c r="F203" s="16"/>
      <c r="G203" s="29" t="s">
        <v>47</v>
      </c>
      <c r="H203" s="29" t="str">
        <f t="shared" si="6"/>
        <v>SI</v>
      </c>
      <c r="I203" s="26">
        <f t="shared" si="7"/>
        <v>0</v>
      </c>
    </row>
    <row r="204" spans="1:9" ht="30" customHeight="1" x14ac:dyDescent="0.2">
      <c r="A204" s="8">
        <v>198</v>
      </c>
      <c r="B204" s="8"/>
      <c r="C204" s="2"/>
      <c r="D204" s="2"/>
      <c r="E204" s="16"/>
      <c r="F204" s="16"/>
      <c r="G204" s="29" t="s">
        <v>47</v>
      </c>
      <c r="H204" s="29" t="str">
        <f t="shared" si="6"/>
        <v>SI</v>
      </c>
      <c r="I204" s="26">
        <f t="shared" si="7"/>
        <v>0</v>
      </c>
    </row>
    <row r="205" spans="1:9" ht="30" customHeight="1" x14ac:dyDescent="0.2">
      <c r="A205" s="8">
        <v>199</v>
      </c>
      <c r="B205" s="8"/>
      <c r="C205" s="2"/>
      <c r="D205" s="2"/>
      <c r="E205" s="16"/>
      <c r="F205" s="16"/>
      <c r="G205" s="29" t="s">
        <v>47</v>
      </c>
      <c r="H205" s="29" t="str">
        <f t="shared" si="6"/>
        <v>SI</v>
      </c>
      <c r="I205" s="26">
        <f t="shared" si="7"/>
        <v>0</v>
      </c>
    </row>
    <row r="206" spans="1:9" ht="30" customHeight="1" x14ac:dyDescent="0.2">
      <c r="A206" s="8">
        <v>200</v>
      </c>
      <c r="B206" s="8"/>
      <c r="C206" s="2"/>
      <c r="D206" s="2"/>
      <c r="E206" s="16"/>
      <c r="F206" s="16"/>
      <c r="G206" s="29" t="s">
        <v>47</v>
      </c>
      <c r="H206" s="29" t="str">
        <f t="shared" si="6"/>
        <v>SI</v>
      </c>
      <c r="I206" s="26">
        <f t="shared" si="7"/>
        <v>0</v>
      </c>
    </row>
    <row r="207" spans="1:9" ht="30" customHeight="1" x14ac:dyDescent="0.2">
      <c r="A207" s="8">
        <v>201</v>
      </c>
      <c r="B207" s="8"/>
      <c r="C207" s="2"/>
      <c r="D207" s="2"/>
      <c r="E207" s="16"/>
      <c r="F207" s="16"/>
      <c r="G207" s="29" t="s">
        <v>47</v>
      </c>
      <c r="H207" s="29" t="str">
        <f t="shared" si="6"/>
        <v>SI</v>
      </c>
      <c r="I207" s="26">
        <f t="shared" si="7"/>
        <v>0</v>
      </c>
    </row>
    <row r="208" spans="1:9" ht="30" customHeight="1" x14ac:dyDescent="0.2">
      <c r="A208" s="8">
        <v>202</v>
      </c>
      <c r="B208" s="8"/>
      <c r="C208" s="2"/>
      <c r="D208" s="2"/>
      <c r="E208" s="16"/>
      <c r="F208" s="16"/>
      <c r="G208" s="29" t="s">
        <v>47</v>
      </c>
      <c r="H208" s="29" t="str">
        <f t="shared" si="6"/>
        <v>SI</v>
      </c>
      <c r="I208" s="26">
        <f t="shared" si="7"/>
        <v>0</v>
      </c>
    </row>
    <row r="209" spans="1:9" ht="30" customHeight="1" x14ac:dyDescent="0.2">
      <c r="A209" s="8">
        <v>203</v>
      </c>
      <c r="B209" s="8"/>
      <c r="C209" s="2"/>
      <c r="D209" s="2"/>
      <c r="E209" s="16"/>
      <c r="F209" s="16"/>
      <c r="G209" s="29" t="s">
        <v>47</v>
      </c>
      <c r="H209" s="29" t="str">
        <f t="shared" si="6"/>
        <v>SI</v>
      </c>
      <c r="I209" s="26">
        <f t="shared" si="7"/>
        <v>0</v>
      </c>
    </row>
    <row r="210" spans="1:9" ht="30" customHeight="1" x14ac:dyDescent="0.2">
      <c r="A210" s="8">
        <v>204</v>
      </c>
      <c r="B210" s="8"/>
      <c r="C210" s="2"/>
      <c r="D210" s="2"/>
      <c r="E210" s="16"/>
      <c r="F210" s="16"/>
      <c r="G210" s="29" t="s">
        <v>47</v>
      </c>
      <c r="H210" s="29" t="str">
        <f t="shared" si="6"/>
        <v>SI</v>
      </c>
      <c r="I210" s="26">
        <f t="shared" si="7"/>
        <v>0</v>
      </c>
    </row>
    <row r="211" spans="1:9" ht="30" customHeight="1" x14ac:dyDescent="0.2">
      <c r="A211" s="8">
        <v>205</v>
      </c>
      <c r="B211" s="8"/>
      <c r="C211" s="2"/>
      <c r="D211" s="2"/>
      <c r="E211" s="16"/>
      <c r="F211" s="16"/>
      <c r="G211" s="29" t="s">
        <v>47</v>
      </c>
      <c r="H211" s="29" t="str">
        <f t="shared" si="6"/>
        <v>SI</v>
      </c>
      <c r="I211" s="26">
        <f t="shared" si="7"/>
        <v>0</v>
      </c>
    </row>
    <row r="212" spans="1:9" ht="30" customHeight="1" x14ac:dyDescent="0.2">
      <c r="A212" s="8">
        <v>206</v>
      </c>
      <c r="B212" s="8"/>
      <c r="C212" s="2"/>
      <c r="D212" s="2"/>
      <c r="E212" s="16"/>
      <c r="F212" s="16"/>
      <c r="G212" s="29" t="s">
        <v>47</v>
      </c>
      <c r="H212" s="29" t="str">
        <f t="shared" si="6"/>
        <v>SI</v>
      </c>
      <c r="I212" s="26">
        <f t="shared" si="7"/>
        <v>0</v>
      </c>
    </row>
    <row r="213" spans="1:9" ht="30" customHeight="1" x14ac:dyDescent="0.2">
      <c r="A213" s="8">
        <v>207</v>
      </c>
      <c r="B213" s="8"/>
      <c r="C213" s="2"/>
      <c r="D213" s="2"/>
      <c r="E213" s="16"/>
      <c r="F213" s="16"/>
      <c r="G213" s="29" t="s">
        <v>47</v>
      </c>
      <c r="H213" s="29" t="str">
        <f t="shared" si="6"/>
        <v>SI</v>
      </c>
      <c r="I213" s="26">
        <f t="shared" si="7"/>
        <v>0</v>
      </c>
    </row>
    <row r="214" spans="1:9" ht="30" customHeight="1" x14ac:dyDescent="0.2">
      <c r="A214" s="8">
        <v>208</v>
      </c>
      <c r="B214" s="8"/>
      <c r="C214" s="2"/>
      <c r="D214" s="2"/>
      <c r="E214" s="16"/>
      <c r="F214" s="16"/>
      <c r="G214" s="29" t="s">
        <v>47</v>
      </c>
      <c r="H214" s="29" t="str">
        <f t="shared" si="6"/>
        <v>SI</v>
      </c>
      <c r="I214" s="26">
        <f t="shared" si="7"/>
        <v>0</v>
      </c>
    </row>
    <row r="215" spans="1:9" ht="30" customHeight="1" x14ac:dyDescent="0.2">
      <c r="A215" s="8">
        <v>209</v>
      </c>
      <c r="B215" s="8"/>
      <c r="C215" s="2"/>
      <c r="D215" s="2"/>
      <c r="E215" s="16"/>
      <c r="F215" s="16"/>
      <c r="G215" s="29" t="s">
        <v>47</v>
      </c>
      <c r="H215" s="29" t="str">
        <f t="shared" si="6"/>
        <v>SI</v>
      </c>
      <c r="I215" s="26">
        <f t="shared" si="7"/>
        <v>0</v>
      </c>
    </row>
    <row r="216" spans="1:9" ht="30" customHeight="1" x14ac:dyDescent="0.2">
      <c r="A216" s="8">
        <v>210</v>
      </c>
      <c r="B216" s="8"/>
      <c r="C216" s="2"/>
      <c r="D216" s="2"/>
      <c r="E216" s="16"/>
      <c r="F216" s="16"/>
      <c r="G216" s="29" t="s">
        <v>47</v>
      </c>
      <c r="H216" s="29" t="str">
        <f t="shared" si="6"/>
        <v>SI</v>
      </c>
      <c r="I216" s="26">
        <f t="shared" si="7"/>
        <v>0</v>
      </c>
    </row>
    <row r="217" spans="1:9" ht="30" customHeight="1" x14ac:dyDescent="0.2">
      <c r="A217" s="8">
        <v>211</v>
      </c>
      <c r="B217" s="8"/>
      <c r="C217" s="2"/>
      <c r="D217" s="2"/>
      <c r="E217" s="16"/>
      <c r="F217" s="16"/>
      <c r="G217" s="29" t="s">
        <v>47</v>
      </c>
      <c r="H217" s="29" t="str">
        <f t="shared" si="6"/>
        <v>SI</v>
      </c>
      <c r="I217" s="26">
        <f t="shared" si="7"/>
        <v>0</v>
      </c>
    </row>
    <row r="218" spans="1:9" ht="30" customHeight="1" x14ac:dyDescent="0.2">
      <c r="A218" s="8">
        <v>212</v>
      </c>
      <c r="B218" s="25"/>
      <c r="C218" s="5"/>
      <c r="D218" s="5"/>
      <c r="E218" s="16"/>
      <c r="F218" s="16"/>
      <c r="G218" s="29" t="s">
        <v>47</v>
      </c>
      <c r="H218" s="29" t="str">
        <f t="shared" si="6"/>
        <v>SI</v>
      </c>
      <c r="I218" s="26">
        <f t="shared" si="7"/>
        <v>0</v>
      </c>
    </row>
    <row r="219" spans="1:9" ht="30" customHeight="1" x14ac:dyDescent="0.2">
      <c r="A219" s="8">
        <v>213</v>
      </c>
      <c r="B219" s="8"/>
      <c r="C219" s="2"/>
      <c r="D219" s="2"/>
      <c r="E219" s="16"/>
      <c r="F219" s="16"/>
      <c r="G219" s="29" t="s">
        <v>47</v>
      </c>
      <c r="H219" s="29" t="str">
        <f t="shared" si="6"/>
        <v>SI</v>
      </c>
      <c r="I219" s="26">
        <f t="shared" si="7"/>
        <v>0</v>
      </c>
    </row>
    <row r="220" spans="1:9" ht="30" customHeight="1" x14ac:dyDescent="0.2">
      <c r="A220" s="8">
        <v>214</v>
      </c>
      <c r="B220" s="8"/>
      <c r="C220" s="2"/>
      <c r="D220" s="2"/>
      <c r="E220" s="16"/>
      <c r="F220" s="16"/>
      <c r="G220" s="29" t="s">
        <v>47</v>
      </c>
      <c r="H220" s="29" t="str">
        <f t="shared" si="6"/>
        <v>SI</v>
      </c>
      <c r="I220" s="26">
        <f t="shared" si="7"/>
        <v>0</v>
      </c>
    </row>
    <row r="221" spans="1:9" ht="30" customHeight="1" x14ac:dyDescent="0.2">
      <c r="A221" s="8">
        <v>215</v>
      </c>
      <c r="B221" s="8"/>
      <c r="C221" s="2"/>
      <c r="D221" s="2"/>
      <c r="E221" s="16"/>
      <c r="F221" s="16"/>
      <c r="G221" s="29" t="s">
        <v>47</v>
      </c>
      <c r="H221" s="29" t="str">
        <f t="shared" si="6"/>
        <v>SI</v>
      </c>
      <c r="I221" s="26">
        <f t="shared" si="7"/>
        <v>0</v>
      </c>
    </row>
    <row r="222" spans="1:9" ht="30" customHeight="1" x14ac:dyDescent="0.2">
      <c r="A222" s="8">
        <v>216</v>
      </c>
      <c r="B222" s="8"/>
      <c r="C222" s="2"/>
      <c r="D222" s="2"/>
      <c r="E222" s="16"/>
      <c r="F222" s="16"/>
      <c r="G222" s="29" t="s">
        <v>47</v>
      </c>
      <c r="H222" s="29" t="str">
        <f t="shared" si="6"/>
        <v>SI</v>
      </c>
      <c r="I222" s="26">
        <f t="shared" si="7"/>
        <v>0</v>
      </c>
    </row>
    <row r="223" spans="1:9" ht="30" customHeight="1" x14ac:dyDescent="0.2">
      <c r="A223" s="8">
        <v>217</v>
      </c>
      <c r="B223" s="8"/>
      <c r="C223" s="2"/>
      <c r="D223" s="2"/>
      <c r="E223" s="16"/>
      <c r="F223" s="16"/>
      <c r="G223" s="29" t="s">
        <v>47</v>
      </c>
      <c r="H223" s="29" t="str">
        <f t="shared" si="6"/>
        <v>SI</v>
      </c>
      <c r="I223" s="26">
        <f t="shared" si="7"/>
        <v>0</v>
      </c>
    </row>
    <row r="224" spans="1:9" ht="30" customHeight="1" x14ac:dyDescent="0.2">
      <c r="A224" s="8">
        <v>218</v>
      </c>
      <c r="B224" s="8"/>
      <c r="C224" s="2"/>
      <c r="D224" s="2"/>
      <c r="E224" s="16"/>
      <c r="F224" s="16"/>
      <c r="G224" s="29" t="s">
        <v>47</v>
      </c>
      <c r="H224" s="29" t="str">
        <f t="shared" si="6"/>
        <v>SI</v>
      </c>
      <c r="I224" s="26">
        <f t="shared" si="7"/>
        <v>0</v>
      </c>
    </row>
    <row r="225" spans="1:9" ht="30" customHeight="1" x14ac:dyDescent="0.2">
      <c r="A225" s="8">
        <v>219</v>
      </c>
      <c r="B225" s="8"/>
      <c r="C225" s="2"/>
      <c r="D225" s="2"/>
      <c r="E225" s="16"/>
      <c r="F225" s="16"/>
      <c r="G225" s="29" t="s">
        <v>47</v>
      </c>
      <c r="H225" s="29" t="str">
        <f t="shared" si="6"/>
        <v>SI</v>
      </c>
      <c r="I225" s="26">
        <f t="shared" si="7"/>
        <v>0</v>
      </c>
    </row>
    <row r="226" spans="1:9" ht="30" customHeight="1" x14ac:dyDescent="0.2">
      <c r="A226" s="8">
        <v>220</v>
      </c>
      <c r="B226" s="8"/>
      <c r="C226" s="2"/>
      <c r="D226" s="2"/>
      <c r="E226" s="16"/>
      <c r="F226" s="16"/>
      <c r="G226" s="29" t="s">
        <v>47</v>
      </c>
      <c r="H226" s="29" t="str">
        <f t="shared" si="6"/>
        <v>SI</v>
      </c>
      <c r="I226" s="26">
        <f t="shared" si="7"/>
        <v>0</v>
      </c>
    </row>
    <row r="227" spans="1:9" ht="30" customHeight="1" x14ac:dyDescent="0.2">
      <c r="A227" s="8">
        <v>221</v>
      </c>
      <c r="B227" s="8"/>
      <c r="C227" s="2"/>
      <c r="D227" s="2"/>
      <c r="E227" s="16"/>
      <c r="F227" s="16"/>
      <c r="G227" s="29" t="s">
        <v>47</v>
      </c>
      <c r="H227" s="29" t="str">
        <f t="shared" si="6"/>
        <v>SI</v>
      </c>
      <c r="I227" s="26">
        <f t="shared" si="7"/>
        <v>0</v>
      </c>
    </row>
    <row r="228" spans="1:9" ht="30" customHeight="1" x14ac:dyDescent="0.2">
      <c r="A228" s="8">
        <v>222</v>
      </c>
      <c r="B228" s="8"/>
      <c r="C228" s="2"/>
      <c r="D228" s="2"/>
      <c r="E228" s="16"/>
      <c r="F228" s="16"/>
      <c r="G228" s="29" t="s">
        <v>47</v>
      </c>
      <c r="H228" s="29" t="str">
        <f t="shared" si="6"/>
        <v>SI</v>
      </c>
      <c r="I228" s="26">
        <f t="shared" si="7"/>
        <v>0</v>
      </c>
    </row>
    <row r="229" spans="1:9" ht="30" customHeight="1" x14ac:dyDescent="0.2">
      <c r="A229" s="8">
        <v>223</v>
      </c>
      <c r="B229" s="8"/>
      <c r="C229" s="2"/>
      <c r="D229" s="2"/>
      <c r="E229" s="16"/>
      <c r="F229" s="16"/>
      <c r="G229" s="29" t="s">
        <v>47</v>
      </c>
      <c r="H229" s="29" t="str">
        <f t="shared" si="6"/>
        <v>SI</v>
      </c>
      <c r="I229" s="26">
        <f t="shared" si="7"/>
        <v>0</v>
      </c>
    </row>
    <row r="230" spans="1:9" ht="30" customHeight="1" x14ac:dyDescent="0.2">
      <c r="A230" s="8">
        <v>224</v>
      </c>
      <c r="B230" s="8"/>
      <c r="C230" s="2"/>
      <c r="D230" s="2"/>
      <c r="E230" s="16"/>
      <c r="F230" s="16"/>
      <c r="G230" s="29" t="s">
        <v>47</v>
      </c>
      <c r="H230" s="29" t="str">
        <f t="shared" si="6"/>
        <v>SI</v>
      </c>
      <c r="I230" s="26">
        <f t="shared" si="7"/>
        <v>0</v>
      </c>
    </row>
    <row r="231" spans="1:9" ht="30" customHeight="1" x14ac:dyDescent="0.2">
      <c r="A231" s="8">
        <v>225</v>
      </c>
      <c r="B231" s="8"/>
      <c r="C231" s="2"/>
      <c r="D231" s="2"/>
      <c r="E231" s="16"/>
      <c r="F231" s="16"/>
      <c r="G231" s="29" t="s">
        <v>47</v>
      </c>
      <c r="H231" s="29" t="str">
        <f t="shared" si="6"/>
        <v>SI</v>
      </c>
      <c r="I231" s="26">
        <f t="shared" si="7"/>
        <v>0</v>
      </c>
    </row>
    <row r="232" spans="1:9" ht="30" customHeight="1" x14ac:dyDescent="0.2">
      <c r="A232" s="8">
        <v>226</v>
      </c>
      <c r="B232" s="8"/>
      <c r="C232" s="2"/>
      <c r="D232" s="2"/>
      <c r="E232" s="16"/>
      <c r="F232" s="16"/>
      <c r="G232" s="29" t="s">
        <v>47</v>
      </c>
      <c r="H232" s="29" t="str">
        <f t="shared" si="6"/>
        <v>SI</v>
      </c>
      <c r="I232" s="26">
        <f t="shared" si="7"/>
        <v>0</v>
      </c>
    </row>
    <row r="233" spans="1:9" ht="30" customHeight="1" x14ac:dyDescent="0.2">
      <c r="A233" s="8">
        <v>227</v>
      </c>
      <c r="B233" s="8"/>
      <c r="C233" s="2"/>
      <c r="D233" s="2"/>
      <c r="E233" s="16"/>
      <c r="F233" s="16"/>
      <c r="G233" s="29" t="s">
        <v>47</v>
      </c>
      <c r="H233" s="29" t="str">
        <f t="shared" si="6"/>
        <v>SI</v>
      </c>
      <c r="I233" s="26">
        <f t="shared" si="7"/>
        <v>0</v>
      </c>
    </row>
    <row r="234" spans="1:9" ht="30" customHeight="1" x14ac:dyDescent="0.2">
      <c r="A234" s="8">
        <v>228</v>
      </c>
      <c r="B234" s="8"/>
      <c r="C234" s="2"/>
      <c r="D234" s="2"/>
      <c r="E234" s="16"/>
      <c r="F234" s="16"/>
      <c r="G234" s="29" t="s">
        <v>47</v>
      </c>
      <c r="H234" s="29" t="str">
        <f t="shared" si="6"/>
        <v>SI</v>
      </c>
      <c r="I234" s="26">
        <f t="shared" si="7"/>
        <v>0</v>
      </c>
    </row>
    <row r="235" spans="1:9" ht="30" customHeight="1" x14ac:dyDescent="0.2">
      <c r="A235" s="8">
        <v>229</v>
      </c>
      <c r="B235" s="8"/>
      <c r="C235" s="2"/>
      <c r="D235" s="2"/>
      <c r="E235" s="16"/>
      <c r="F235" s="16"/>
      <c r="G235" s="29" t="s">
        <v>47</v>
      </c>
      <c r="H235" s="29" t="str">
        <f t="shared" si="6"/>
        <v>SI</v>
      </c>
      <c r="I235" s="26">
        <f t="shared" si="7"/>
        <v>0</v>
      </c>
    </row>
    <row r="236" spans="1:9" ht="30" customHeight="1" x14ac:dyDescent="0.2">
      <c r="A236" s="8">
        <v>230</v>
      </c>
      <c r="B236" s="8"/>
      <c r="C236" s="2"/>
      <c r="D236" s="2"/>
      <c r="E236" s="16"/>
      <c r="F236" s="16"/>
      <c r="G236" s="29" t="s">
        <v>47</v>
      </c>
      <c r="H236" s="29" t="str">
        <f t="shared" si="6"/>
        <v>SI</v>
      </c>
      <c r="I236" s="26">
        <f t="shared" si="7"/>
        <v>0</v>
      </c>
    </row>
    <row r="237" spans="1:9" ht="30" customHeight="1" x14ac:dyDescent="0.2">
      <c r="A237" s="8">
        <v>231</v>
      </c>
      <c r="B237" s="8"/>
      <c r="C237" s="2"/>
      <c r="D237" s="2"/>
      <c r="E237" s="16"/>
      <c r="F237" s="16"/>
      <c r="G237" s="29" t="s">
        <v>47</v>
      </c>
      <c r="H237" s="29" t="str">
        <f t="shared" si="6"/>
        <v>SI</v>
      </c>
      <c r="I237" s="26">
        <f t="shared" si="7"/>
        <v>0</v>
      </c>
    </row>
    <row r="238" spans="1:9" ht="30" customHeight="1" x14ac:dyDescent="0.2">
      <c r="A238" s="8">
        <v>232</v>
      </c>
      <c r="B238" s="8"/>
      <c r="C238" s="2"/>
      <c r="D238" s="2"/>
      <c r="E238" s="16"/>
      <c r="F238" s="16"/>
      <c r="G238" s="29" t="s">
        <v>47</v>
      </c>
      <c r="H238" s="29" t="str">
        <f t="shared" si="6"/>
        <v>SI</v>
      </c>
      <c r="I238" s="26">
        <f t="shared" si="7"/>
        <v>0</v>
      </c>
    </row>
    <row r="239" spans="1:9" ht="30" customHeight="1" x14ac:dyDescent="0.2">
      <c r="A239" s="8">
        <v>233</v>
      </c>
      <c r="B239" s="8"/>
      <c r="C239" s="2"/>
      <c r="D239" s="2"/>
      <c r="E239" s="16"/>
      <c r="F239" s="16"/>
      <c r="G239" s="29" t="s">
        <v>47</v>
      </c>
      <c r="H239" s="29" t="str">
        <f t="shared" si="6"/>
        <v>SI</v>
      </c>
      <c r="I239" s="26">
        <f t="shared" si="7"/>
        <v>0</v>
      </c>
    </row>
    <row r="240" spans="1:9" ht="30" customHeight="1" x14ac:dyDescent="0.2">
      <c r="A240" s="8">
        <v>234</v>
      </c>
      <c r="B240" s="8"/>
      <c r="C240" s="2"/>
      <c r="D240" s="2"/>
      <c r="E240" s="16"/>
      <c r="F240" s="16"/>
      <c r="G240" s="29" t="s">
        <v>47</v>
      </c>
      <c r="H240" s="29" t="str">
        <f t="shared" si="6"/>
        <v>SI</v>
      </c>
      <c r="I240" s="26">
        <f t="shared" si="7"/>
        <v>0</v>
      </c>
    </row>
    <row r="241" spans="1:9" ht="30" customHeight="1" x14ac:dyDescent="0.2">
      <c r="A241" s="8">
        <v>235</v>
      </c>
      <c r="B241" s="8"/>
      <c r="C241" s="2"/>
      <c r="D241" s="2"/>
      <c r="E241" s="16"/>
      <c r="F241" s="16"/>
      <c r="G241" s="29" t="s">
        <v>47</v>
      </c>
      <c r="H241" s="29" t="str">
        <f t="shared" si="6"/>
        <v>SI</v>
      </c>
      <c r="I241" s="26">
        <f t="shared" si="7"/>
        <v>0</v>
      </c>
    </row>
    <row r="242" spans="1:9" ht="30" customHeight="1" x14ac:dyDescent="0.2">
      <c r="A242" s="8">
        <v>236</v>
      </c>
      <c r="B242" s="8"/>
      <c r="C242" s="2"/>
      <c r="D242" s="2"/>
      <c r="E242" s="16"/>
      <c r="F242" s="16"/>
      <c r="G242" s="29" t="s">
        <v>47</v>
      </c>
      <c r="H242" s="29" t="str">
        <f t="shared" si="6"/>
        <v>SI</v>
      </c>
      <c r="I242" s="26">
        <f t="shared" si="7"/>
        <v>0</v>
      </c>
    </row>
    <row r="243" spans="1:9" ht="30" customHeight="1" x14ac:dyDescent="0.2">
      <c r="A243" s="8">
        <v>237</v>
      </c>
      <c r="B243" s="8"/>
      <c r="C243" s="2"/>
      <c r="D243" s="2"/>
      <c r="E243" s="16"/>
      <c r="F243" s="16"/>
      <c r="G243" s="29" t="s">
        <v>47</v>
      </c>
      <c r="H243" s="29" t="str">
        <f t="shared" si="6"/>
        <v>SI</v>
      </c>
      <c r="I243" s="26">
        <f t="shared" si="7"/>
        <v>0</v>
      </c>
    </row>
    <row r="244" spans="1:9" ht="30" customHeight="1" x14ac:dyDescent="0.2">
      <c r="A244" s="8">
        <v>238</v>
      </c>
      <c r="B244" s="8"/>
      <c r="C244" s="2"/>
      <c r="D244" s="2"/>
      <c r="E244" s="16"/>
      <c r="F244" s="16"/>
      <c r="G244" s="29" t="s">
        <v>47</v>
      </c>
      <c r="H244" s="29" t="str">
        <f t="shared" si="6"/>
        <v>SI</v>
      </c>
      <c r="I244" s="26">
        <f t="shared" si="7"/>
        <v>0</v>
      </c>
    </row>
    <row r="245" spans="1:9" ht="30" customHeight="1" x14ac:dyDescent="0.2">
      <c r="A245" s="8">
        <v>239</v>
      </c>
      <c r="B245" s="8"/>
      <c r="C245" s="2"/>
      <c r="D245" s="2"/>
      <c r="E245" s="16"/>
      <c r="F245" s="16"/>
      <c r="G245" s="29" t="s">
        <v>47</v>
      </c>
      <c r="H245" s="29" t="str">
        <f t="shared" si="6"/>
        <v>SI</v>
      </c>
      <c r="I245" s="26">
        <f t="shared" si="7"/>
        <v>0</v>
      </c>
    </row>
    <row r="246" spans="1:9" ht="30" customHeight="1" x14ac:dyDescent="0.2">
      <c r="A246" s="8">
        <v>240</v>
      </c>
      <c r="B246" s="8"/>
      <c r="C246" s="2"/>
      <c r="D246" s="2"/>
      <c r="E246" s="16"/>
      <c r="F246" s="16"/>
      <c r="G246" s="29" t="s">
        <v>47</v>
      </c>
      <c r="H246" s="29" t="str">
        <f t="shared" si="6"/>
        <v>SI</v>
      </c>
      <c r="I246" s="26">
        <f t="shared" si="7"/>
        <v>0</v>
      </c>
    </row>
    <row r="247" spans="1:9" ht="30" customHeight="1" x14ac:dyDescent="0.2">
      <c r="A247" s="8">
        <v>241</v>
      </c>
      <c r="B247" s="8"/>
      <c r="C247" s="2"/>
      <c r="D247" s="2"/>
      <c r="E247" s="16"/>
      <c r="F247" s="16"/>
      <c r="G247" s="29" t="s">
        <v>47</v>
      </c>
      <c r="H247" s="29" t="str">
        <f t="shared" si="6"/>
        <v>SI</v>
      </c>
      <c r="I247" s="26">
        <f t="shared" si="7"/>
        <v>0</v>
      </c>
    </row>
    <row r="248" spans="1:9" ht="30" customHeight="1" x14ac:dyDescent="0.2">
      <c r="A248" s="8">
        <v>242</v>
      </c>
      <c r="B248" s="8"/>
      <c r="C248" s="2"/>
      <c r="D248" s="2"/>
      <c r="E248" s="16"/>
      <c r="F248" s="16"/>
      <c r="G248" s="29" t="s">
        <v>47</v>
      </c>
      <c r="H248" s="29" t="str">
        <f t="shared" si="6"/>
        <v>SI</v>
      </c>
      <c r="I248" s="26">
        <f t="shared" si="7"/>
        <v>0</v>
      </c>
    </row>
    <row r="249" spans="1:9" ht="30" customHeight="1" x14ac:dyDescent="0.2">
      <c r="A249" s="8">
        <v>243</v>
      </c>
      <c r="B249" s="8"/>
      <c r="C249" s="2"/>
      <c r="D249" s="2"/>
      <c r="E249" s="16"/>
      <c r="F249" s="16"/>
      <c r="G249" s="29" t="s">
        <v>47</v>
      </c>
      <c r="H249" s="29" t="str">
        <f t="shared" si="6"/>
        <v>SI</v>
      </c>
      <c r="I249" s="26">
        <f t="shared" si="7"/>
        <v>0</v>
      </c>
    </row>
    <row r="250" spans="1:9" ht="30" customHeight="1" x14ac:dyDescent="0.2">
      <c r="A250" s="8">
        <v>244</v>
      </c>
      <c r="B250" s="8"/>
      <c r="C250" s="2"/>
      <c r="D250" s="2"/>
      <c r="E250" s="16"/>
      <c r="F250" s="16"/>
      <c r="G250" s="29" t="s">
        <v>47</v>
      </c>
      <c r="H250" s="29" t="str">
        <f t="shared" si="6"/>
        <v>SI</v>
      </c>
      <c r="I250" s="26">
        <f t="shared" si="7"/>
        <v>0</v>
      </c>
    </row>
    <row r="251" spans="1:9" ht="30" customHeight="1" x14ac:dyDescent="0.2">
      <c r="A251" s="8">
        <v>245</v>
      </c>
      <c r="B251" s="8"/>
      <c r="C251" s="2"/>
      <c r="D251" s="2"/>
      <c r="E251" s="16"/>
      <c r="F251" s="16"/>
      <c r="G251" s="29" t="s">
        <v>47</v>
      </c>
      <c r="H251" s="29" t="str">
        <f t="shared" si="6"/>
        <v>SI</v>
      </c>
      <c r="I251" s="26">
        <f t="shared" si="7"/>
        <v>0</v>
      </c>
    </row>
    <row r="252" spans="1:9" ht="30" customHeight="1" x14ac:dyDescent="0.2">
      <c r="A252" s="8">
        <v>246</v>
      </c>
      <c r="B252" s="8"/>
      <c r="C252" s="2"/>
      <c r="D252" s="2"/>
      <c r="E252" s="16"/>
      <c r="F252" s="16"/>
      <c r="G252" s="29" t="s">
        <v>47</v>
      </c>
      <c r="H252" s="29" t="str">
        <f t="shared" si="6"/>
        <v>SI</v>
      </c>
      <c r="I252" s="26">
        <f t="shared" si="7"/>
        <v>0</v>
      </c>
    </row>
    <row r="253" spans="1:9" ht="30" customHeight="1" x14ac:dyDescent="0.2">
      <c r="A253" s="8">
        <v>247</v>
      </c>
      <c r="B253" s="8"/>
      <c r="C253" s="2"/>
      <c r="D253" s="2"/>
      <c r="E253" s="16"/>
      <c r="F253" s="16"/>
      <c r="G253" s="29" t="s">
        <v>47</v>
      </c>
      <c r="H253" s="29" t="str">
        <f t="shared" si="6"/>
        <v>SI</v>
      </c>
      <c r="I253" s="26">
        <f t="shared" si="7"/>
        <v>0</v>
      </c>
    </row>
    <row r="254" spans="1:9" ht="30" customHeight="1" x14ac:dyDescent="0.2">
      <c r="A254" s="8">
        <v>248</v>
      </c>
      <c r="B254" s="8"/>
      <c r="C254" s="2"/>
      <c r="D254" s="2"/>
      <c r="E254" s="16"/>
      <c r="F254" s="16"/>
      <c r="G254" s="29" t="s">
        <v>47</v>
      </c>
      <c r="H254" s="29" t="str">
        <f t="shared" si="6"/>
        <v>SI</v>
      </c>
      <c r="I254" s="26">
        <f t="shared" si="7"/>
        <v>0</v>
      </c>
    </row>
    <row r="255" spans="1:9" ht="30" customHeight="1" x14ac:dyDescent="0.2">
      <c r="A255" s="8">
        <v>249</v>
      </c>
      <c r="B255" s="8"/>
      <c r="C255" s="2"/>
      <c r="D255" s="2"/>
      <c r="E255" s="16"/>
      <c r="F255" s="16"/>
      <c r="G255" s="29" t="s">
        <v>47</v>
      </c>
      <c r="H255" s="29" t="str">
        <f t="shared" si="6"/>
        <v>SI</v>
      </c>
      <c r="I255" s="26">
        <f t="shared" si="7"/>
        <v>0</v>
      </c>
    </row>
    <row r="256" spans="1:9" ht="30" customHeight="1" x14ac:dyDescent="0.2">
      <c r="A256" s="8">
        <v>250</v>
      </c>
      <c r="B256" s="8"/>
      <c r="C256" s="2"/>
      <c r="D256" s="2"/>
      <c r="E256" s="16"/>
      <c r="F256" s="16"/>
      <c r="G256" s="29" t="s">
        <v>47</v>
      </c>
      <c r="H256" s="29" t="str">
        <f t="shared" si="6"/>
        <v>SI</v>
      </c>
      <c r="I256" s="26">
        <f t="shared" si="7"/>
        <v>0</v>
      </c>
    </row>
    <row r="257" spans="1:9" ht="30" customHeight="1" x14ac:dyDescent="0.2">
      <c r="A257" s="8">
        <v>251</v>
      </c>
      <c r="B257" s="8"/>
      <c r="C257" s="2"/>
      <c r="D257" s="2"/>
      <c r="E257" s="16"/>
      <c r="F257" s="16"/>
      <c r="G257" s="29" t="s">
        <v>47</v>
      </c>
      <c r="H257" s="29" t="str">
        <f t="shared" si="6"/>
        <v>SI</v>
      </c>
      <c r="I257" s="26">
        <f t="shared" si="7"/>
        <v>0</v>
      </c>
    </row>
    <row r="258" spans="1:9" ht="30" customHeight="1" x14ac:dyDescent="0.2">
      <c r="A258" s="8">
        <v>252</v>
      </c>
      <c r="B258" s="8"/>
      <c r="C258" s="2"/>
      <c r="D258" s="2"/>
      <c r="E258" s="16"/>
      <c r="F258" s="16"/>
      <c r="G258" s="29" t="s">
        <v>47</v>
      </c>
      <c r="H258" s="29" t="str">
        <f t="shared" si="6"/>
        <v>SI</v>
      </c>
      <c r="I258" s="26">
        <f t="shared" si="7"/>
        <v>0</v>
      </c>
    </row>
    <row r="259" spans="1:9" ht="30" customHeight="1" x14ac:dyDescent="0.2">
      <c r="A259" s="8">
        <v>253</v>
      </c>
      <c r="B259" s="8"/>
      <c r="C259" s="2"/>
      <c r="D259" s="2"/>
      <c r="E259" s="16"/>
      <c r="F259" s="16"/>
      <c r="G259" s="29" t="s">
        <v>47</v>
      </c>
      <c r="H259" s="29" t="str">
        <f t="shared" si="6"/>
        <v>SI</v>
      </c>
      <c r="I259" s="26">
        <f t="shared" si="7"/>
        <v>0</v>
      </c>
    </row>
    <row r="260" spans="1:9" ht="30" customHeight="1" x14ac:dyDescent="0.2">
      <c r="A260" s="8">
        <v>254</v>
      </c>
      <c r="B260" s="8"/>
      <c r="C260" s="2"/>
      <c r="D260" s="2"/>
      <c r="E260" s="16"/>
      <c r="F260" s="16"/>
      <c r="G260" s="29" t="s">
        <v>47</v>
      </c>
      <c r="H260" s="29" t="str">
        <f t="shared" si="6"/>
        <v>SI</v>
      </c>
      <c r="I260" s="26">
        <f t="shared" si="7"/>
        <v>0</v>
      </c>
    </row>
    <row r="261" spans="1:9" ht="30" customHeight="1" x14ac:dyDescent="0.2">
      <c r="A261" s="8">
        <v>255</v>
      </c>
      <c r="B261" s="8"/>
      <c r="C261" s="2"/>
      <c r="D261" s="2"/>
      <c r="E261" s="16"/>
      <c r="F261" s="16"/>
      <c r="G261" s="29" t="s">
        <v>47</v>
      </c>
      <c r="H261" s="29" t="str">
        <f t="shared" si="6"/>
        <v>SI</v>
      </c>
      <c r="I261" s="26">
        <f t="shared" si="7"/>
        <v>0</v>
      </c>
    </row>
    <row r="262" spans="1:9" ht="30" customHeight="1" x14ac:dyDescent="0.2">
      <c r="A262" s="8">
        <v>256</v>
      </c>
      <c r="B262" s="8"/>
      <c r="C262" s="2"/>
      <c r="D262" s="2"/>
      <c r="E262" s="16"/>
      <c r="F262" s="16"/>
      <c r="G262" s="29" t="s">
        <v>47</v>
      </c>
      <c r="H262" s="29" t="str">
        <f t="shared" si="6"/>
        <v>SI</v>
      </c>
      <c r="I262" s="26">
        <f t="shared" si="7"/>
        <v>0</v>
      </c>
    </row>
    <row r="263" spans="1:9" ht="30" customHeight="1" x14ac:dyDescent="0.2">
      <c r="A263" s="8">
        <v>257</v>
      </c>
      <c r="B263" s="8"/>
      <c r="C263" s="2"/>
      <c r="D263" s="2"/>
      <c r="E263" s="16"/>
      <c r="F263" s="16"/>
      <c r="G263" s="29" t="s">
        <v>47</v>
      </c>
      <c r="H263" s="29" t="str">
        <f t="shared" si="6"/>
        <v>SI</v>
      </c>
      <c r="I263" s="26">
        <f t="shared" si="7"/>
        <v>0</v>
      </c>
    </row>
    <row r="264" spans="1:9" ht="30" customHeight="1" x14ac:dyDescent="0.2">
      <c r="A264" s="8">
        <v>258</v>
      </c>
      <c r="B264" s="8"/>
      <c r="C264" s="2"/>
      <c r="D264" s="2"/>
      <c r="E264" s="16"/>
      <c r="F264" s="16"/>
      <c r="G264" s="29" t="s">
        <v>47</v>
      </c>
      <c r="H264" s="29" t="str">
        <f t="shared" ref="H264:H327" si="8">IF(NETWORKDAYS(E264,F264)&lt;=2,"SI","NO")</f>
        <v>SI</v>
      </c>
      <c r="I264" s="26">
        <f t="shared" ref="I264:I327" si="9">NETWORKDAYS(E264,F264)</f>
        <v>0</v>
      </c>
    </row>
    <row r="265" spans="1:9" ht="30" customHeight="1" x14ac:dyDescent="0.2">
      <c r="A265" s="8">
        <v>259</v>
      </c>
      <c r="B265" s="8"/>
      <c r="C265" s="2"/>
      <c r="D265" s="2"/>
      <c r="E265" s="16"/>
      <c r="F265" s="16"/>
      <c r="G265" s="29" t="s">
        <v>47</v>
      </c>
      <c r="H265" s="29" t="str">
        <f t="shared" si="8"/>
        <v>SI</v>
      </c>
      <c r="I265" s="26">
        <f t="shared" si="9"/>
        <v>0</v>
      </c>
    </row>
    <row r="266" spans="1:9" ht="30" customHeight="1" x14ac:dyDescent="0.2">
      <c r="A266" s="8">
        <v>260</v>
      </c>
      <c r="B266" s="8"/>
      <c r="C266" s="2"/>
      <c r="D266" s="2"/>
      <c r="E266" s="16"/>
      <c r="F266" s="16"/>
      <c r="G266" s="29" t="s">
        <v>47</v>
      </c>
      <c r="H266" s="29" t="str">
        <f t="shared" si="8"/>
        <v>SI</v>
      </c>
      <c r="I266" s="26">
        <f t="shared" si="9"/>
        <v>0</v>
      </c>
    </row>
    <row r="267" spans="1:9" ht="30" customHeight="1" x14ac:dyDescent="0.2">
      <c r="A267" s="8">
        <v>261</v>
      </c>
      <c r="B267" s="8"/>
      <c r="C267" s="2"/>
      <c r="D267" s="2"/>
      <c r="E267" s="16"/>
      <c r="F267" s="16"/>
      <c r="G267" s="29" t="s">
        <v>47</v>
      </c>
      <c r="H267" s="29" t="str">
        <f t="shared" si="8"/>
        <v>SI</v>
      </c>
      <c r="I267" s="26">
        <f t="shared" si="9"/>
        <v>0</v>
      </c>
    </row>
    <row r="268" spans="1:9" ht="30" customHeight="1" x14ac:dyDescent="0.2">
      <c r="A268" s="8">
        <v>262</v>
      </c>
      <c r="B268" s="8"/>
      <c r="C268" s="2"/>
      <c r="D268" s="2"/>
      <c r="E268" s="16"/>
      <c r="F268" s="16"/>
      <c r="G268" s="29" t="s">
        <v>47</v>
      </c>
      <c r="H268" s="29" t="str">
        <f t="shared" si="8"/>
        <v>SI</v>
      </c>
      <c r="I268" s="26">
        <f t="shared" si="9"/>
        <v>0</v>
      </c>
    </row>
    <row r="269" spans="1:9" ht="30" customHeight="1" x14ac:dyDescent="0.2">
      <c r="A269" s="8">
        <v>263</v>
      </c>
      <c r="B269" s="8"/>
      <c r="C269" s="2"/>
      <c r="D269" s="2"/>
      <c r="E269" s="16"/>
      <c r="F269" s="16"/>
      <c r="G269" s="29" t="s">
        <v>47</v>
      </c>
      <c r="H269" s="29" t="str">
        <f t="shared" si="8"/>
        <v>SI</v>
      </c>
      <c r="I269" s="26">
        <f t="shared" si="9"/>
        <v>0</v>
      </c>
    </row>
    <row r="270" spans="1:9" ht="30" customHeight="1" x14ac:dyDescent="0.2">
      <c r="A270" s="8">
        <v>264</v>
      </c>
      <c r="B270" s="8"/>
      <c r="C270" s="2"/>
      <c r="D270" s="2"/>
      <c r="E270" s="16"/>
      <c r="F270" s="16"/>
      <c r="G270" s="29" t="s">
        <v>47</v>
      </c>
      <c r="H270" s="29" t="str">
        <f t="shared" si="8"/>
        <v>SI</v>
      </c>
      <c r="I270" s="26">
        <f t="shared" si="9"/>
        <v>0</v>
      </c>
    </row>
    <row r="271" spans="1:9" ht="30" customHeight="1" x14ac:dyDescent="0.2">
      <c r="A271" s="8">
        <v>265</v>
      </c>
      <c r="B271" s="8"/>
      <c r="C271" s="2"/>
      <c r="D271" s="2"/>
      <c r="E271" s="16"/>
      <c r="F271" s="16"/>
      <c r="G271" s="29" t="s">
        <v>47</v>
      </c>
      <c r="H271" s="29" t="str">
        <f t="shared" si="8"/>
        <v>SI</v>
      </c>
      <c r="I271" s="26">
        <f t="shared" si="9"/>
        <v>0</v>
      </c>
    </row>
    <row r="272" spans="1:9" ht="30" customHeight="1" x14ac:dyDescent="0.2">
      <c r="A272" s="8">
        <v>266</v>
      </c>
      <c r="B272" s="8"/>
      <c r="C272" s="2"/>
      <c r="D272" s="2"/>
      <c r="E272" s="16"/>
      <c r="F272" s="16"/>
      <c r="G272" s="29" t="s">
        <v>47</v>
      </c>
      <c r="H272" s="29" t="str">
        <f t="shared" si="8"/>
        <v>SI</v>
      </c>
      <c r="I272" s="26">
        <f t="shared" si="9"/>
        <v>0</v>
      </c>
    </row>
    <row r="273" spans="1:9" ht="30" customHeight="1" x14ac:dyDescent="0.2">
      <c r="A273" s="8">
        <v>267</v>
      </c>
      <c r="B273" s="8"/>
      <c r="C273" s="2"/>
      <c r="D273" s="2"/>
      <c r="E273" s="16"/>
      <c r="F273" s="16"/>
      <c r="G273" s="29" t="s">
        <v>47</v>
      </c>
      <c r="H273" s="29" t="str">
        <f t="shared" si="8"/>
        <v>SI</v>
      </c>
      <c r="I273" s="26">
        <f t="shared" si="9"/>
        <v>0</v>
      </c>
    </row>
    <row r="274" spans="1:9" ht="30" customHeight="1" x14ac:dyDescent="0.2">
      <c r="A274" s="8">
        <v>268</v>
      </c>
      <c r="B274" s="8"/>
      <c r="C274" s="2"/>
      <c r="D274" s="2"/>
      <c r="E274" s="16"/>
      <c r="F274" s="16"/>
      <c r="G274" s="29" t="s">
        <v>47</v>
      </c>
      <c r="H274" s="29" t="str">
        <f t="shared" si="8"/>
        <v>SI</v>
      </c>
      <c r="I274" s="26">
        <f t="shared" si="9"/>
        <v>0</v>
      </c>
    </row>
    <row r="275" spans="1:9" ht="30" customHeight="1" x14ac:dyDescent="0.2">
      <c r="A275" s="8">
        <v>269</v>
      </c>
      <c r="B275" s="8"/>
      <c r="C275" s="2"/>
      <c r="D275" s="2"/>
      <c r="E275" s="16"/>
      <c r="F275" s="16"/>
      <c r="G275" s="29" t="s">
        <v>47</v>
      </c>
      <c r="H275" s="29" t="str">
        <f t="shared" si="8"/>
        <v>SI</v>
      </c>
      <c r="I275" s="26">
        <f t="shared" si="9"/>
        <v>0</v>
      </c>
    </row>
    <row r="276" spans="1:9" ht="30" customHeight="1" x14ac:dyDescent="0.2">
      <c r="A276" s="8">
        <v>270</v>
      </c>
      <c r="B276" s="8"/>
      <c r="C276" s="2"/>
      <c r="D276" s="2"/>
      <c r="E276" s="16"/>
      <c r="F276" s="16"/>
      <c r="G276" s="29" t="s">
        <v>47</v>
      </c>
      <c r="H276" s="29" t="str">
        <f t="shared" si="8"/>
        <v>SI</v>
      </c>
      <c r="I276" s="26">
        <f t="shared" si="9"/>
        <v>0</v>
      </c>
    </row>
    <row r="277" spans="1:9" ht="30" customHeight="1" x14ac:dyDescent="0.2">
      <c r="A277" s="8">
        <v>271</v>
      </c>
      <c r="B277" s="8"/>
      <c r="C277" s="2"/>
      <c r="D277" s="2"/>
      <c r="E277" s="16"/>
      <c r="F277" s="16"/>
      <c r="G277" s="29" t="s">
        <v>47</v>
      </c>
      <c r="H277" s="29" t="str">
        <f t="shared" si="8"/>
        <v>SI</v>
      </c>
      <c r="I277" s="26">
        <f t="shared" si="9"/>
        <v>0</v>
      </c>
    </row>
    <row r="278" spans="1:9" ht="30" customHeight="1" x14ac:dyDescent="0.2">
      <c r="A278" s="8">
        <v>272</v>
      </c>
      <c r="B278" s="8"/>
      <c r="C278" s="2"/>
      <c r="D278" s="2"/>
      <c r="E278" s="16"/>
      <c r="F278" s="16"/>
      <c r="G278" s="29" t="s">
        <v>47</v>
      </c>
      <c r="H278" s="29" t="str">
        <f t="shared" si="8"/>
        <v>SI</v>
      </c>
      <c r="I278" s="26">
        <f t="shared" si="9"/>
        <v>0</v>
      </c>
    </row>
    <row r="279" spans="1:9" ht="30" customHeight="1" x14ac:dyDescent="0.2">
      <c r="A279" s="8">
        <v>273</v>
      </c>
      <c r="B279" s="8"/>
      <c r="C279" s="2"/>
      <c r="D279" s="2"/>
      <c r="E279" s="16"/>
      <c r="F279" s="16"/>
      <c r="G279" s="29" t="s">
        <v>47</v>
      </c>
      <c r="H279" s="29" t="str">
        <f t="shared" si="8"/>
        <v>SI</v>
      </c>
      <c r="I279" s="26">
        <f t="shared" si="9"/>
        <v>0</v>
      </c>
    </row>
    <row r="280" spans="1:9" ht="30" customHeight="1" x14ac:dyDescent="0.2">
      <c r="A280" s="8">
        <v>274</v>
      </c>
      <c r="B280" s="8"/>
      <c r="C280" s="2"/>
      <c r="D280" s="2"/>
      <c r="E280" s="16"/>
      <c r="F280" s="16"/>
      <c r="G280" s="29" t="s">
        <v>47</v>
      </c>
      <c r="H280" s="29" t="str">
        <f t="shared" si="8"/>
        <v>SI</v>
      </c>
      <c r="I280" s="26">
        <f t="shared" si="9"/>
        <v>0</v>
      </c>
    </row>
    <row r="281" spans="1:9" ht="30" customHeight="1" x14ac:dyDescent="0.2">
      <c r="A281" s="8">
        <v>275</v>
      </c>
      <c r="B281" s="8"/>
      <c r="C281" s="2"/>
      <c r="D281" s="2"/>
      <c r="E281" s="16"/>
      <c r="F281" s="16"/>
      <c r="G281" s="29" t="s">
        <v>47</v>
      </c>
      <c r="H281" s="29" t="str">
        <f t="shared" si="8"/>
        <v>SI</v>
      </c>
      <c r="I281" s="26">
        <f t="shared" si="9"/>
        <v>0</v>
      </c>
    </row>
    <row r="282" spans="1:9" ht="30" customHeight="1" x14ac:dyDescent="0.2">
      <c r="A282" s="8">
        <v>276</v>
      </c>
      <c r="B282" s="25"/>
      <c r="C282" s="5"/>
      <c r="D282" s="5"/>
      <c r="E282" s="16"/>
      <c r="F282" s="16"/>
      <c r="G282" s="29" t="s">
        <v>47</v>
      </c>
      <c r="H282" s="29" t="str">
        <f t="shared" si="8"/>
        <v>SI</v>
      </c>
      <c r="I282" s="26">
        <f t="shared" si="9"/>
        <v>0</v>
      </c>
    </row>
    <row r="283" spans="1:9" ht="30" customHeight="1" x14ac:dyDescent="0.2">
      <c r="A283" s="8">
        <v>277</v>
      </c>
      <c r="B283" s="8"/>
      <c r="C283" s="2"/>
      <c r="D283" s="2"/>
      <c r="E283" s="16"/>
      <c r="F283" s="16"/>
      <c r="G283" s="29" t="s">
        <v>47</v>
      </c>
      <c r="H283" s="29" t="str">
        <f t="shared" si="8"/>
        <v>SI</v>
      </c>
      <c r="I283" s="26">
        <f t="shared" si="9"/>
        <v>0</v>
      </c>
    </row>
    <row r="284" spans="1:9" ht="30" customHeight="1" x14ac:dyDescent="0.2">
      <c r="A284" s="8">
        <v>278</v>
      </c>
      <c r="B284" s="8"/>
      <c r="C284" s="2"/>
      <c r="D284" s="2"/>
      <c r="E284" s="16"/>
      <c r="F284" s="16"/>
      <c r="G284" s="29" t="s">
        <v>47</v>
      </c>
      <c r="H284" s="29" t="str">
        <f t="shared" si="8"/>
        <v>SI</v>
      </c>
      <c r="I284" s="26">
        <f t="shared" si="9"/>
        <v>0</v>
      </c>
    </row>
    <row r="285" spans="1:9" ht="30" customHeight="1" x14ac:dyDescent="0.2">
      <c r="A285" s="8">
        <v>279</v>
      </c>
      <c r="B285" s="8"/>
      <c r="C285" s="2"/>
      <c r="D285" s="2"/>
      <c r="E285" s="16"/>
      <c r="F285" s="16"/>
      <c r="G285" s="29" t="s">
        <v>47</v>
      </c>
      <c r="H285" s="29" t="str">
        <f t="shared" si="8"/>
        <v>SI</v>
      </c>
      <c r="I285" s="26">
        <f t="shared" si="9"/>
        <v>0</v>
      </c>
    </row>
    <row r="286" spans="1:9" ht="30" customHeight="1" x14ac:dyDescent="0.2">
      <c r="A286" s="8">
        <v>280</v>
      </c>
      <c r="B286" s="8"/>
      <c r="C286" s="2"/>
      <c r="D286" s="2"/>
      <c r="E286" s="16"/>
      <c r="F286" s="16"/>
      <c r="G286" s="29" t="s">
        <v>47</v>
      </c>
      <c r="H286" s="29" t="str">
        <f t="shared" si="8"/>
        <v>SI</v>
      </c>
      <c r="I286" s="26">
        <f t="shared" si="9"/>
        <v>0</v>
      </c>
    </row>
    <row r="287" spans="1:9" ht="30" customHeight="1" x14ac:dyDescent="0.2">
      <c r="A287" s="8">
        <v>281</v>
      </c>
      <c r="B287" s="8"/>
      <c r="C287" s="2"/>
      <c r="D287" s="2"/>
      <c r="E287" s="16"/>
      <c r="F287" s="16"/>
      <c r="G287" s="29" t="s">
        <v>47</v>
      </c>
      <c r="H287" s="29" t="str">
        <f t="shared" si="8"/>
        <v>SI</v>
      </c>
      <c r="I287" s="26">
        <f t="shared" si="9"/>
        <v>0</v>
      </c>
    </row>
    <row r="288" spans="1:9" ht="30" customHeight="1" x14ac:dyDescent="0.2">
      <c r="A288" s="8">
        <v>282</v>
      </c>
      <c r="B288" s="8"/>
      <c r="C288" s="2"/>
      <c r="D288" s="2"/>
      <c r="E288" s="16"/>
      <c r="F288" s="16"/>
      <c r="G288" s="29" t="s">
        <v>47</v>
      </c>
      <c r="H288" s="29" t="str">
        <f t="shared" si="8"/>
        <v>SI</v>
      </c>
      <c r="I288" s="26">
        <f t="shared" si="9"/>
        <v>0</v>
      </c>
    </row>
    <row r="289" spans="1:9" ht="30" customHeight="1" x14ac:dyDescent="0.2">
      <c r="A289" s="8">
        <v>283</v>
      </c>
      <c r="B289" s="8"/>
      <c r="C289" s="2"/>
      <c r="D289" s="2"/>
      <c r="E289" s="16"/>
      <c r="F289" s="16"/>
      <c r="G289" s="29" t="s">
        <v>47</v>
      </c>
      <c r="H289" s="29" t="str">
        <f t="shared" si="8"/>
        <v>SI</v>
      </c>
      <c r="I289" s="26">
        <f t="shared" si="9"/>
        <v>0</v>
      </c>
    </row>
    <row r="290" spans="1:9" ht="30" customHeight="1" x14ac:dyDescent="0.2">
      <c r="A290" s="8">
        <v>284</v>
      </c>
      <c r="B290" s="8"/>
      <c r="C290" s="2"/>
      <c r="D290" s="2"/>
      <c r="E290" s="16"/>
      <c r="F290" s="16"/>
      <c r="G290" s="29" t="s">
        <v>47</v>
      </c>
      <c r="H290" s="29" t="str">
        <f t="shared" si="8"/>
        <v>SI</v>
      </c>
      <c r="I290" s="26">
        <f t="shared" si="9"/>
        <v>0</v>
      </c>
    </row>
    <row r="291" spans="1:9" ht="30" customHeight="1" x14ac:dyDescent="0.2">
      <c r="A291" s="8">
        <v>285</v>
      </c>
      <c r="B291" s="8"/>
      <c r="C291" s="2"/>
      <c r="D291" s="2"/>
      <c r="E291" s="16"/>
      <c r="F291" s="16"/>
      <c r="G291" s="29" t="s">
        <v>47</v>
      </c>
      <c r="H291" s="29" t="str">
        <f t="shared" si="8"/>
        <v>SI</v>
      </c>
      <c r="I291" s="26">
        <f t="shared" si="9"/>
        <v>0</v>
      </c>
    </row>
    <row r="292" spans="1:9" ht="30" customHeight="1" x14ac:dyDescent="0.2">
      <c r="A292" s="8">
        <v>286</v>
      </c>
      <c r="B292" s="8"/>
      <c r="C292" s="2"/>
      <c r="D292" s="2"/>
      <c r="E292" s="16"/>
      <c r="F292" s="16"/>
      <c r="G292" s="29" t="s">
        <v>47</v>
      </c>
      <c r="H292" s="29" t="str">
        <f t="shared" si="8"/>
        <v>SI</v>
      </c>
      <c r="I292" s="26">
        <f t="shared" si="9"/>
        <v>0</v>
      </c>
    </row>
    <row r="293" spans="1:9" ht="30" customHeight="1" x14ac:dyDescent="0.2">
      <c r="A293" s="8">
        <v>287</v>
      </c>
      <c r="B293" s="8"/>
      <c r="C293" s="2"/>
      <c r="D293" s="2"/>
      <c r="E293" s="16"/>
      <c r="F293" s="16"/>
      <c r="G293" s="29" t="s">
        <v>47</v>
      </c>
      <c r="H293" s="29" t="str">
        <f t="shared" si="8"/>
        <v>SI</v>
      </c>
      <c r="I293" s="26">
        <f t="shared" si="9"/>
        <v>0</v>
      </c>
    </row>
    <row r="294" spans="1:9" ht="30" customHeight="1" x14ac:dyDescent="0.2">
      <c r="A294" s="8">
        <v>288</v>
      </c>
      <c r="B294" s="8"/>
      <c r="C294" s="2"/>
      <c r="D294" s="2"/>
      <c r="E294" s="16"/>
      <c r="F294" s="16"/>
      <c r="G294" s="29" t="s">
        <v>47</v>
      </c>
      <c r="H294" s="29" t="str">
        <f t="shared" si="8"/>
        <v>SI</v>
      </c>
      <c r="I294" s="26">
        <f t="shared" si="9"/>
        <v>0</v>
      </c>
    </row>
    <row r="295" spans="1:9" ht="30" customHeight="1" x14ac:dyDescent="0.2">
      <c r="A295" s="8">
        <v>289</v>
      </c>
      <c r="B295" s="8"/>
      <c r="C295" s="2"/>
      <c r="D295" s="2"/>
      <c r="E295" s="16"/>
      <c r="F295" s="16"/>
      <c r="G295" s="29" t="s">
        <v>47</v>
      </c>
      <c r="H295" s="29" t="str">
        <f t="shared" si="8"/>
        <v>SI</v>
      </c>
      <c r="I295" s="26">
        <f t="shared" si="9"/>
        <v>0</v>
      </c>
    </row>
    <row r="296" spans="1:9" ht="30" customHeight="1" x14ac:dyDescent="0.2">
      <c r="A296" s="8">
        <v>290</v>
      </c>
      <c r="B296" s="8"/>
      <c r="C296" s="2"/>
      <c r="D296" s="2"/>
      <c r="E296" s="16"/>
      <c r="F296" s="16"/>
      <c r="G296" s="29" t="s">
        <v>47</v>
      </c>
      <c r="H296" s="29" t="str">
        <f t="shared" si="8"/>
        <v>SI</v>
      </c>
      <c r="I296" s="26">
        <f t="shared" si="9"/>
        <v>0</v>
      </c>
    </row>
    <row r="297" spans="1:9" ht="30" customHeight="1" x14ac:dyDescent="0.2">
      <c r="A297" s="8">
        <v>291</v>
      </c>
      <c r="B297" s="8"/>
      <c r="C297" s="2"/>
      <c r="D297" s="2"/>
      <c r="E297" s="16"/>
      <c r="F297" s="16"/>
      <c r="G297" s="29" t="s">
        <v>47</v>
      </c>
      <c r="H297" s="29" t="str">
        <f t="shared" si="8"/>
        <v>SI</v>
      </c>
      <c r="I297" s="26">
        <f t="shared" si="9"/>
        <v>0</v>
      </c>
    </row>
    <row r="298" spans="1:9" ht="30" customHeight="1" x14ac:dyDescent="0.2">
      <c r="A298" s="8">
        <v>292</v>
      </c>
      <c r="B298" s="8"/>
      <c r="C298" s="2"/>
      <c r="D298" s="2"/>
      <c r="E298" s="16"/>
      <c r="F298" s="16"/>
      <c r="G298" s="29" t="s">
        <v>47</v>
      </c>
      <c r="H298" s="29" t="str">
        <f t="shared" si="8"/>
        <v>SI</v>
      </c>
      <c r="I298" s="26">
        <f t="shared" si="9"/>
        <v>0</v>
      </c>
    </row>
    <row r="299" spans="1:9" ht="30" customHeight="1" x14ac:dyDescent="0.2">
      <c r="A299" s="8">
        <v>293</v>
      </c>
      <c r="B299" s="8"/>
      <c r="C299" s="2"/>
      <c r="D299" s="2"/>
      <c r="E299" s="16"/>
      <c r="F299" s="16"/>
      <c r="G299" s="29" t="s">
        <v>47</v>
      </c>
      <c r="H299" s="29" t="str">
        <f t="shared" si="8"/>
        <v>SI</v>
      </c>
      <c r="I299" s="26">
        <f t="shared" si="9"/>
        <v>0</v>
      </c>
    </row>
    <row r="300" spans="1:9" ht="30" customHeight="1" x14ac:dyDescent="0.2">
      <c r="A300" s="8">
        <v>294</v>
      </c>
      <c r="B300" s="8"/>
      <c r="C300" s="2"/>
      <c r="D300" s="2"/>
      <c r="E300" s="16"/>
      <c r="F300" s="16"/>
      <c r="G300" s="29" t="s">
        <v>47</v>
      </c>
      <c r="H300" s="29" t="str">
        <f t="shared" si="8"/>
        <v>SI</v>
      </c>
      <c r="I300" s="26">
        <f t="shared" si="9"/>
        <v>0</v>
      </c>
    </row>
    <row r="301" spans="1:9" ht="30" customHeight="1" x14ac:dyDescent="0.2">
      <c r="A301" s="8">
        <v>295</v>
      </c>
      <c r="B301" s="8"/>
      <c r="C301" s="2"/>
      <c r="D301" s="2"/>
      <c r="E301" s="16"/>
      <c r="F301" s="16"/>
      <c r="G301" s="29" t="s">
        <v>47</v>
      </c>
      <c r="H301" s="29" t="str">
        <f t="shared" si="8"/>
        <v>SI</v>
      </c>
      <c r="I301" s="26">
        <f t="shared" si="9"/>
        <v>0</v>
      </c>
    </row>
    <row r="302" spans="1:9" ht="30" customHeight="1" x14ac:dyDescent="0.2">
      <c r="A302" s="8">
        <v>296</v>
      </c>
      <c r="B302" s="8"/>
      <c r="C302" s="2"/>
      <c r="D302" s="2"/>
      <c r="E302" s="16"/>
      <c r="F302" s="16"/>
      <c r="G302" s="29" t="s">
        <v>47</v>
      </c>
      <c r="H302" s="29" t="str">
        <f t="shared" si="8"/>
        <v>SI</v>
      </c>
      <c r="I302" s="26">
        <f t="shared" si="9"/>
        <v>0</v>
      </c>
    </row>
    <row r="303" spans="1:9" ht="30" customHeight="1" x14ac:dyDescent="0.2">
      <c r="A303" s="8">
        <v>297</v>
      </c>
      <c r="B303" s="8"/>
      <c r="C303" s="2"/>
      <c r="D303" s="2"/>
      <c r="E303" s="16"/>
      <c r="F303" s="16"/>
      <c r="G303" s="29" t="s">
        <v>47</v>
      </c>
      <c r="H303" s="29" t="str">
        <f t="shared" si="8"/>
        <v>SI</v>
      </c>
      <c r="I303" s="26">
        <f t="shared" si="9"/>
        <v>0</v>
      </c>
    </row>
    <row r="304" spans="1:9" ht="30" customHeight="1" x14ac:dyDescent="0.2">
      <c r="A304" s="8">
        <v>298</v>
      </c>
      <c r="B304" s="8"/>
      <c r="C304" s="2"/>
      <c r="D304" s="2"/>
      <c r="E304" s="16"/>
      <c r="F304" s="16"/>
      <c r="G304" s="29" t="s">
        <v>47</v>
      </c>
      <c r="H304" s="29" t="str">
        <f t="shared" si="8"/>
        <v>SI</v>
      </c>
      <c r="I304" s="26">
        <f t="shared" si="9"/>
        <v>0</v>
      </c>
    </row>
    <row r="305" spans="1:9" ht="30" customHeight="1" x14ac:dyDescent="0.2">
      <c r="A305" s="8">
        <v>299</v>
      </c>
      <c r="B305" s="8"/>
      <c r="C305" s="2"/>
      <c r="D305" s="2"/>
      <c r="E305" s="16"/>
      <c r="F305" s="16"/>
      <c r="G305" s="29" t="s">
        <v>47</v>
      </c>
      <c r="H305" s="29" t="str">
        <f t="shared" si="8"/>
        <v>SI</v>
      </c>
      <c r="I305" s="26">
        <f t="shared" si="9"/>
        <v>0</v>
      </c>
    </row>
    <row r="306" spans="1:9" ht="30" customHeight="1" x14ac:dyDescent="0.2">
      <c r="A306" s="8">
        <v>300</v>
      </c>
      <c r="B306" s="8"/>
      <c r="C306" s="2"/>
      <c r="D306" s="2"/>
      <c r="E306" s="16"/>
      <c r="F306" s="16"/>
      <c r="G306" s="29" t="s">
        <v>47</v>
      </c>
      <c r="H306" s="29" t="str">
        <f t="shared" si="8"/>
        <v>SI</v>
      </c>
      <c r="I306" s="26">
        <f t="shared" si="9"/>
        <v>0</v>
      </c>
    </row>
    <row r="307" spans="1:9" ht="30" customHeight="1" x14ac:dyDescent="0.2">
      <c r="A307" s="8">
        <v>301</v>
      </c>
      <c r="B307" s="8"/>
      <c r="C307" s="2"/>
      <c r="D307" s="2"/>
      <c r="E307" s="16"/>
      <c r="F307" s="16"/>
      <c r="G307" s="29" t="s">
        <v>47</v>
      </c>
      <c r="H307" s="29" t="str">
        <f t="shared" si="8"/>
        <v>SI</v>
      </c>
      <c r="I307" s="26">
        <f t="shared" si="9"/>
        <v>0</v>
      </c>
    </row>
    <row r="308" spans="1:9" ht="30" customHeight="1" x14ac:dyDescent="0.2">
      <c r="A308" s="8">
        <v>302</v>
      </c>
      <c r="B308" s="8"/>
      <c r="C308" s="2"/>
      <c r="D308" s="2"/>
      <c r="E308" s="16"/>
      <c r="F308" s="16"/>
      <c r="G308" s="29" t="s">
        <v>47</v>
      </c>
      <c r="H308" s="29" t="str">
        <f t="shared" si="8"/>
        <v>SI</v>
      </c>
      <c r="I308" s="26">
        <f t="shared" si="9"/>
        <v>0</v>
      </c>
    </row>
    <row r="309" spans="1:9" ht="30" customHeight="1" x14ac:dyDescent="0.2">
      <c r="A309" s="8">
        <v>303</v>
      </c>
      <c r="B309" s="8"/>
      <c r="C309" s="2"/>
      <c r="D309" s="2"/>
      <c r="E309" s="16"/>
      <c r="F309" s="16"/>
      <c r="G309" s="29" t="s">
        <v>47</v>
      </c>
      <c r="H309" s="29" t="str">
        <f t="shared" si="8"/>
        <v>SI</v>
      </c>
      <c r="I309" s="26">
        <f t="shared" si="9"/>
        <v>0</v>
      </c>
    </row>
    <row r="310" spans="1:9" ht="30" customHeight="1" x14ac:dyDescent="0.2">
      <c r="A310" s="8">
        <v>304</v>
      </c>
      <c r="B310" s="8"/>
      <c r="C310" s="2"/>
      <c r="D310" s="2"/>
      <c r="E310" s="16"/>
      <c r="F310" s="16"/>
      <c r="G310" s="29" t="s">
        <v>47</v>
      </c>
      <c r="H310" s="29" t="str">
        <f t="shared" si="8"/>
        <v>SI</v>
      </c>
      <c r="I310" s="26">
        <f t="shared" si="9"/>
        <v>0</v>
      </c>
    </row>
    <row r="311" spans="1:9" ht="30" customHeight="1" x14ac:dyDescent="0.2">
      <c r="A311" s="8">
        <v>305</v>
      </c>
      <c r="B311" s="8"/>
      <c r="C311" s="2"/>
      <c r="D311" s="2"/>
      <c r="E311" s="16"/>
      <c r="F311" s="16"/>
      <c r="G311" s="29" t="s">
        <v>47</v>
      </c>
      <c r="H311" s="29" t="str">
        <f t="shared" si="8"/>
        <v>SI</v>
      </c>
      <c r="I311" s="26">
        <f t="shared" si="9"/>
        <v>0</v>
      </c>
    </row>
    <row r="312" spans="1:9" ht="30" customHeight="1" x14ac:dyDescent="0.2">
      <c r="A312" s="8">
        <v>306</v>
      </c>
      <c r="B312" s="8"/>
      <c r="C312" s="2"/>
      <c r="D312" s="2"/>
      <c r="E312" s="16"/>
      <c r="F312" s="16"/>
      <c r="G312" s="29" t="s">
        <v>47</v>
      </c>
      <c r="H312" s="29" t="str">
        <f t="shared" si="8"/>
        <v>SI</v>
      </c>
      <c r="I312" s="26">
        <f t="shared" si="9"/>
        <v>0</v>
      </c>
    </row>
    <row r="313" spans="1:9" ht="30" customHeight="1" x14ac:dyDescent="0.2">
      <c r="A313" s="8">
        <v>307</v>
      </c>
      <c r="B313" s="8"/>
      <c r="C313" s="2"/>
      <c r="D313" s="2"/>
      <c r="E313" s="16"/>
      <c r="F313" s="16"/>
      <c r="G313" s="29" t="s">
        <v>47</v>
      </c>
      <c r="H313" s="29" t="str">
        <f t="shared" si="8"/>
        <v>SI</v>
      </c>
      <c r="I313" s="26">
        <f t="shared" si="9"/>
        <v>0</v>
      </c>
    </row>
    <row r="314" spans="1:9" ht="30" customHeight="1" x14ac:dyDescent="0.2">
      <c r="A314" s="8">
        <v>308</v>
      </c>
      <c r="B314" s="8"/>
      <c r="C314" s="2"/>
      <c r="D314" s="2"/>
      <c r="E314" s="16"/>
      <c r="F314" s="16"/>
      <c r="G314" s="29" t="s">
        <v>47</v>
      </c>
      <c r="H314" s="29" t="str">
        <f t="shared" si="8"/>
        <v>SI</v>
      </c>
      <c r="I314" s="26">
        <f t="shared" si="9"/>
        <v>0</v>
      </c>
    </row>
    <row r="315" spans="1:9" ht="30" customHeight="1" x14ac:dyDescent="0.2">
      <c r="A315" s="8">
        <v>309</v>
      </c>
      <c r="B315" s="8"/>
      <c r="C315" s="2"/>
      <c r="D315" s="2"/>
      <c r="E315" s="16"/>
      <c r="F315" s="16"/>
      <c r="G315" s="29" t="s">
        <v>47</v>
      </c>
      <c r="H315" s="29" t="str">
        <f t="shared" si="8"/>
        <v>SI</v>
      </c>
      <c r="I315" s="26">
        <f t="shared" si="9"/>
        <v>0</v>
      </c>
    </row>
    <row r="316" spans="1:9" ht="30" customHeight="1" x14ac:dyDescent="0.2">
      <c r="A316" s="8">
        <v>310</v>
      </c>
      <c r="B316" s="8"/>
      <c r="C316" s="2"/>
      <c r="D316" s="2"/>
      <c r="E316" s="16"/>
      <c r="F316" s="16"/>
      <c r="G316" s="29" t="s">
        <v>47</v>
      </c>
      <c r="H316" s="29" t="str">
        <f t="shared" si="8"/>
        <v>SI</v>
      </c>
      <c r="I316" s="26">
        <f t="shared" si="9"/>
        <v>0</v>
      </c>
    </row>
    <row r="317" spans="1:9" ht="30" customHeight="1" x14ac:dyDescent="0.2">
      <c r="A317" s="8">
        <v>311</v>
      </c>
      <c r="B317" s="8"/>
      <c r="C317" s="2"/>
      <c r="D317" s="2"/>
      <c r="E317" s="16"/>
      <c r="F317" s="16"/>
      <c r="G317" s="29" t="s">
        <v>47</v>
      </c>
      <c r="H317" s="29" t="str">
        <f t="shared" si="8"/>
        <v>SI</v>
      </c>
      <c r="I317" s="26">
        <f t="shared" si="9"/>
        <v>0</v>
      </c>
    </row>
    <row r="318" spans="1:9" ht="30" customHeight="1" x14ac:dyDescent="0.2">
      <c r="A318" s="8">
        <v>312</v>
      </c>
      <c r="B318" s="8"/>
      <c r="C318" s="2"/>
      <c r="D318" s="2"/>
      <c r="E318" s="16"/>
      <c r="F318" s="16"/>
      <c r="G318" s="29" t="s">
        <v>47</v>
      </c>
      <c r="H318" s="29" t="str">
        <f t="shared" si="8"/>
        <v>SI</v>
      </c>
      <c r="I318" s="26">
        <f t="shared" si="9"/>
        <v>0</v>
      </c>
    </row>
    <row r="319" spans="1:9" ht="30" customHeight="1" x14ac:dyDescent="0.2">
      <c r="A319" s="8">
        <v>313</v>
      </c>
      <c r="B319" s="8"/>
      <c r="C319" s="2"/>
      <c r="D319" s="2"/>
      <c r="E319" s="16"/>
      <c r="F319" s="16"/>
      <c r="G319" s="29" t="s">
        <v>47</v>
      </c>
      <c r="H319" s="29" t="str">
        <f t="shared" si="8"/>
        <v>SI</v>
      </c>
      <c r="I319" s="26">
        <f t="shared" si="9"/>
        <v>0</v>
      </c>
    </row>
    <row r="320" spans="1:9" ht="30" customHeight="1" x14ac:dyDescent="0.2">
      <c r="A320" s="8">
        <v>314</v>
      </c>
      <c r="B320" s="8"/>
      <c r="C320" s="2"/>
      <c r="D320" s="2"/>
      <c r="E320" s="16"/>
      <c r="F320" s="16"/>
      <c r="G320" s="29" t="s">
        <v>47</v>
      </c>
      <c r="H320" s="29" t="str">
        <f t="shared" si="8"/>
        <v>SI</v>
      </c>
      <c r="I320" s="26">
        <f t="shared" si="9"/>
        <v>0</v>
      </c>
    </row>
    <row r="321" spans="1:9" ht="30" customHeight="1" x14ac:dyDescent="0.2">
      <c r="A321" s="8">
        <v>315</v>
      </c>
      <c r="B321" s="8"/>
      <c r="C321" s="2"/>
      <c r="D321" s="2"/>
      <c r="E321" s="16"/>
      <c r="F321" s="16"/>
      <c r="G321" s="29" t="s">
        <v>47</v>
      </c>
      <c r="H321" s="29" t="str">
        <f t="shared" si="8"/>
        <v>SI</v>
      </c>
      <c r="I321" s="26">
        <f t="shared" si="9"/>
        <v>0</v>
      </c>
    </row>
    <row r="322" spans="1:9" ht="30" customHeight="1" x14ac:dyDescent="0.2">
      <c r="A322" s="8">
        <v>316</v>
      </c>
      <c r="B322" s="8"/>
      <c r="C322" s="2"/>
      <c r="D322" s="2"/>
      <c r="E322" s="16"/>
      <c r="F322" s="16"/>
      <c r="G322" s="29" t="s">
        <v>47</v>
      </c>
      <c r="H322" s="29" t="str">
        <f t="shared" si="8"/>
        <v>SI</v>
      </c>
      <c r="I322" s="26">
        <f t="shared" si="9"/>
        <v>0</v>
      </c>
    </row>
    <row r="323" spans="1:9" ht="30" customHeight="1" x14ac:dyDescent="0.2">
      <c r="A323" s="8">
        <v>317</v>
      </c>
      <c r="B323" s="8"/>
      <c r="C323" s="2"/>
      <c r="D323" s="2"/>
      <c r="E323" s="16"/>
      <c r="F323" s="16"/>
      <c r="G323" s="29" t="s">
        <v>47</v>
      </c>
      <c r="H323" s="29" t="str">
        <f t="shared" si="8"/>
        <v>SI</v>
      </c>
      <c r="I323" s="26">
        <f t="shared" si="9"/>
        <v>0</v>
      </c>
    </row>
    <row r="324" spans="1:9" ht="30" customHeight="1" x14ac:dyDescent="0.2">
      <c r="A324" s="8">
        <v>318</v>
      </c>
      <c r="B324" s="8"/>
      <c r="C324" s="2"/>
      <c r="D324" s="2"/>
      <c r="E324" s="16"/>
      <c r="F324" s="16"/>
      <c r="G324" s="29" t="s">
        <v>47</v>
      </c>
      <c r="H324" s="29" t="str">
        <f t="shared" si="8"/>
        <v>SI</v>
      </c>
      <c r="I324" s="26">
        <f t="shared" si="9"/>
        <v>0</v>
      </c>
    </row>
    <row r="325" spans="1:9" ht="30" customHeight="1" x14ac:dyDescent="0.2">
      <c r="A325" s="8">
        <v>319</v>
      </c>
      <c r="B325" s="8"/>
      <c r="C325" s="2"/>
      <c r="D325" s="2"/>
      <c r="E325" s="16"/>
      <c r="F325" s="16"/>
      <c r="G325" s="29" t="s">
        <v>47</v>
      </c>
      <c r="H325" s="29" t="str">
        <f t="shared" si="8"/>
        <v>SI</v>
      </c>
      <c r="I325" s="26">
        <f t="shared" si="9"/>
        <v>0</v>
      </c>
    </row>
    <row r="326" spans="1:9" ht="30" customHeight="1" x14ac:dyDescent="0.2">
      <c r="A326" s="8">
        <v>320</v>
      </c>
      <c r="B326" s="8"/>
      <c r="C326" s="2"/>
      <c r="D326" s="2"/>
      <c r="E326" s="16"/>
      <c r="F326" s="16"/>
      <c r="G326" s="29" t="s">
        <v>47</v>
      </c>
      <c r="H326" s="29" t="str">
        <f t="shared" si="8"/>
        <v>SI</v>
      </c>
      <c r="I326" s="26">
        <f t="shared" si="9"/>
        <v>0</v>
      </c>
    </row>
    <row r="327" spans="1:9" ht="30" customHeight="1" x14ac:dyDescent="0.2">
      <c r="A327" s="8">
        <v>321</v>
      </c>
      <c r="B327" s="8"/>
      <c r="C327" s="2"/>
      <c r="D327" s="2"/>
      <c r="E327" s="16"/>
      <c r="F327" s="16"/>
      <c r="G327" s="29" t="s">
        <v>47</v>
      </c>
      <c r="H327" s="29" t="str">
        <f t="shared" si="8"/>
        <v>SI</v>
      </c>
      <c r="I327" s="26">
        <f t="shared" si="9"/>
        <v>0</v>
      </c>
    </row>
    <row r="328" spans="1:9" ht="30" customHeight="1" x14ac:dyDescent="0.2">
      <c r="A328" s="8">
        <v>322</v>
      </c>
      <c r="B328" s="8"/>
      <c r="C328" s="2"/>
      <c r="D328" s="2"/>
      <c r="E328" s="16"/>
      <c r="F328" s="16"/>
      <c r="G328" s="29" t="s">
        <v>47</v>
      </c>
      <c r="H328" s="29" t="str">
        <f t="shared" ref="H328:H391" si="10">IF(NETWORKDAYS(E328,F328)&lt;=2,"SI","NO")</f>
        <v>SI</v>
      </c>
      <c r="I328" s="26">
        <f t="shared" ref="I328:I391" si="11">NETWORKDAYS(E328,F328)</f>
        <v>0</v>
      </c>
    </row>
    <row r="329" spans="1:9" ht="30" customHeight="1" x14ac:dyDescent="0.2">
      <c r="A329" s="8">
        <v>323</v>
      </c>
      <c r="B329" s="8"/>
      <c r="C329" s="2"/>
      <c r="D329" s="2"/>
      <c r="E329" s="16"/>
      <c r="F329" s="16"/>
      <c r="G329" s="29" t="s">
        <v>47</v>
      </c>
      <c r="H329" s="29" t="str">
        <f t="shared" si="10"/>
        <v>SI</v>
      </c>
      <c r="I329" s="26">
        <f t="shared" si="11"/>
        <v>0</v>
      </c>
    </row>
    <row r="330" spans="1:9" ht="30" customHeight="1" x14ac:dyDescent="0.2">
      <c r="A330" s="8">
        <v>324</v>
      </c>
      <c r="B330" s="8"/>
      <c r="C330" s="2"/>
      <c r="D330" s="2"/>
      <c r="E330" s="16"/>
      <c r="F330" s="16"/>
      <c r="G330" s="29" t="s">
        <v>47</v>
      </c>
      <c r="H330" s="29" t="str">
        <f t="shared" si="10"/>
        <v>SI</v>
      </c>
      <c r="I330" s="26">
        <f t="shared" si="11"/>
        <v>0</v>
      </c>
    </row>
    <row r="331" spans="1:9" ht="30" customHeight="1" x14ac:dyDescent="0.2">
      <c r="A331" s="8">
        <v>325</v>
      </c>
      <c r="B331" s="8"/>
      <c r="C331" s="2"/>
      <c r="D331" s="2"/>
      <c r="E331" s="16"/>
      <c r="F331" s="16"/>
      <c r="G331" s="29" t="s">
        <v>47</v>
      </c>
      <c r="H331" s="29" t="str">
        <f t="shared" si="10"/>
        <v>SI</v>
      </c>
      <c r="I331" s="26">
        <f t="shared" si="11"/>
        <v>0</v>
      </c>
    </row>
    <row r="332" spans="1:9" ht="30" customHeight="1" x14ac:dyDescent="0.2">
      <c r="A332" s="8">
        <v>326</v>
      </c>
      <c r="B332" s="8"/>
      <c r="C332" s="2"/>
      <c r="D332" s="2"/>
      <c r="E332" s="16"/>
      <c r="F332" s="16"/>
      <c r="G332" s="29" t="s">
        <v>47</v>
      </c>
      <c r="H332" s="29" t="str">
        <f t="shared" si="10"/>
        <v>SI</v>
      </c>
      <c r="I332" s="26">
        <f t="shared" si="11"/>
        <v>0</v>
      </c>
    </row>
    <row r="333" spans="1:9" ht="30" customHeight="1" x14ac:dyDescent="0.2">
      <c r="A333" s="8">
        <v>327</v>
      </c>
      <c r="B333" s="8"/>
      <c r="C333" s="2"/>
      <c r="D333" s="2"/>
      <c r="E333" s="16"/>
      <c r="F333" s="16"/>
      <c r="G333" s="29" t="s">
        <v>47</v>
      </c>
      <c r="H333" s="29" t="str">
        <f t="shared" si="10"/>
        <v>SI</v>
      </c>
      <c r="I333" s="26">
        <f t="shared" si="11"/>
        <v>0</v>
      </c>
    </row>
    <row r="334" spans="1:9" ht="30" customHeight="1" x14ac:dyDescent="0.2">
      <c r="A334" s="8">
        <v>328</v>
      </c>
      <c r="B334" s="8"/>
      <c r="C334" s="2"/>
      <c r="D334" s="2"/>
      <c r="E334" s="16"/>
      <c r="F334" s="16"/>
      <c r="G334" s="29" t="s">
        <v>47</v>
      </c>
      <c r="H334" s="29" t="str">
        <f t="shared" si="10"/>
        <v>SI</v>
      </c>
      <c r="I334" s="26">
        <f t="shared" si="11"/>
        <v>0</v>
      </c>
    </row>
    <row r="335" spans="1:9" ht="30" customHeight="1" x14ac:dyDescent="0.2">
      <c r="A335" s="8">
        <v>329</v>
      </c>
      <c r="B335" s="8"/>
      <c r="C335" s="2"/>
      <c r="D335" s="2"/>
      <c r="E335" s="16"/>
      <c r="F335" s="16"/>
      <c r="G335" s="29" t="s">
        <v>47</v>
      </c>
      <c r="H335" s="29" t="str">
        <f t="shared" si="10"/>
        <v>SI</v>
      </c>
      <c r="I335" s="26">
        <f t="shared" si="11"/>
        <v>0</v>
      </c>
    </row>
    <row r="336" spans="1:9" ht="30" customHeight="1" x14ac:dyDescent="0.2">
      <c r="A336" s="8">
        <v>330</v>
      </c>
      <c r="B336" s="8"/>
      <c r="C336" s="2"/>
      <c r="D336" s="2"/>
      <c r="E336" s="16"/>
      <c r="F336" s="16"/>
      <c r="G336" s="29" t="s">
        <v>47</v>
      </c>
      <c r="H336" s="29" t="str">
        <f t="shared" si="10"/>
        <v>SI</v>
      </c>
      <c r="I336" s="26">
        <f t="shared" si="11"/>
        <v>0</v>
      </c>
    </row>
    <row r="337" spans="1:9" ht="30" customHeight="1" x14ac:dyDescent="0.2">
      <c r="A337" s="8">
        <v>331</v>
      </c>
      <c r="B337" s="8"/>
      <c r="C337" s="2"/>
      <c r="D337" s="2"/>
      <c r="E337" s="16"/>
      <c r="F337" s="16"/>
      <c r="G337" s="29" t="s">
        <v>47</v>
      </c>
      <c r="H337" s="29" t="str">
        <f t="shared" si="10"/>
        <v>SI</v>
      </c>
      <c r="I337" s="26">
        <f t="shared" si="11"/>
        <v>0</v>
      </c>
    </row>
    <row r="338" spans="1:9" ht="30" customHeight="1" x14ac:dyDescent="0.2">
      <c r="A338" s="8">
        <v>332</v>
      </c>
      <c r="B338" s="8"/>
      <c r="C338" s="2"/>
      <c r="D338" s="2"/>
      <c r="E338" s="16"/>
      <c r="F338" s="16"/>
      <c r="G338" s="29" t="s">
        <v>47</v>
      </c>
      <c r="H338" s="29" t="str">
        <f t="shared" si="10"/>
        <v>SI</v>
      </c>
      <c r="I338" s="26">
        <f t="shared" si="11"/>
        <v>0</v>
      </c>
    </row>
    <row r="339" spans="1:9" ht="30" customHeight="1" x14ac:dyDescent="0.2">
      <c r="A339" s="8">
        <v>333</v>
      </c>
      <c r="B339" s="8"/>
      <c r="C339" s="2"/>
      <c r="D339" s="2"/>
      <c r="E339" s="16"/>
      <c r="F339" s="16"/>
      <c r="G339" s="29" t="s">
        <v>47</v>
      </c>
      <c r="H339" s="29" t="str">
        <f t="shared" si="10"/>
        <v>SI</v>
      </c>
      <c r="I339" s="26">
        <f t="shared" si="11"/>
        <v>0</v>
      </c>
    </row>
    <row r="340" spans="1:9" ht="30" customHeight="1" x14ac:dyDescent="0.2">
      <c r="A340" s="8">
        <v>334</v>
      </c>
      <c r="B340" s="8"/>
      <c r="C340" s="2"/>
      <c r="D340" s="2"/>
      <c r="E340" s="16"/>
      <c r="F340" s="16"/>
      <c r="G340" s="29" t="s">
        <v>47</v>
      </c>
      <c r="H340" s="29" t="str">
        <f t="shared" si="10"/>
        <v>SI</v>
      </c>
      <c r="I340" s="26">
        <f t="shared" si="11"/>
        <v>0</v>
      </c>
    </row>
    <row r="341" spans="1:9" ht="30" customHeight="1" x14ac:dyDescent="0.2">
      <c r="A341" s="8">
        <v>335</v>
      </c>
      <c r="B341" s="8"/>
      <c r="C341" s="2"/>
      <c r="D341" s="2"/>
      <c r="E341" s="16"/>
      <c r="F341" s="16"/>
      <c r="G341" s="29" t="s">
        <v>47</v>
      </c>
      <c r="H341" s="29" t="str">
        <f t="shared" si="10"/>
        <v>SI</v>
      </c>
      <c r="I341" s="26">
        <f t="shared" si="11"/>
        <v>0</v>
      </c>
    </row>
    <row r="342" spans="1:9" ht="30" customHeight="1" x14ac:dyDescent="0.2">
      <c r="A342" s="8">
        <v>336</v>
      </c>
      <c r="B342" s="8"/>
      <c r="C342" s="2"/>
      <c r="D342" s="2"/>
      <c r="E342" s="16"/>
      <c r="F342" s="16"/>
      <c r="G342" s="29" t="s">
        <v>47</v>
      </c>
      <c r="H342" s="29" t="str">
        <f t="shared" si="10"/>
        <v>SI</v>
      </c>
      <c r="I342" s="26">
        <f t="shared" si="11"/>
        <v>0</v>
      </c>
    </row>
    <row r="343" spans="1:9" ht="30" customHeight="1" x14ac:dyDescent="0.2">
      <c r="A343" s="8">
        <v>337</v>
      </c>
      <c r="B343" s="8"/>
      <c r="C343" s="2"/>
      <c r="D343" s="2"/>
      <c r="E343" s="16"/>
      <c r="F343" s="16"/>
      <c r="G343" s="29" t="s">
        <v>47</v>
      </c>
      <c r="H343" s="29" t="str">
        <f t="shared" si="10"/>
        <v>SI</v>
      </c>
      <c r="I343" s="26">
        <f t="shared" si="11"/>
        <v>0</v>
      </c>
    </row>
    <row r="344" spans="1:9" ht="30" customHeight="1" x14ac:dyDescent="0.2">
      <c r="A344" s="8">
        <v>338</v>
      </c>
      <c r="B344" s="8"/>
      <c r="C344" s="2"/>
      <c r="D344" s="2"/>
      <c r="E344" s="16"/>
      <c r="F344" s="16"/>
      <c r="G344" s="29" t="s">
        <v>47</v>
      </c>
      <c r="H344" s="29" t="str">
        <f t="shared" si="10"/>
        <v>SI</v>
      </c>
      <c r="I344" s="26">
        <f t="shared" si="11"/>
        <v>0</v>
      </c>
    </row>
    <row r="345" spans="1:9" ht="30" customHeight="1" x14ac:dyDescent="0.2">
      <c r="A345" s="8">
        <v>339</v>
      </c>
      <c r="B345" s="8"/>
      <c r="C345" s="2"/>
      <c r="D345" s="2"/>
      <c r="E345" s="16"/>
      <c r="F345" s="16"/>
      <c r="G345" s="29" t="s">
        <v>47</v>
      </c>
      <c r="H345" s="29" t="str">
        <f t="shared" si="10"/>
        <v>SI</v>
      </c>
      <c r="I345" s="26">
        <f t="shared" si="11"/>
        <v>0</v>
      </c>
    </row>
    <row r="346" spans="1:9" ht="30" customHeight="1" x14ac:dyDescent="0.2">
      <c r="A346" s="8">
        <v>340</v>
      </c>
      <c r="B346" s="8"/>
      <c r="C346" s="2"/>
      <c r="D346" s="2"/>
      <c r="E346" s="16"/>
      <c r="F346" s="16"/>
      <c r="G346" s="29" t="s">
        <v>47</v>
      </c>
      <c r="H346" s="29" t="str">
        <f t="shared" si="10"/>
        <v>SI</v>
      </c>
      <c r="I346" s="26">
        <f t="shared" si="11"/>
        <v>0</v>
      </c>
    </row>
    <row r="347" spans="1:9" ht="30" customHeight="1" x14ac:dyDescent="0.2">
      <c r="A347" s="8">
        <v>341</v>
      </c>
      <c r="B347" s="8"/>
      <c r="C347" s="2"/>
      <c r="D347" s="2"/>
      <c r="E347" s="16"/>
      <c r="F347" s="16"/>
      <c r="G347" s="29" t="s">
        <v>47</v>
      </c>
      <c r="H347" s="29" t="str">
        <f t="shared" si="10"/>
        <v>SI</v>
      </c>
      <c r="I347" s="26">
        <f t="shared" si="11"/>
        <v>0</v>
      </c>
    </row>
    <row r="348" spans="1:9" ht="30" customHeight="1" x14ac:dyDescent="0.2">
      <c r="A348" s="8">
        <v>342</v>
      </c>
      <c r="B348" s="8"/>
      <c r="C348" s="2"/>
      <c r="D348" s="2"/>
      <c r="E348" s="16"/>
      <c r="F348" s="16"/>
      <c r="G348" s="29" t="s">
        <v>47</v>
      </c>
      <c r="H348" s="29" t="str">
        <f t="shared" si="10"/>
        <v>SI</v>
      </c>
      <c r="I348" s="26">
        <f t="shared" si="11"/>
        <v>0</v>
      </c>
    </row>
    <row r="349" spans="1:9" ht="30" customHeight="1" x14ac:dyDescent="0.2">
      <c r="A349" s="8">
        <v>343</v>
      </c>
      <c r="B349" s="8"/>
      <c r="C349" s="2"/>
      <c r="D349" s="2"/>
      <c r="E349" s="16"/>
      <c r="F349" s="16"/>
      <c r="G349" s="29" t="s">
        <v>47</v>
      </c>
      <c r="H349" s="29" t="str">
        <f t="shared" si="10"/>
        <v>SI</v>
      </c>
      <c r="I349" s="26">
        <f t="shared" si="11"/>
        <v>0</v>
      </c>
    </row>
    <row r="350" spans="1:9" ht="30" customHeight="1" x14ac:dyDescent="0.2">
      <c r="A350" s="8">
        <v>344</v>
      </c>
      <c r="B350" s="8"/>
      <c r="C350" s="2"/>
      <c r="D350" s="2"/>
      <c r="E350" s="16"/>
      <c r="F350" s="16"/>
      <c r="G350" s="29" t="s">
        <v>47</v>
      </c>
      <c r="H350" s="29" t="str">
        <f t="shared" si="10"/>
        <v>SI</v>
      </c>
      <c r="I350" s="26">
        <f t="shared" si="11"/>
        <v>0</v>
      </c>
    </row>
    <row r="351" spans="1:9" ht="30" customHeight="1" x14ac:dyDescent="0.2">
      <c r="A351" s="8">
        <v>345</v>
      </c>
      <c r="B351" s="8"/>
      <c r="C351" s="2"/>
      <c r="D351" s="2"/>
      <c r="E351" s="16"/>
      <c r="F351" s="16"/>
      <c r="G351" s="29" t="s">
        <v>47</v>
      </c>
      <c r="H351" s="29" t="str">
        <f t="shared" si="10"/>
        <v>SI</v>
      </c>
      <c r="I351" s="26">
        <f t="shared" si="11"/>
        <v>0</v>
      </c>
    </row>
    <row r="352" spans="1:9" ht="30" customHeight="1" x14ac:dyDescent="0.2">
      <c r="A352" s="8">
        <v>346</v>
      </c>
      <c r="B352" s="8"/>
      <c r="C352" s="2"/>
      <c r="D352" s="2"/>
      <c r="E352" s="16"/>
      <c r="F352" s="16"/>
      <c r="G352" s="29" t="s">
        <v>47</v>
      </c>
      <c r="H352" s="29" t="str">
        <f t="shared" si="10"/>
        <v>SI</v>
      </c>
      <c r="I352" s="26">
        <f t="shared" si="11"/>
        <v>0</v>
      </c>
    </row>
    <row r="353" spans="1:9" ht="30" customHeight="1" x14ac:dyDescent="0.2">
      <c r="A353" s="8">
        <v>347</v>
      </c>
      <c r="B353" s="8"/>
      <c r="C353" s="2"/>
      <c r="D353" s="2"/>
      <c r="E353" s="16"/>
      <c r="F353" s="16"/>
      <c r="G353" s="29" t="s">
        <v>47</v>
      </c>
      <c r="H353" s="29" t="str">
        <f t="shared" si="10"/>
        <v>SI</v>
      </c>
      <c r="I353" s="26">
        <f t="shared" si="11"/>
        <v>0</v>
      </c>
    </row>
    <row r="354" spans="1:9" ht="30" customHeight="1" x14ac:dyDescent="0.2">
      <c r="A354" s="8">
        <v>348</v>
      </c>
      <c r="B354" s="8"/>
      <c r="C354" s="2"/>
      <c r="D354" s="2"/>
      <c r="E354" s="16"/>
      <c r="F354" s="16"/>
      <c r="G354" s="29" t="s">
        <v>47</v>
      </c>
      <c r="H354" s="29" t="str">
        <f t="shared" si="10"/>
        <v>SI</v>
      </c>
      <c r="I354" s="26">
        <f t="shared" si="11"/>
        <v>0</v>
      </c>
    </row>
    <row r="355" spans="1:9" ht="30" customHeight="1" x14ac:dyDescent="0.2">
      <c r="A355" s="8">
        <v>349</v>
      </c>
      <c r="B355" s="8"/>
      <c r="C355" s="2"/>
      <c r="D355" s="2"/>
      <c r="E355" s="16"/>
      <c r="F355" s="16"/>
      <c r="G355" s="29" t="s">
        <v>47</v>
      </c>
      <c r="H355" s="29" t="str">
        <f t="shared" si="10"/>
        <v>SI</v>
      </c>
      <c r="I355" s="26">
        <f t="shared" si="11"/>
        <v>0</v>
      </c>
    </row>
    <row r="356" spans="1:9" ht="30" customHeight="1" x14ac:dyDescent="0.2">
      <c r="A356" s="8">
        <v>350</v>
      </c>
      <c r="B356" s="8"/>
      <c r="C356" s="2"/>
      <c r="D356" s="2"/>
      <c r="E356" s="16"/>
      <c r="F356" s="16"/>
      <c r="G356" s="29" t="s">
        <v>47</v>
      </c>
      <c r="H356" s="29" t="str">
        <f t="shared" si="10"/>
        <v>SI</v>
      </c>
      <c r="I356" s="26">
        <f t="shared" si="11"/>
        <v>0</v>
      </c>
    </row>
    <row r="357" spans="1:9" ht="30" customHeight="1" x14ac:dyDescent="0.2">
      <c r="A357" s="8">
        <v>351</v>
      </c>
      <c r="B357" s="8"/>
      <c r="C357" s="2"/>
      <c r="D357" s="2"/>
      <c r="E357" s="16"/>
      <c r="F357" s="16"/>
      <c r="G357" s="29" t="s">
        <v>47</v>
      </c>
      <c r="H357" s="29" t="str">
        <f t="shared" si="10"/>
        <v>SI</v>
      </c>
      <c r="I357" s="26">
        <f t="shared" si="11"/>
        <v>0</v>
      </c>
    </row>
    <row r="358" spans="1:9" ht="30" customHeight="1" x14ac:dyDescent="0.2">
      <c r="A358" s="8">
        <v>352</v>
      </c>
      <c r="B358" s="8"/>
      <c r="C358" s="2"/>
      <c r="D358" s="2"/>
      <c r="E358" s="16"/>
      <c r="F358" s="16"/>
      <c r="G358" s="29" t="s">
        <v>47</v>
      </c>
      <c r="H358" s="29" t="str">
        <f t="shared" si="10"/>
        <v>SI</v>
      </c>
      <c r="I358" s="26">
        <f t="shared" si="11"/>
        <v>0</v>
      </c>
    </row>
    <row r="359" spans="1:9" ht="30" customHeight="1" x14ac:dyDescent="0.2">
      <c r="A359" s="8">
        <v>353</v>
      </c>
      <c r="B359" s="8"/>
      <c r="C359" s="2"/>
      <c r="D359" s="2"/>
      <c r="E359" s="16"/>
      <c r="F359" s="16"/>
      <c r="G359" s="29" t="s">
        <v>47</v>
      </c>
      <c r="H359" s="29" t="str">
        <f t="shared" si="10"/>
        <v>SI</v>
      </c>
      <c r="I359" s="26">
        <f t="shared" si="11"/>
        <v>0</v>
      </c>
    </row>
    <row r="360" spans="1:9" ht="30" customHeight="1" x14ac:dyDescent="0.2">
      <c r="A360" s="8">
        <v>354</v>
      </c>
      <c r="B360" s="8"/>
      <c r="C360" s="2"/>
      <c r="D360" s="2"/>
      <c r="E360" s="16"/>
      <c r="F360" s="16"/>
      <c r="G360" s="29" t="s">
        <v>47</v>
      </c>
      <c r="H360" s="29" t="str">
        <f t="shared" si="10"/>
        <v>SI</v>
      </c>
      <c r="I360" s="26">
        <f t="shared" si="11"/>
        <v>0</v>
      </c>
    </row>
    <row r="361" spans="1:9" ht="30" customHeight="1" x14ac:dyDescent="0.2">
      <c r="A361" s="8">
        <v>355</v>
      </c>
      <c r="B361" s="8"/>
      <c r="C361" s="2"/>
      <c r="D361" s="2"/>
      <c r="E361" s="16"/>
      <c r="F361" s="16"/>
      <c r="G361" s="29" t="s">
        <v>47</v>
      </c>
      <c r="H361" s="29" t="str">
        <f t="shared" si="10"/>
        <v>SI</v>
      </c>
      <c r="I361" s="26">
        <f t="shared" si="11"/>
        <v>0</v>
      </c>
    </row>
    <row r="362" spans="1:9" ht="30" customHeight="1" x14ac:dyDescent="0.2">
      <c r="A362" s="8">
        <v>356</v>
      </c>
      <c r="B362" s="8"/>
      <c r="C362" s="2"/>
      <c r="D362" s="2"/>
      <c r="E362" s="16"/>
      <c r="F362" s="16"/>
      <c r="G362" s="29" t="s">
        <v>47</v>
      </c>
      <c r="H362" s="29" t="str">
        <f t="shared" si="10"/>
        <v>SI</v>
      </c>
      <c r="I362" s="26">
        <f t="shared" si="11"/>
        <v>0</v>
      </c>
    </row>
    <row r="363" spans="1:9" ht="30" customHeight="1" x14ac:dyDescent="0.2">
      <c r="A363" s="8">
        <v>357</v>
      </c>
      <c r="B363" s="8"/>
      <c r="C363" s="2"/>
      <c r="D363" s="2"/>
      <c r="E363" s="16"/>
      <c r="F363" s="16"/>
      <c r="G363" s="29" t="s">
        <v>47</v>
      </c>
      <c r="H363" s="29" t="str">
        <f t="shared" si="10"/>
        <v>SI</v>
      </c>
      <c r="I363" s="26">
        <f t="shared" si="11"/>
        <v>0</v>
      </c>
    </row>
    <row r="364" spans="1:9" ht="30" customHeight="1" x14ac:dyDescent="0.2">
      <c r="A364" s="8">
        <v>358</v>
      </c>
      <c r="B364" s="8"/>
      <c r="C364" s="2"/>
      <c r="D364" s="2"/>
      <c r="E364" s="16"/>
      <c r="F364" s="16"/>
      <c r="G364" s="29" t="s">
        <v>47</v>
      </c>
      <c r="H364" s="29" t="str">
        <f t="shared" si="10"/>
        <v>SI</v>
      </c>
      <c r="I364" s="26">
        <f t="shared" si="11"/>
        <v>0</v>
      </c>
    </row>
    <row r="365" spans="1:9" ht="30" customHeight="1" x14ac:dyDescent="0.2">
      <c r="A365" s="8">
        <v>359</v>
      </c>
      <c r="B365" s="8"/>
      <c r="C365" s="2"/>
      <c r="D365" s="2"/>
      <c r="E365" s="16"/>
      <c r="F365" s="16"/>
      <c r="G365" s="29" t="s">
        <v>47</v>
      </c>
      <c r="H365" s="29" t="str">
        <f t="shared" si="10"/>
        <v>SI</v>
      </c>
      <c r="I365" s="26">
        <f t="shared" si="11"/>
        <v>0</v>
      </c>
    </row>
    <row r="366" spans="1:9" ht="30" customHeight="1" x14ac:dyDescent="0.2">
      <c r="A366" s="8">
        <v>360</v>
      </c>
      <c r="B366" s="8"/>
      <c r="C366" s="2"/>
      <c r="D366" s="2"/>
      <c r="E366" s="16"/>
      <c r="F366" s="16"/>
      <c r="G366" s="29" t="s">
        <v>47</v>
      </c>
      <c r="H366" s="29" t="str">
        <f t="shared" si="10"/>
        <v>SI</v>
      </c>
      <c r="I366" s="26">
        <f t="shared" si="11"/>
        <v>0</v>
      </c>
    </row>
    <row r="367" spans="1:9" ht="30" customHeight="1" x14ac:dyDescent="0.2">
      <c r="A367" s="8">
        <v>361</v>
      </c>
      <c r="B367" s="8"/>
      <c r="C367" s="2"/>
      <c r="D367" s="2"/>
      <c r="E367" s="16"/>
      <c r="F367" s="16"/>
      <c r="G367" s="29" t="s">
        <v>47</v>
      </c>
      <c r="H367" s="29" t="str">
        <f t="shared" si="10"/>
        <v>SI</v>
      </c>
      <c r="I367" s="26">
        <f t="shared" si="11"/>
        <v>0</v>
      </c>
    </row>
    <row r="368" spans="1:9" ht="30" customHeight="1" x14ac:dyDescent="0.2">
      <c r="A368" s="8">
        <v>362</v>
      </c>
      <c r="B368" s="8"/>
      <c r="C368" s="2"/>
      <c r="D368" s="2"/>
      <c r="E368" s="16"/>
      <c r="F368" s="16"/>
      <c r="G368" s="29" t="s">
        <v>47</v>
      </c>
      <c r="H368" s="29" t="str">
        <f t="shared" si="10"/>
        <v>SI</v>
      </c>
      <c r="I368" s="26">
        <f t="shared" si="11"/>
        <v>0</v>
      </c>
    </row>
    <row r="369" spans="1:9" ht="30" customHeight="1" x14ac:dyDescent="0.2">
      <c r="A369" s="8">
        <v>363</v>
      </c>
      <c r="B369" s="8"/>
      <c r="C369" s="2"/>
      <c r="D369" s="2"/>
      <c r="E369" s="16"/>
      <c r="F369" s="16"/>
      <c r="G369" s="29" t="s">
        <v>47</v>
      </c>
      <c r="H369" s="29" t="str">
        <f t="shared" si="10"/>
        <v>SI</v>
      </c>
      <c r="I369" s="26">
        <f t="shared" si="11"/>
        <v>0</v>
      </c>
    </row>
    <row r="370" spans="1:9" ht="30" customHeight="1" x14ac:dyDescent="0.2">
      <c r="A370" s="8">
        <v>364</v>
      </c>
      <c r="B370" s="8"/>
      <c r="C370" s="2"/>
      <c r="D370" s="2"/>
      <c r="E370" s="16"/>
      <c r="F370" s="16"/>
      <c r="G370" s="29" t="s">
        <v>47</v>
      </c>
      <c r="H370" s="29" t="str">
        <f t="shared" si="10"/>
        <v>SI</v>
      </c>
      <c r="I370" s="26">
        <f t="shared" si="11"/>
        <v>0</v>
      </c>
    </row>
    <row r="371" spans="1:9" ht="30" customHeight="1" x14ac:dyDescent="0.2">
      <c r="A371" s="8">
        <v>365</v>
      </c>
      <c r="B371" s="8"/>
      <c r="C371" s="2"/>
      <c r="D371" s="2"/>
      <c r="E371" s="16"/>
      <c r="F371" s="16"/>
      <c r="G371" s="29" t="s">
        <v>47</v>
      </c>
      <c r="H371" s="29" t="str">
        <f t="shared" si="10"/>
        <v>SI</v>
      </c>
      <c r="I371" s="26">
        <f t="shared" si="11"/>
        <v>0</v>
      </c>
    </row>
    <row r="372" spans="1:9" ht="30" customHeight="1" x14ac:dyDescent="0.2">
      <c r="A372" s="8">
        <v>366</v>
      </c>
      <c r="B372" s="8"/>
      <c r="C372" s="2"/>
      <c r="D372" s="2"/>
      <c r="E372" s="16"/>
      <c r="F372" s="16"/>
      <c r="G372" s="29" t="s">
        <v>47</v>
      </c>
      <c r="H372" s="29" t="str">
        <f t="shared" si="10"/>
        <v>SI</v>
      </c>
      <c r="I372" s="26">
        <f t="shared" si="11"/>
        <v>0</v>
      </c>
    </row>
    <row r="373" spans="1:9" ht="30" customHeight="1" x14ac:dyDescent="0.2">
      <c r="A373" s="8">
        <v>367</v>
      </c>
      <c r="B373" s="8"/>
      <c r="C373" s="2"/>
      <c r="D373" s="2"/>
      <c r="E373" s="16"/>
      <c r="F373" s="16"/>
      <c r="G373" s="29" t="s">
        <v>47</v>
      </c>
      <c r="H373" s="29" t="str">
        <f t="shared" si="10"/>
        <v>SI</v>
      </c>
      <c r="I373" s="26">
        <f t="shared" si="11"/>
        <v>0</v>
      </c>
    </row>
    <row r="374" spans="1:9" ht="30" customHeight="1" x14ac:dyDescent="0.2">
      <c r="A374" s="8">
        <v>368</v>
      </c>
      <c r="B374" s="8"/>
      <c r="C374" s="2"/>
      <c r="D374" s="2"/>
      <c r="E374" s="16"/>
      <c r="F374" s="16"/>
      <c r="G374" s="29" t="s">
        <v>47</v>
      </c>
      <c r="H374" s="29" t="str">
        <f t="shared" si="10"/>
        <v>SI</v>
      </c>
      <c r="I374" s="26">
        <f t="shared" si="11"/>
        <v>0</v>
      </c>
    </row>
    <row r="375" spans="1:9" ht="30" customHeight="1" x14ac:dyDescent="0.2">
      <c r="A375" s="8">
        <v>369</v>
      </c>
      <c r="B375" s="8"/>
      <c r="C375" s="2"/>
      <c r="D375" s="2"/>
      <c r="E375" s="16"/>
      <c r="F375" s="16"/>
      <c r="G375" s="29" t="s">
        <v>47</v>
      </c>
      <c r="H375" s="29" t="str">
        <f t="shared" si="10"/>
        <v>SI</v>
      </c>
      <c r="I375" s="26">
        <f t="shared" si="11"/>
        <v>0</v>
      </c>
    </row>
    <row r="376" spans="1:9" ht="30" customHeight="1" x14ac:dyDescent="0.2">
      <c r="A376" s="8">
        <v>370</v>
      </c>
      <c r="B376" s="8"/>
      <c r="C376" s="2"/>
      <c r="D376" s="2"/>
      <c r="E376" s="16"/>
      <c r="F376" s="16"/>
      <c r="G376" s="29" t="s">
        <v>47</v>
      </c>
      <c r="H376" s="29" t="str">
        <f t="shared" si="10"/>
        <v>SI</v>
      </c>
      <c r="I376" s="26">
        <f t="shared" si="11"/>
        <v>0</v>
      </c>
    </row>
    <row r="377" spans="1:9" ht="30" customHeight="1" x14ac:dyDescent="0.2">
      <c r="A377" s="8">
        <v>371</v>
      </c>
      <c r="B377" s="8"/>
      <c r="C377" s="2"/>
      <c r="D377" s="2"/>
      <c r="E377" s="16"/>
      <c r="F377" s="16"/>
      <c r="G377" s="29" t="s">
        <v>47</v>
      </c>
      <c r="H377" s="29" t="str">
        <f t="shared" si="10"/>
        <v>SI</v>
      </c>
      <c r="I377" s="26">
        <f t="shared" si="11"/>
        <v>0</v>
      </c>
    </row>
    <row r="378" spans="1:9" ht="30" customHeight="1" x14ac:dyDescent="0.2">
      <c r="A378" s="8">
        <v>372</v>
      </c>
      <c r="B378" s="8"/>
      <c r="C378" s="2"/>
      <c r="D378" s="2"/>
      <c r="E378" s="16"/>
      <c r="F378" s="16"/>
      <c r="G378" s="29" t="s">
        <v>47</v>
      </c>
      <c r="H378" s="29" t="str">
        <f t="shared" si="10"/>
        <v>SI</v>
      </c>
      <c r="I378" s="26">
        <f t="shared" si="11"/>
        <v>0</v>
      </c>
    </row>
    <row r="379" spans="1:9" ht="30" customHeight="1" x14ac:dyDescent="0.2">
      <c r="A379" s="8">
        <v>373</v>
      </c>
      <c r="B379" s="8"/>
      <c r="C379" s="2"/>
      <c r="D379" s="2"/>
      <c r="E379" s="16"/>
      <c r="F379" s="16"/>
      <c r="G379" s="29" t="s">
        <v>47</v>
      </c>
      <c r="H379" s="29" t="str">
        <f t="shared" si="10"/>
        <v>SI</v>
      </c>
      <c r="I379" s="26">
        <f t="shared" si="11"/>
        <v>0</v>
      </c>
    </row>
    <row r="380" spans="1:9" ht="30" customHeight="1" x14ac:dyDescent="0.2">
      <c r="A380" s="8">
        <v>374</v>
      </c>
      <c r="B380" s="8"/>
      <c r="C380" s="2"/>
      <c r="D380" s="2"/>
      <c r="E380" s="16"/>
      <c r="F380" s="16"/>
      <c r="G380" s="29" t="s">
        <v>47</v>
      </c>
      <c r="H380" s="29" t="str">
        <f t="shared" si="10"/>
        <v>SI</v>
      </c>
      <c r="I380" s="26">
        <f t="shared" si="11"/>
        <v>0</v>
      </c>
    </row>
    <row r="381" spans="1:9" ht="30" customHeight="1" x14ac:dyDescent="0.2">
      <c r="A381" s="8">
        <v>375</v>
      </c>
      <c r="B381" s="8"/>
      <c r="C381" s="2"/>
      <c r="D381" s="2"/>
      <c r="E381" s="16"/>
      <c r="F381" s="16"/>
      <c r="G381" s="29" t="s">
        <v>47</v>
      </c>
      <c r="H381" s="29" t="str">
        <f t="shared" si="10"/>
        <v>SI</v>
      </c>
      <c r="I381" s="26">
        <f t="shared" si="11"/>
        <v>0</v>
      </c>
    </row>
    <row r="382" spans="1:9" ht="30" customHeight="1" x14ac:dyDescent="0.2">
      <c r="A382" s="8">
        <v>376</v>
      </c>
      <c r="B382" s="8"/>
      <c r="C382" s="2"/>
      <c r="D382" s="2"/>
      <c r="E382" s="16"/>
      <c r="F382" s="16"/>
      <c r="G382" s="29" t="s">
        <v>47</v>
      </c>
      <c r="H382" s="29" t="str">
        <f t="shared" si="10"/>
        <v>SI</v>
      </c>
      <c r="I382" s="26">
        <f t="shared" si="11"/>
        <v>0</v>
      </c>
    </row>
    <row r="383" spans="1:9" ht="30" customHeight="1" x14ac:dyDescent="0.2">
      <c r="A383" s="8">
        <v>377</v>
      </c>
      <c r="B383" s="8"/>
      <c r="C383" s="2"/>
      <c r="D383" s="2"/>
      <c r="E383" s="16"/>
      <c r="F383" s="16"/>
      <c r="G383" s="29" t="s">
        <v>47</v>
      </c>
      <c r="H383" s="29" t="str">
        <f t="shared" si="10"/>
        <v>SI</v>
      </c>
      <c r="I383" s="26">
        <f t="shared" si="11"/>
        <v>0</v>
      </c>
    </row>
    <row r="384" spans="1:9" ht="30" customHeight="1" x14ac:dyDescent="0.2">
      <c r="A384" s="8">
        <v>378</v>
      </c>
      <c r="B384" s="8"/>
      <c r="C384" s="2"/>
      <c r="D384" s="2"/>
      <c r="E384" s="16"/>
      <c r="F384" s="16"/>
      <c r="G384" s="29" t="s">
        <v>47</v>
      </c>
      <c r="H384" s="29" t="str">
        <f t="shared" si="10"/>
        <v>SI</v>
      </c>
      <c r="I384" s="26">
        <f t="shared" si="11"/>
        <v>0</v>
      </c>
    </row>
    <row r="385" spans="1:9" ht="30" customHeight="1" x14ac:dyDescent="0.2">
      <c r="A385" s="8">
        <v>379</v>
      </c>
      <c r="B385" s="8"/>
      <c r="C385" s="2"/>
      <c r="D385" s="2"/>
      <c r="E385" s="16"/>
      <c r="F385" s="16"/>
      <c r="G385" s="29" t="s">
        <v>47</v>
      </c>
      <c r="H385" s="29" t="str">
        <f t="shared" si="10"/>
        <v>SI</v>
      </c>
      <c r="I385" s="26">
        <f t="shared" si="11"/>
        <v>0</v>
      </c>
    </row>
    <row r="386" spans="1:9" ht="30" customHeight="1" x14ac:dyDescent="0.2">
      <c r="A386" s="8">
        <v>380</v>
      </c>
      <c r="B386" s="8"/>
      <c r="C386" s="2"/>
      <c r="D386" s="2"/>
      <c r="E386" s="16"/>
      <c r="F386" s="16"/>
      <c r="G386" s="29" t="s">
        <v>47</v>
      </c>
      <c r="H386" s="29" t="str">
        <f t="shared" si="10"/>
        <v>SI</v>
      </c>
      <c r="I386" s="26">
        <f t="shared" si="11"/>
        <v>0</v>
      </c>
    </row>
    <row r="387" spans="1:9" ht="30" customHeight="1" x14ac:dyDescent="0.2">
      <c r="A387" s="8">
        <v>381</v>
      </c>
      <c r="B387" s="8"/>
      <c r="C387" s="2"/>
      <c r="D387" s="2"/>
      <c r="E387" s="16"/>
      <c r="F387" s="16"/>
      <c r="G387" s="29" t="s">
        <v>47</v>
      </c>
      <c r="H387" s="29" t="str">
        <f t="shared" si="10"/>
        <v>SI</v>
      </c>
      <c r="I387" s="26">
        <f t="shared" si="11"/>
        <v>0</v>
      </c>
    </row>
    <row r="388" spans="1:9" ht="30" customHeight="1" x14ac:dyDescent="0.2">
      <c r="A388" s="8">
        <v>382</v>
      </c>
      <c r="B388" s="8"/>
      <c r="C388" s="2"/>
      <c r="D388" s="2"/>
      <c r="E388" s="16"/>
      <c r="F388" s="16"/>
      <c r="G388" s="29" t="s">
        <v>47</v>
      </c>
      <c r="H388" s="29" t="str">
        <f t="shared" si="10"/>
        <v>SI</v>
      </c>
      <c r="I388" s="26">
        <f t="shared" si="11"/>
        <v>0</v>
      </c>
    </row>
    <row r="389" spans="1:9" ht="30" customHeight="1" x14ac:dyDescent="0.2">
      <c r="A389" s="8">
        <v>383</v>
      </c>
      <c r="B389" s="8"/>
      <c r="C389" s="2"/>
      <c r="D389" s="2"/>
      <c r="E389" s="16"/>
      <c r="F389" s="16"/>
      <c r="G389" s="29" t="s">
        <v>47</v>
      </c>
      <c r="H389" s="29" t="str">
        <f t="shared" si="10"/>
        <v>SI</v>
      </c>
      <c r="I389" s="26">
        <f t="shared" si="11"/>
        <v>0</v>
      </c>
    </row>
    <row r="390" spans="1:9" ht="30" customHeight="1" x14ac:dyDescent="0.2">
      <c r="A390" s="8">
        <v>384</v>
      </c>
      <c r="B390" s="8"/>
      <c r="C390" s="2"/>
      <c r="D390" s="2"/>
      <c r="E390" s="16"/>
      <c r="F390" s="16"/>
      <c r="G390" s="29" t="s">
        <v>47</v>
      </c>
      <c r="H390" s="29" t="str">
        <f t="shared" si="10"/>
        <v>SI</v>
      </c>
      <c r="I390" s="26">
        <f t="shared" si="11"/>
        <v>0</v>
      </c>
    </row>
    <row r="391" spans="1:9" ht="30" customHeight="1" x14ac:dyDescent="0.2">
      <c r="A391" s="8">
        <v>385</v>
      </c>
      <c r="B391" s="8"/>
      <c r="C391" s="2"/>
      <c r="D391" s="2"/>
      <c r="E391" s="16"/>
      <c r="F391" s="16"/>
      <c r="G391" s="29" t="s">
        <v>47</v>
      </c>
      <c r="H391" s="29" t="str">
        <f t="shared" si="10"/>
        <v>SI</v>
      </c>
      <c r="I391" s="26">
        <f t="shared" si="11"/>
        <v>0</v>
      </c>
    </row>
    <row r="392" spans="1:9" ht="30" customHeight="1" x14ac:dyDescent="0.2">
      <c r="A392" s="8">
        <v>386</v>
      </c>
      <c r="B392" s="8"/>
      <c r="C392" s="2"/>
      <c r="D392" s="2"/>
      <c r="E392" s="16"/>
      <c r="F392" s="16"/>
      <c r="G392" s="29" t="s">
        <v>47</v>
      </c>
      <c r="H392" s="29" t="str">
        <f t="shared" ref="H392:H455" si="12">IF(NETWORKDAYS(E392,F392)&lt;=2,"SI","NO")</f>
        <v>SI</v>
      </c>
      <c r="I392" s="26">
        <f t="shared" ref="I392:I455" si="13">NETWORKDAYS(E392,F392)</f>
        <v>0</v>
      </c>
    </row>
    <row r="393" spans="1:9" ht="30" customHeight="1" x14ac:dyDescent="0.2">
      <c r="A393" s="8">
        <v>387</v>
      </c>
      <c r="B393" s="8"/>
      <c r="C393" s="2"/>
      <c r="D393" s="2"/>
      <c r="E393" s="16"/>
      <c r="F393" s="16"/>
      <c r="G393" s="29" t="s">
        <v>47</v>
      </c>
      <c r="H393" s="29" t="str">
        <f t="shared" si="12"/>
        <v>SI</v>
      </c>
      <c r="I393" s="26">
        <f t="shared" si="13"/>
        <v>0</v>
      </c>
    </row>
    <row r="394" spans="1:9" ht="30" customHeight="1" x14ac:dyDescent="0.2">
      <c r="A394" s="8">
        <v>388</v>
      </c>
      <c r="B394" s="8"/>
      <c r="C394" s="2"/>
      <c r="D394" s="2"/>
      <c r="E394" s="16"/>
      <c r="F394" s="16"/>
      <c r="G394" s="29" t="s">
        <v>47</v>
      </c>
      <c r="H394" s="29" t="str">
        <f t="shared" si="12"/>
        <v>SI</v>
      </c>
      <c r="I394" s="26">
        <f t="shared" si="13"/>
        <v>0</v>
      </c>
    </row>
    <row r="395" spans="1:9" ht="30" customHeight="1" x14ac:dyDescent="0.2">
      <c r="A395" s="8">
        <v>389</v>
      </c>
      <c r="B395" s="8"/>
      <c r="C395" s="2"/>
      <c r="D395" s="2"/>
      <c r="E395" s="16"/>
      <c r="F395" s="16"/>
      <c r="G395" s="29" t="s">
        <v>47</v>
      </c>
      <c r="H395" s="29" t="str">
        <f t="shared" si="12"/>
        <v>SI</v>
      </c>
      <c r="I395" s="26">
        <f t="shared" si="13"/>
        <v>0</v>
      </c>
    </row>
    <row r="396" spans="1:9" ht="30" customHeight="1" x14ac:dyDescent="0.2">
      <c r="A396" s="8">
        <v>390</v>
      </c>
      <c r="B396" s="8"/>
      <c r="C396" s="2"/>
      <c r="D396" s="2"/>
      <c r="E396" s="16"/>
      <c r="F396" s="16"/>
      <c r="G396" s="29" t="s">
        <v>47</v>
      </c>
      <c r="H396" s="29" t="str">
        <f t="shared" si="12"/>
        <v>SI</v>
      </c>
      <c r="I396" s="26">
        <f t="shared" si="13"/>
        <v>0</v>
      </c>
    </row>
    <row r="397" spans="1:9" ht="30" customHeight="1" x14ac:dyDescent="0.2">
      <c r="A397" s="8">
        <v>391</v>
      </c>
      <c r="B397" s="8"/>
      <c r="C397" s="2"/>
      <c r="D397" s="2"/>
      <c r="E397" s="16"/>
      <c r="F397" s="16"/>
      <c r="G397" s="29" t="s">
        <v>47</v>
      </c>
      <c r="H397" s="29" t="str">
        <f t="shared" si="12"/>
        <v>SI</v>
      </c>
      <c r="I397" s="26">
        <f t="shared" si="13"/>
        <v>0</v>
      </c>
    </row>
    <row r="398" spans="1:9" ht="30" customHeight="1" x14ac:dyDescent="0.2">
      <c r="A398" s="8">
        <v>392</v>
      </c>
      <c r="B398" s="8"/>
      <c r="C398" s="2"/>
      <c r="D398" s="2"/>
      <c r="E398" s="16"/>
      <c r="F398" s="16"/>
      <c r="G398" s="29" t="s">
        <v>47</v>
      </c>
      <c r="H398" s="29" t="str">
        <f t="shared" si="12"/>
        <v>SI</v>
      </c>
      <c r="I398" s="26">
        <f t="shared" si="13"/>
        <v>0</v>
      </c>
    </row>
    <row r="399" spans="1:9" ht="30" customHeight="1" x14ac:dyDescent="0.2">
      <c r="A399" s="8">
        <v>393</v>
      </c>
      <c r="B399" s="8"/>
      <c r="C399" s="2"/>
      <c r="D399" s="2"/>
      <c r="E399" s="16"/>
      <c r="F399" s="16"/>
      <c r="G399" s="29" t="s">
        <v>47</v>
      </c>
      <c r="H399" s="29" t="str">
        <f t="shared" si="12"/>
        <v>SI</v>
      </c>
      <c r="I399" s="26">
        <f t="shared" si="13"/>
        <v>0</v>
      </c>
    </row>
    <row r="400" spans="1:9" ht="30" customHeight="1" x14ac:dyDescent="0.2">
      <c r="A400" s="8">
        <v>394</v>
      </c>
      <c r="B400" s="8"/>
      <c r="C400" s="2"/>
      <c r="D400" s="2"/>
      <c r="E400" s="16"/>
      <c r="F400" s="16"/>
      <c r="G400" s="29" t="s">
        <v>47</v>
      </c>
      <c r="H400" s="29" t="str">
        <f t="shared" si="12"/>
        <v>SI</v>
      </c>
      <c r="I400" s="26">
        <f t="shared" si="13"/>
        <v>0</v>
      </c>
    </row>
    <row r="401" spans="1:9" ht="30" customHeight="1" x14ac:dyDescent="0.2">
      <c r="A401" s="8">
        <v>395</v>
      </c>
      <c r="B401" s="8"/>
      <c r="C401" s="2"/>
      <c r="D401" s="2"/>
      <c r="E401" s="16"/>
      <c r="F401" s="16"/>
      <c r="G401" s="29" t="s">
        <v>47</v>
      </c>
      <c r="H401" s="29" t="str">
        <f t="shared" si="12"/>
        <v>SI</v>
      </c>
      <c r="I401" s="26">
        <f t="shared" si="13"/>
        <v>0</v>
      </c>
    </row>
    <row r="402" spans="1:9" ht="30" customHeight="1" x14ac:dyDescent="0.2">
      <c r="A402" s="8">
        <v>396</v>
      </c>
      <c r="B402" s="8"/>
      <c r="C402" s="2"/>
      <c r="D402" s="2"/>
      <c r="E402" s="16"/>
      <c r="F402" s="16"/>
      <c r="G402" s="29" t="s">
        <v>47</v>
      </c>
      <c r="H402" s="29" t="str">
        <f t="shared" si="12"/>
        <v>SI</v>
      </c>
      <c r="I402" s="26">
        <f t="shared" si="13"/>
        <v>0</v>
      </c>
    </row>
    <row r="403" spans="1:9" ht="30" customHeight="1" x14ac:dyDescent="0.2">
      <c r="A403" s="8">
        <v>397</v>
      </c>
      <c r="B403" s="8"/>
      <c r="C403" s="2"/>
      <c r="D403" s="2"/>
      <c r="E403" s="16"/>
      <c r="F403" s="16"/>
      <c r="G403" s="29" t="s">
        <v>47</v>
      </c>
      <c r="H403" s="29" t="str">
        <f t="shared" si="12"/>
        <v>SI</v>
      </c>
      <c r="I403" s="26">
        <f t="shared" si="13"/>
        <v>0</v>
      </c>
    </row>
    <row r="404" spans="1:9" ht="30" customHeight="1" x14ac:dyDescent="0.2">
      <c r="A404" s="8">
        <v>398</v>
      </c>
      <c r="B404" s="8"/>
      <c r="C404" s="2"/>
      <c r="D404" s="2"/>
      <c r="E404" s="16"/>
      <c r="F404" s="16"/>
      <c r="G404" s="29" t="s">
        <v>47</v>
      </c>
      <c r="H404" s="29" t="str">
        <f t="shared" si="12"/>
        <v>SI</v>
      </c>
      <c r="I404" s="26">
        <f t="shared" si="13"/>
        <v>0</v>
      </c>
    </row>
    <row r="405" spans="1:9" ht="30" customHeight="1" x14ac:dyDescent="0.2">
      <c r="A405" s="8">
        <v>399</v>
      </c>
      <c r="B405" s="8"/>
      <c r="C405" s="2"/>
      <c r="D405" s="2"/>
      <c r="E405" s="16"/>
      <c r="F405" s="16"/>
      <c r="G405" s="29" t="s">
        <v>47</v>
      </c>
      <c r="H405" s="29" t="str">
        <f t="shared" si="12"/>
        <v>SI</v>
      </c>
      <c r="I405" s="26">
        <f t="shared" si="13"/>
        <v>0</v>
      </c>
    </row>
    <row r="406" spans="1:9" ht="30" customHeight="1" x14ac:dyDescent="0.2">
      <c r="A406" s="8">
        <v>400</v>
      </c>
      <c r="B406" s="8"/>
      <c r="C406" s="2"/>
      <c r="D406" s="2"/>
      <c r="E406" s="16"/>
      <c r="F406" s="16"/>
      <c r="G406" s="29" t="s">
        <v>47</v>
      </c>
      <c r="H406" s="29" t="str">
        <f t="shared" si="12"/>
        <v>SI</v>
      </c>
      <c r="I406" s="26">
        <f t="shared" si="13"/>
        <v>0</v>
      </c>
    </row>
    <row r="407" spans="1:9" ht="30" customHeight="1" x14ac:dyDescent="0.2">
      <c r="A407" s="8">
        <v>401</v>
      </c>
      <c r="B407" s="8"/>
      <c r="C407" s="2"/>
      <c r="D407" s="2"/>
      <c r="E407" s="16"/>
      <c r="F407" s="16"/>
      <c r="G407" s="29" t="s">
        <v>47</v>
      </c>
      <c r="H407" s="29" t="str">
        <f t="shared" si="12"/>
        <v>SI</v>
      </c>
      <c r="I407" s="26">
        <f t="shared" si="13"/>
        <v>0</v>
      </c>
    </row>
    <row r="408" spans="1:9" ht="30" customHeight="1" x14ac:dyDescent="0.2">
      <c r="A408" s="8">
        <v>402</v>
      </c>
      <c r="B408" s="8"/>
      <c r="C408" s="2"/>
      <c r="D408" s="2"/>
      <c r="E408" s="16"/>
      <c r="F408" s="16"/>
      <c r="G408" s="29" t="s">
        <v>47</v>
      </c>
      <c r="H408" s="29" t="str">
        <f t="shared" si="12"/>
        <v>SI</v>
      </c>
      <c r="I408" s="26">
        <f t="shared" si="13"/>
        <v>0</v>
      </c>
    </row>
    <row r="409" spans="1:9" ht="30" customHeight="1" x14ac:dyDescent="0.2">
      <c r="A409" s="8">
        <v>403</v>
      </c>
      <c r="B409" s="8"/>
      <c r="C409" s="2"/>
      <c r="D409" s="2"/>
      <c r="E409" s="16"/>
      <c r="F409" s="16"/>
      <c r="G409" s="29" t="s">
        <v>47</v>
      </c>
      <c r="H409" s="29" t="str">
        <f t="shared" si="12"/>
        <v>SI</v>
      </c>
      <c r="I409" s="26">
        <f t="shared" si="13"/>
        <v>0</v>
      </c>
    </row>
    <row r="410" spans="1:9" ht="30" customHeight="1" x14ac:dyDescent="0.2">
      <c r="A410" s="8">
        <v>404</v>
      </c>
      <c r="B410" s="8"/>
      <c r="C410" s="2"/>
      <c r="D410" s="2"/>
      <c r="E410" s="16"/>
      <c r="F410" s="16"/>
      <c r="G410" s="29" t="s">
        <v>47</v>
      </c>
      <c r="H410" s="29" t="str">
        <f t="shared" si="12"/>
        <v>SI</v>
      </c>
      <c r="I410" s="26">
        <f t="shared" si="13"/>
        <v>0</v>
      </c>
    </row>
    <row r="411" spans="1:9" ht="30" customHeight="1" x14ac:dyDescent="0.2">
      <c r="A411" s="8">
        <v>405</v>
      </c>
      <c r="B411" s="8"/>
      <c r="C411" s="2"/>
      <c r="D411" s="2"/>
      <c r="E411" s="16"/>
      <c r="F411" s="16"/>
      <c r="G411" s="29" t="s">
        <v>47</v>
      </c>
      <c r="H411" s="29" t="str">
        <f t="shared" si="12"/>
        <v>SI</v>
      </c>
      <c r="I411" s="26">
        <f t="shared" si="13"/>
        <v>0</v>
      </c>
    </row>
    <row r="412" spans="1:9" ht="30" customHeight="1" x14ac:dyDescent="0.2">
      <c r="A412" s="8">
        <v>406</v>
      </c>
      <c r="B412" s="8"/>
      <c r="C412" s="2"/>
      <c r="D412" s="2"/>
      <c r="E412" s="16"/>
      <c r="F412" s="16"/>
      <c r="G412" s="29" t="s">
        <v>47</v>
      </c>
      <c r="H412" s="29" t="str">
        <f t="shared" si="12"/>
        <v>SI</v>
      </c>
      <c r="I412" s="26">
        <f t="shared" si="13"/>
        <v>0</v>
      </c>
    </row>
    <row r="413" spans="1:9" ht="30" customHeight="1" x14ac:dyDescent="0.2">
      <c r="A413" s="8">
        <v>407</v>
      </c>
      <c r="B413" s="8"/>
      <c r="C413" s="2"/>
      <c r="D413" s="2"/>
      <c r="E413" s="16"/>
      <c r="F413" s="16"/>
      <c r="G413" s="29" t="s">
        <v>47</v>
      </c>
      <c r="H413" s="29" t="str">
        <f t="shared" si="12"/>
        <v>SI</v>
      </c>
      <c r="I413" s="26">
        <f t="shared" si="13"/>
        <v>0</v>
      </c>
    </row>
    <row r="414" spans="1:9" ht="30" customHeight="1" x14ac:dyDescent="0.2">
      <c r="A414" s="8">
        <v>408</v>
      </c>
      <c r="B414" s="8"/>
      <c r="C414" s="2"/>
      <c r="D414" s="2"/>
      <c r="E414" s="16"/>
      <c r="F414" s="16"/>
      <c r="G414" s="29" t="s">
        <v>47</v>
      </c>
      <c r="H414" s="29" t="str">
        <f t="shared" si="12"/>
        <v>SI</v>
      </c>
      <c r="I414" s="26">
        <f t="shared" si="13"/>
        <v>0</v>
      </c>
    </row>
    <row r="415" spans="1:9" ht="30" customHeight="1" x14ac:dyDescent="0.2">
      <c r="A415" s="8">
        <v>409</v>
      </c>
      <c r="B415" s="8"/>
      <c r="C415" s="2"/>
      <c r="D415" s="2"/>
      <c r="E415" s="16"/>
      <c r="F415" s="16"/>
      <c r="G415" s="29" t="s">
        <v>47</v>
      </c>
      <c r="H415" s="29" t="str">
        <f t="shared" si="12"/>
        <v>SI</v>
      </c>
      <c r="I415" s="26">
        <f t="shared" si="13"/>
        <v>0</v>
      </c>
    </row>
    <row r="416" spans="1:9" ht="30" customHeight="1" x14ac:dyDescent="0.2">
      <c r="A416" s="8">
        <v>410</v>
      </c>
      <c r="B416" s="8"/>
      <c r="C416" s="2"/>
      <c r="D416" s="2"/>
      <c r="E416" s="16"/>
      <c r="F416" s="16"/>
      <c r="G416" s="29" t="s">
        <v>47</v>
      </c>
      <c r="H416" s="29" t="str">
        <f t="shared" si="12"/>
        <v>SI</v>
      </c>
      <c r="I416" s="26">
        <f t="shared" si="13"/>
        <v>0</v>
      </c>
    </row>
    <row r="417" spans="1:9" ht="30" customHeight="1" x14ac:dyDescent="0.2">
      <c r="A417" s="8">
        <v>411</v>
      </c>
      <c r="B417" s="8"/>
      <c r="C417" s="2"/>
      <c r="D417" s="2"/>
      <c r="E417" s="16"/>
      <c r="F417" s="16"/>
      <c r="G417" s="29" t="s">
        <v>47</v>
      </c>
      <c r="H417" s="29" t="str">
        <f t="shared" si="12"/>
        <v>SI</v>
      </c>
      <c r="I417" s="26">
        <f t="shared" si="13"/>
        <v>0</v>
      </c>
    </row>
    <row r="418" spans="1:9" ht="30" customHeight="1" x14ac:dyDescent="0.2">
      <c r="A418" s="8">
        <v>412</v>
      </c>
      <c r="B418" s="8"/>
      <c r="C418" s="2"/>
      <c r="D418" s="2"/>
      <c r="E418" s="16"/>
      <c r="F418" s="16"/>
      <c r="G418" s="29" t="s">
        <v>47</v>
      </c>
      <c r="H418" s="29" t="str">
        <f t="shared" si="12"/>
        <v>SI</v>
      </c>
      <c r="I418" s="26">
        <f t="shared" si="13"/>
        <v>0</v>
      </c>
    </row>
    <row r="419" spans="1:9" ht="30" customHeight="1" x14ac:dyDescent="0.2">
      <c r="A419" s="8">
        <v>413</v>
      </c>
      <c r="B419" s="8"/>
      <c r="C419" s="2"/>
      <c r="D419" s="2"/>
      <c r="E419" s="16"/>
      <c r="F419" s="16"/>
      <c r="G419" s="29" t="s">
        <v>47</v>
      </c>
      <c r="H419" s="29" t="str">
        <f t="shared" si="12"/>
        <v>SI</v>
      </c>
      <c r="I419" s="26">
        <f t="shared" si="13"/>
        <v>0</v>
      </c>
    </row>
    <row r="420" spans="1:9" ht="30" customHeight="1" x14ac:dyDescent="0.2">
      <c r="A420" s="8">
        <v>414</v>
      </c>
      <c r="B420" s="8"/>
      <c r="C420" s="2"/>
      <c r="D420" s="2"/>
      <c r="E420" s="16"/>
      <c r="F420" s="16"/>
      <c r="G420" s="29" t="s">
        <v>47</v>
      </c>
      <c r="H420" s="29" t="str">
        <f t="shared" si="12"/>
        <v>SI</v>
      </c>
      <c r="I420" s="26">
        <f t="shared" si="13"/>
        <v>0</v>
      </c>
    </row>
    <row r="421" spans="1:9" ht="30" customHeight="1" x14ac:dyDescent="0.2">
      <c r="A421" s="8">
        <v>415</v>
      </c>
      <c r="B421" s="8"/>
      <c r="C421" s="2"/>
      <c r="D421" s="2"/>
      <c r="E421" s="16"/>
      <c r="F421" s="16"/>
      <c r="G421" s="29" t="s">
        <v>47</v>
      </c>
      <c r="H421" s="29" t="str">
        <f t="shared" si="12"/>
        <v>SI</v>
      </c>
      <c r="I421" s="26">
        <f t="shared" si="13"/>
        <v>0</v>
      </c>
    </row>
    <row r="422" spans="1:9" ht="30" customHeight="1" x14ac:dyDescent="0.2">
      <c r="A422" s="8">
        <v>416</v>
      </c>
      <c r="B422" s="8"/>
      <c r="C422" s="2"/>
      <c r="D422" s="2"/>
      <c r="E422" s="16"/>
      <c r="F422" s="16"/>
      <c r="G422" s="29" t="s">
        <v>47</v>
      </c>
      <c r="H422" s="29" t="str">
        <f t="shared" si="12"/>
        <v>SI</v>
      </c>
      <c r="I422" s="26">
        <f t="shared" si="13"/>
        <v>0</v>
      </c>
    </row>
    <row r="423" spans="1:9" ht="30" customHeight="1" x14ac:dyDescent="0.2">
      <c r="A423" s="8">
        <v>417</v>
      </c>
      <c r="B423" s="8"/>
      <c r="C423" s="2"/>
      <c r="D423" s="2"/>
      <c r="E423" s="16"/>
      <c r="F423" s="16"/>
      <c r="G423" s="29" t="s">
        <v>47</v>
      </c>
      <c r="H423" s="29" t="str">
        <f t="shared" si="12"/>
        <v>SI</v>
      </c>
      <c r="I423" s="26">
        <f t="shared" si="13"/>
        <v>0</v>
      </c>
    </row>
    <row r="424" spans="1:9" ht="30" customHeight="1" x14ac:dyDescent="0.2">
      <c r="A424" s="8">
        <v>418</v>
      </c>
      <c r="B424" s="8"/>
      <c r="C424" s="2"/>
      <c r="D424" s="2"/>
      <c r="E424" s="16"/>
      <c r="F424" s="16"/>
      <c r="G424" s="29" t="s">
        <v>47</v>
      </c>
      <c r="H424" s="29" t="str">
        <f t="shared" si="12"/>
        <v>SI</v>
      </c>
      <c r="I424" s="26">
        <f t="shared" si="13"/>
        <v>0</v>
      </c>
    </row>
    <row r="425" spans="1:9" ht="30" customHeight="1" x14ac:dyDescent="0.2">
      <c r="A425" s="8">
        <v>419</v>
      </c>
      <c r="B425" s="8"/>
      <c r="C425" s="2"/>
      <c r="D425" s="2"/>
      <c r="E425" s="16"/>
      <c r="F425" s="16"/>
      <c r="G425" s="29" t="s">
        <v>47</v>
      </c>
      <c r="H425" s="29" t="str">
        <f t="shared" si="12"/>
        <v>SI</v>
      </c>
      <c r="I425" s="26">
        <f t="shared" si="13"/>
        <v>0</v>
      </c>
    </row>
    <row r="426" spans="1:9" ht="30" customHeight="1" x14ac:dyDescent="0.2">
      <c r="A426" s="8">
        <v>420</v>
      </c>
      <c r="B426" s="8"/>
      <c r="C426" s="2"/>
      <c r="D426" s="2"/>
      <c r="E426" s="16"/>
      <c r="F426" s="16"/>
      <c r="G426" s="29" t="s">
        <v>47</v>
      </c>
      <c r="H426" s="29" t="str">
        <f t="shared" si="12"/>
        <v>SI</v>
      </c>
      <c r="I426" s="26">
        <f t="shared" si="13"/>
        <v>0</v>
      </c>
    </row>
    <row r="427" spans="1:9" ht="30" customHeight="1" x14ac:dyDescent="0.2">
      <c r="A427" s="8">
        <v>421</v>
      </c>
      <c r="B427" s="8"/>
      <c r="C427" s="2"/>
      <c r="D427" s="2"/>
      <c r="E427" s="16"/>
      <c r="F427" s="16"/>
      <c r="G427" s="29" t="s">
        <v>47</v>
      </c>
      <c r="H427" s="29" t="str">
        <f t="shared" si="12"/>
        <v>SI</v>
      </c>
      <c r="I427" s="26">
        <f t="shared" si="13"/>
        <v>0</v>
      </c>
    </row>
    <row r="428" spans="1:9" ht="30" customHeight="1" x14ac:dyDescent="0.2">
      <c r="A428" s="8">
        <v>422</v>
      </c>
      <c r="B428" s="8"/>
      <c r="C428" s="2"/>
      <c r="D428" s="2"/>
      <c r="E428" s="16"/>
      <c r="F428" s="16"/>
      <c r="G428" s="29" t="s">
        <v>47</v>
      </c>
      <c r="H428" s="29" t="str">
        <f t="shared" si="12"/>
        <v>SI</v>
      </c>
      <c r="I428" s="26">
        <f t="shared" si="13"/>
        <v>0</v>
      </c>
    </row>
    <row r="429" spans="1:9" ht="30" customHeight="1" x14ac:dyDescent="0.2">
      <c r="A429" s="8">
        <v>423</v>
      </c>
      <c r="B429" s="8"/>
      <c r="C429" s="2"/>
      <c r="D429" s="2"/>
      <c r="E429" s="16"/>
      <c r="F429" s="16"/>
      <c r="G429" s="29" t="s">
        <v>47</v>
      </c>
      <c r="H429" s="29" t="str">
        <f t="shared" si="12"/>
        <v>SI</v>
      </c>
      <c r="I429" s="26">
        <f t="shared" si="13"/>
        <v>0</v>
      </c>
    </row>
    <row r="430" spans="1:9" ht="30" customHeight="1" x14ac:dyDescent="0.2">
      <c r="A430" s="8">
        <v>424</v>
      </c>
      <c r="B430" s="8"/>
      <c r="C430" s="2"/>
      <c r="D430" s="2"/>
      <c r="E430" s="16"/>
      <c r="F430" s="16"/>
      <c r="G430" s="29" t="s">
        <v>47</v>
      </c>
      <c r="H430" s="29" t="str">
        <f t="shared" si="12"/>
        <v>SI</v>
      </c>
      <c r="I430" s="26">
        <f t="shared" si="13"/>
        <v>0</v>
      </c>
    </row>
    <row r="431" spans="1:9" ht="30" customHeight="1" x14ac:dyDescent="0.2">
      <c r="A431" s="8">
        <v>425</v>
      </c>
      <c r="B431" s="8"/>
      <c r="C431" s="2"/>
      <c r="D431" s="2"/>
      <c r="E431" s="16"/>
      <c r="F431" s="16"/>
      <c r="G431" s="29" t="s">
        <v>47</v>
      </c>
      <c r="H431" s="29" t="str">
        <f t="shared" si="12"/>
        <v>SI</v>
      </c>
      <c r="I431" s="26">
        <f t="shared" si="13"/>
        <v>0</v>
      </c>
    </row>
    <row r="432" spans="1:9" ht="30" customHeight="1" x14ac:dyDescent="0.2">
      <c r="A432" s="8">
        <v>426</v>
      </c>
      <c r="B432" s="8"/>
      <c r="C432" s="2"/>
      <c r="D432" s="2"/>
      <c r="E432" s="16"/>
      <c r="F432" s="16"/>
      <c r="G432" s="29" t="s">
        <v>47</v>
      </c>
      <c r="H432" s="29" t="str">
        <f t="shared" si="12"/>
        <v>SI</v>
      </c>
      <c r="I432" s="26">
        <f t="shared" si="13"/>
        <v>0</v>
      </c>
    </row>
    <row r="433" spans="1:9" ht="30" customHeight="1" x14ac:dyDescent="0.2">
      <c r="A433" s="8">
        <v>427</v>
      </c>
      <c r="B433" s="8"/>
      <c r="C433" s="2"/>
      <c r="D433" s="2"/>
      <c r="E433" s="16"/>
      <c r="F433" s="16"/>
      <c r="G433" s="29" t="s">
        <v>47</v>
      </c>
      <c r="H433" s="29" t="str">
        <f t="shared" si="12"/>
        <v>SI</v>
      </c>
      <c r="I433" s="26">
        <f t="shared" si="13"/>
        <v>0</v>
      </c>
    </row>
    <row r="434" spans="1:9" ht="30" customHeight="1" x14ac:dyDescent="0.2">
      <c r="A434" s="8">
        <v>428</v>
      </c>
      <c r="B434" s="8"/>
      <c r="C434" s="2"/>
      <c r="D434" s="2"/>
      <c r="E434" s="16"/>
      <c r="F434" s="16"/>
      <c r="G434" s="29" t="s">
        <v>47</v>
      </c>
      <c r="H434" s="29" t="str">
        <f t="shared" si="12"/>
        <v>SI</v>
      </c>
      <c r="I434" s="26">
        <f t="shared" si="13"/>
        <v>0</v>
      </c>
    </row>
    <row r="435" spans="1:9" ht="30" customHeight="1" x14ac:dyDescent="0.2">
      <c r="A435" s="8">
        <v>429</v>
      </c>
      <c r="B435" s="8"/>
      <c r="C435" s="2"/>
      <c r="D435" s="2"/>
      <c r="E435" s="16"/>
      <c r="F435" s="16"/>
      <c r="G435" s="29" t="s">
        <v>47</v>
      </c>
      <c r="H435" s="29" t="str">
        <f t="shared" si="12"/>
        <v>SI</v>
      </c>
      <c r="I435" s="26">
        <f t="shared" si="13"/>
        <v>0</v>
      </c>
    </row>
    <row r="436" spans="1:9" ht="30" customHeight="1" x14ac:dyDescent="0.2">
      <c r="A436" s="8">
        <v>430</v>
      </c>
      <c r="B436" s="8"/>
      <c r="C436" s="2"/>
      <c r="D436" s="2"/>
      <c r="E436" s="16"/>
      <c r="F436" s="16"/>
      <c r="G436" s="29" t="s">
        <v>47</v>
      </c>
      <c r="H436" s="29" t="str">
        <f t="shared" si="12"/>
        <v>SI</v>
      </c>
      <c r="I436" s="26">
        <f t="shared" si="13"/>
        <v>0</v>
      </c>
    </row>
    <row r="437" spans="1:9" ht="30" customHeight="1" x14ac:dyDescent="0.2">
      <c r="A437" s="8">
        <v>431</v>
      </c>
      <c r="B437" s="8"/>
      <c r="C437" s="2"/>
      <c r="D437" s="2"/>
      <c r="E437" s="16"/>
      <c r="F437" s="16"/>
      <c r="G437" s="29" t="s">
        <v>47</v>
      </c>
      <c r="H437" s="29" t="str">
        <f t="shared" si="12"/>
        <v>SI</v>
      </c>
      <c r="I437" s="26">
        <f t="shared" si="13"/>
        <v>0</v>
      </c>
    </row>
    <row r="438" spans="1:9" ht="30" customHeight="1" x14ac:dyDescent="0.2">
      <c r="A438" s="8">
        <v>432</v>
      </c>
      <c r="B438" s="8"/>
      <c r="C438" s="2"/>
      <c r="D438" s="2"/>
      <c r="E438" s="16"/>
      <c r="F438" s="16"/>
      <c r="G438" s="29" t="s">
        <v>47</v>
      </c>
      <c r="H438" s="29" t="str">
        <f t="shared" si="12"/>
        <v>SI</v>
      </c>
      <c r="I438" s="26">
        <f t="shared" si="13"/>
        <v>0</v>
      </c>
    </row>
    <row r="439" spans="1:9" ht="30" customHeight="1" x14ac:dyDescent="0.2">
      <c r="A439" s="8">
        <v>433</v>
      </c>
      <c r="B439" s="8"/>
      <c r="C439" s="2"/>
      <c r="D439" s="2"/>
      <c r="E439" s="16"/>
      <c r="F439" s="16"/>
      <c r="G439" s="29" t="s">
        <v>47</v>
      </c>
      <c r="H439" s="29" t="str">
        <f t="shared" si="12"/>
        <v>SI</v>
      </c>
      <c r="I439" s="26">
        <f t="shared" si="13"/>
        <v>0</v>
      </c>
    </row>
    <row r="440" spans="1:9" ht="30" customHeight="1" x14ac:dyDescent="0.2">
      <c r="A440" s="8">
        <v>434</v>
      </c>
      <c r="B440" s="8"/>
      <c r="C440" s="2"/>
      <c r="D440" s="2"/>
      <c r="E440" s="16"/>
      <c r="F440" s="16"/>
      <c r="G440" s="29" t="s">
        <v>47</v>
      </c>
      <c r="H440" s="29" t="str">
        <f t="shared" si="12"/>
        <v>SI</v>
      </c>
      <c r="I440" s="26">
        <f t="shared" si="13"/>
        <v>0</v>
      </c>
    </row>
    <row r="441" spans="1:9" ht="30" customHeight="1" x14ac:dyDescent="0.2">
      <c r="A441" s="8">
        <v>435</v>
      </c>
      <c r="B441" s="8"/>
      <c r="C441" s="2"/>
      <c r="D441" s="2"/>
      <c r="E441" s="16"/>
      <c r="F441" s="16"/>
      <c r="G441" s="29" t="s">
        <v>47</v>
      </c>
      <c r="H441" s="29" t="str">
        <f t="shared" si="12"/>
        <v>SI</v>
      </c>
      <c r="I441" s="26">
        <f t="shared" si="13"/>
        <v>0</v>
      </c>
    </row>
    <row r="442" spans="1:9" ht="30" customHeight="1" x14ac:dyDescent="0.2">
      <c r="A442" s="8">
        <v>436</v>
      </c>
      <c r="B442" s="8"/>
      <c r="C442" s="2"/>
      <c r="D442" s="2"/>
      <c r="E442" s="16"/>
      <c r="F442" s="16"/>
      <c r="G442" s="29" t="s">
        <v>47</v>
      </c>
      <c r="H442" s="29" t="str">
        <f t="shared" si="12"/>
        <v>SI</v>
      </c>
      <c r="I442" s="26">
        <f t="shared" si="13"/>
        <v>0</v>
      </c>
    </row>
    <row r="443" spans="1:9" ht="30" customHeight="1" x14ac:dyDescent="0.2">
      <c r="A443" s="8">
        <v>437</v>
      </c>
      <c r="B443" s="8"/>
      <c r="C443" s="2"/>
      <c r="D443" s="2"/>
      <c r="E443" s="16"/>
      <c r="F443" s="16"/>
      <c r="G443" s="29" t="s">
        <v>47</v>
      </c>
      <c r="H443" s="29" t="str">
        <f t="shared" si="12"/>
        <v>SI</v>
      </c>
      <c r="I443" s="26">
        <f t="shared" si="13"/>
        <v>0</v>
      </c>
    </row>
    <row r="444" spans="1:9" ht="30" customHeight="1" x14ac:dyDescent="0.2">
      <c r="A444" s="8">
        <v>438</v>
      </c>
      <c r="B444" s="8"/>
      <c r="C444" s="2"/>
      <c r="D444" s="2"/>
      <c r="E444" s="16"/>
      <c r="F444" s="16"/>
      <c r="G444" s="29" t="s">
        <v>47</v>
      </c>
      <c r="H444" s="29" t="str">
        <f t="shared" si="12"/>
        <v>SI</v>
      </c>
      <c r="I444" s="26">
        <f t="shared" si="13"/>
        <v>0</v>
      </c>
    </row>
    <row r="445" spans="1:9" ht="30" customHeight="1" x14ac:dyDescent="0.2">
      <c r="A445" s="8">
        <v>439</v>
      </c>
      <c r="B445" s="8"/>
      <c r="C445" s="2"/>
      <c r="D445" s="2"/>
      <c r="E445" s="16"/>
      <c r="F445" s="16"/>
      <c r="G445" s="29" t="s">
        <v>47</v>
      </c>
      <c r="H445" s="29" t="str">
        <f t="shared" si="12"/>
        <v>SI</v>
      </c>
      <c r="I445" s="26">
        <f t="shared" si="13"/>
        <v>0</v>
      </c>
    </row>
    <row r="446" spans="1:9" ht="30" customHeight="1" x14ac:dyDescent="0.2">
      <c r="A446" s="8">
        <v>440</v>
      </c>
      <c r="B446" s="8"/>
      <c r="C446" s="2"/>
      <c r="D446" s="2"/>
      <c r="E446" s="16"/>
      <c r="F446" s="16"/>
      <c r="G446" s="29" t="s">
        <v>47</v>
      </c>
      <c r="H446" s="29" t="str">
        <f t="shared" si="12"/>
        <v>SI</v>
      </c>
      <c r="I446" s="26">
        <f t="shared" si="13"/>
        <v>0</v>
      </c>
    </row>
    <row r="447" spans="1:9" ht="30" customHeight="1" x14ac:dyDescent="0.2">
      <c r="A447" s="8">
        <v>441</v>
      </c>
      <c r="B447" s="8"/>
      <c r="C447" s="2"/>
      <c r="D447" s="2"/>
      <c r="E447" s="16"/>
      <c r="F447" s="16"/>
      <c r="G447" s="29" t="s">
        <v>47</v>
      </c>
      <c r="H447" s="29" t="str">
        <f t="shared" si="12"/>
        <v>SI</v>
      </c>
      <c r="I447" s="26">
        <f t="shared" si="13"/>
        <v>0</v>
      </c>
    </row>
    <row r="448" spans="1:9" ht="30" customHeight="1" x14ac:dyDescent="0.2">
      <c r="A448" s="8">
        <v>442</v>
      </c>
      <c r="B448" s="8"/>
      <c r="C448" s="2"/>
      <c r="D448" s="2"/>
      <c r="E448" s="16"/>
      <c r="F448" s="16"/>
      <c r="G448" s="29" t="s">
        <v>47</v>
      </c>
      <c r="H448" s="29" t="str">
        <f t="shared" si="12"/>
        <v>SI</v>
      </c>
      <c r="I448" s="26">
        <f t="shared" si="13"/>
        <v>0</v>
      </c>
    </row>
    <row r="449" spans="1:9" ht="30" customHeight="1" x14ac:dyDescent="0.2">
      <c r="A449" s="8">
        <v>443</v>
      </c>
      <c r="B449" s="8"/>
      <c r="C449" s="2"/>
      <c r="D449" s="2"/>
      <c r="E449" s="16"/>
      <c r="F449" s="16"/>
      <c r="G449" s="29" t="s">
        <v>47</v>
      </c>
      <c r="H449" s="29" t="str">
        <f t="shared" si="12"/>
        <v>SI</v>
      </c>
      <c r="I449" s="26">
        <f t="shared" si="13"/>
        <v>0</v>
      </c>
    </row>
    <row r="450" spans="1:9" ht="30" customHeight="1" x14ac:dyDescent="0.2">
      <c r="A450" s="8">
        <v>444</v>
      </c>
      <c r="B450" s="8"/>
      <c r="C450" s="2"/>
      <c r="D450" s="2"/>
      <c r="E450" s="16"/>
      <c r="F450" s="16"/>
      <c r="G450" s="29" t="s">
        <v>47</v>
      </c>
      <c r="H450" s="29" t="str">
        <f t="shared" si="12"/>
        <v>SI</v>
      </c>
      <c r="I450" s="26">
        <f t="shared" si="13"/>
        <v>0</v>
      </c>
    </row>
    <row r="451" spans="1:9" ht="30" customHeight="1" x14ac:dyDescent="0.2">
      <c r="A451" s="8">
        <v>445</v>
      </c>
      <c r="B451" s="8"/>
      <c r="C451" s="2"/>
      <c r="D451" s="2"/>
      <c r="E451" s="16"/>
      <c r="F451" s="16"/>
      <c r="G451" s="29" t="s">
        <v>47</v>
      </c>
      <c r="H451" s="29" t="str">
        <f t="shared" si="12"/>
        <v>SI</v>
      </c>
      <c r="I451" s="26">
        <f t="shared" si="13"/>
        <v>0</v>
      </c>
    </row>
    <row r="452" spans="1:9" ht="30" customHeight="1" x14ac:dyDescent="0.2">
      <c r="A452" s="8">
        <v>446</v>
      </c>
      <c r="B452" s="8"/>
      <c r="C452" s="2"/>
      <c r="D452" s="2"/>
      <c r="E452" s="16"/>
      <c r="F452" s="16"/>
      <c r="G452" s="29" t="s">
        <v>47</v>
      </c>
      <c r="H452" s="29" t="str">
        <f t="shared" si="12"/>
        <v>SI</v>
      </c>
      <c r="I452" s="26">
        <f t="shared" si="13"/>
        <v>0</v>
      </c>
    </row>
    <row r="453" spans="1:9" ht="30" customHeight="1" x14ac:dyDescent="0.2">
      <c r="A453" s="8">
        <v>447</v>
      </c>
      <c r="B453" s="8"/>
      <c r="C453" s="2"/>
      <c r="D453" s="2"/>
      <c r="E453" s="16"/>
      <c r="F453" s="16"/>
      <c r="G453" s="29" t="s">
        <v>47</v>
      </c>
      <c r="H453" s="29" t="str">
        <f t="shared" si="12"/>
        <v>SI</v>
      </c>
      <c r="I453" s="26">
        <f t="shared" si="13"/>
        <v>0</v>
      </c>
    </row>
    <row r="454" spans="1:9" ht="30" customHeight="1" x14ac:dyDescent="0.2">
      <c r="A454" s="8">
        <v>448</v>
      </c>
      <c r="B454" s="8"/>
      <c r="C454" s="2"/>
      <c r="D454" s="2"/>
      <c r="E454" s="16"/>
      <c r="F454" s="16"/>
      <c r="G454" s="29" t="s">
        <v>47</v>
      </c>
      <c r="H454" s="29" t="str">
        <f t="shared" si="12"/>
        <v>SI</v>
      </c>
      <c r="I454" s="26">
        <f t="shared" si="13"/>
        <v>0</v>
      </c>
    </row>
    <row r="455" spans="1:9" ht="30" customHeight="1" x14ac:dyDescent="0.2">
      <c r="A455" s="8">
        <v>449</v>
      </c>
      <c r="B455" s="8"/>
      <c r="C455" s="2"/>
      <c r="D455" s="2"/>
      <c r="E455" s="16"/>
      <c r="F455" s="16"/>
      <c r="G455" s="29" t="s">
        <v>47</v>
      </c>
      <c r="H455" s="29" t="str">
        <f t="shared" si="12"/>
        <v>SI</v>
      </c>
      <c r="I455" s="26">
        <f t="shared" si="13"/>
        <v>0</v>
      </c>
    </row>
    <row r="456" spans="1:9" ht="30" customHeight="1" x14ac:dyDescent="0.2">
      <c r="A456" s="8">
        <v>450</v>
      </c>
      <c r="B456" s="8"/>
      <c r="C456" s="2"/>
      <c r="D456" s="2"/>
      <c r="E456" s="16"/>
      <c r="F456" s="16"/>
      <c r="G456" s="29" t="s">
        <v>47</v>
      </c>
      <c r="H456" s="29" t="str">
        <f t="shared" ref="H456:H519" si="14">IF(NETWORKDAYS(E456,F456)&lt;=2,"SI","NO")</f>
        <v>SI</v>
      </c>
      <c r="I456" s="26">
        <f t="shared" ref="I456:I519" si="15">NETWORKDAYS(E456,F456)</f>
        <v>0</v>
      </c>
    </row>
    <row r="457" spans="1:9" ht="30" customHeight="1" x14ac:dyDescent="0.2">
      <c r="A457" s="8">
        <v>451</v>
      </c>
      <c r="B457" s="8"/>
      <c r="C457" s="2"/>
      <c r="D457" s="2"/>
      <c r="E457" s="16"/>
      <c r="F457" s="16"/>
      <c r="G457" s="29" t="s">
        <v>47</v>
      </c>
      <c r="H457" s="29" t="str">
        <f t="shared" si="14"/>
        <v>SI</v>
      </c>
      <c r="I457" s="26">
        <f t="shared" si="15"/>
        <v>0</v>
      </c>
    </row>
    <row r="458" spans="1:9" ht="30" customHeight="1" x14ac:dyDescent="0.2">
      <c r="A458" s="8">
        <v>452</v>
      </c>
      <c r="B458" s="8"/>
      <c r="C458" s="2"/>
      <c r="D458" s="2"/>
      <c r="E458" s="16"/>
      <c r="F458" s="16"/>
      <c r="G458" s="29" t="s">
        <v>47</v>
      </c>
      <c r="H458" s="29" t="str">
        <f t="shared" si="14"/>
        <v>SI</v>
      </c>
      <c r="I458" s="26">
        <f t="shared" si="15"/>
        <v>0</v>
      </c>
    </row>
    <row r="459" spans="1:9" ht="30" customHeight="1" x14ac:dyDescent="0.2">
      <c r="A459" s="8">
        <v>453</v>
      </c>
      <c r="B459" s="8"/>
      <c r="C459" s="2"/>
      <c r="D459" s="2"/>
      <c r="E459" s="16"/>
      <c r="F459" s="16"/>
      <c r="G459" s="29" t="s">
        <v>47</v>
      </c>
      <c r="H459" s="29" t="str">
        <f t="shared" si="14"/>
        <v>SI</v>
      </c>
      <c r="I459" s="26">
        <f t="shared" si="15"/>
        <v>0</v>
      </c>
    </row>
    <row r="460" spans="1:9" ht="30" customHeight="1" x14ac:dyDescent="0.2">
      <c r="A460" s="8">
        <v>454</v>
      </c>
      <c r="B460" s="8"/>
      <c r="C460" s="2"/>
      <c r="D460" s="2"/>
      <c r="E460" s="16"/>
      <c r="F460" s="16"/>
      <c r="G460" s="29" t="s">
        <v>47</v>
      </c>
      <c r="H460" s="29" t="str">
        <f t="shared" si="14"/>
        <v>SI</v>
      </c>
      <c r="I460" s="26">
        <f t="shared" si="15"/>
        <v>0</v>
      </c>
    </row>
    <row r="461" spans="1:9" ht="30" customHeight="1" x14ac:dyDescent="0.2">
      <c r="A461" s="8">
        <v>455</v>
      </c>
      <c r="B461" s="8"/>
      <c r="C461" s="2"/>
      <c r="D461" s="2"/>
      <c r="E461" s="16"/>
      <c r="F461" s="16"/>
      <c r="G461" s="29" t="s">
        <v>47</v>
      </c>
      <c r="H461" s="29" t="str">
        <f t="shared" si="14"/>
        <v>SI</v>
      </c>
      <c r="I461" s="26">
        <f t="shared" si="15"/>
        <v>0</v>
      </c>
    </row>
    <row r="462" spans="1:9" ht="30" customHeight="1" x14ac:dyDescent="0.2">
      <c r="A462" s="8">
        <v>456</v>
      </c>
      <c r="B462" s="8"/>
      <c r="C462" s="2"/>
      <c r="D462" s="2"/>
      <c r="E462" s="16"/>
      <c r="F462" s="16"/>
      <c r="G462" s="29" t="s">
        <v>47</v>
      </c>
      <c r="H462" s="29" t="str">
        <f t="shared" si="14"/>
        <v>SI</v>
      </c>
      <c r="I462" s="26">
        <f t="shared" si="15"/>
        <v>0</v>
      </c>
    </row>
    <row r="463" spans="1:9" ht="30" customHeight="1" x14ac:dyDescent="0.2">
      <c r="A463" s="8">
        <v>457</v>
      </c>
      <c r="B463" s="8"/>
      <c r="C463" s="2"/>
      <c r="D463" s="2"/>
      <c r="E463" s="16"/>
      <c r="F463" s="16"/>
      <c r="G463" s="29" t="s">
        <v>47</v>
      </c>
      <c r="H463" s="29" t="str">
        <f t="shared" si="14"/>
        <v>SI</v>
      </c>
      <c r="I463" s="26">
        <f t="shared" si="15"/>
        <v>0</v>
      </c>
    </row>
    <row r="464" spans="1:9" ht="30" customHeight="1" x14ac:dyDescent="0.2">
      <c r="A464" s="8">
        <v>458</v>
      </c>
      <c r="B464" s="8"/>
      <c r="C464" s="2"/>
      <c r="D464" s="2"/>
      <c r="E464" s="16"/>
      <c r="F464" s="16"/>
      <c r="G464" s="29" t="s">
        <v>47</v>
      </c>
      <c r="H464" s="29" t="str">
        <f t="shared" si="14"/>
        <v>SI</v>
      </c>
      <c r="I464" s="26">
        <f t="shared" si="15"/>
        <v>0</v>
      </c>
    </row>
    <row r="465" spans="1:9" ht="30" customHeight="1" x14ac:dyDescent="0.2">
      <c r="A465" s="8">
        <v>459</v>
      </c>
      <c r="B465" s="8"/>
      <c r="C465" s="2"/>
      <c r="D465" s="2"/>
      <c r="E465" s="16"/>
      <c r="F465" s="16"/>
      <c r="G465" s="29" t="s">
        <v>47</v>
      </c>
      <c r="H465" s="29" t="str">
        <f t="shared" si="14"/>
        <v>SI</v>
      </c>
      <c r="I465" s="26">
        <f t="shared" si="15"/>
        <v>0</v>
      </c>
    </row>
    <row r="466" spans="1:9" ht="30" customHeight="1" x14ac:dyDescent="0.2">
      <c r="A466" s="8">
        <v>460</v>
      </c>
      <c r="B466" s="8"/>
      <c r="C466" s="2"/>
      <c r="D466" s="2"/>
      <c r="E466" s="16"/>
      <c r="F466" s="16"/>
      <c r="G466" s="29" t="s">
        <v>47</v>
      </c>
      <c r="H466" s="29" t="str">
        <f t="shared" si="14"/>
        <v>SI</v>
      </c>
      <c r="I466" s="26">
        <f t="shared" si="15"/>
        <v>0</v>
      </c>
    </row>
    <row r="467" spans="1:9" ht="30" customHeight="1" x14ac:dyDescent="0.2">
      <c r="A467" s="8">
        <v>461</v>
      </c>
      <c r="B467" s="8"/>
      <c r="C467" s="2"/>
      <c r="D467" s="2"/>
      <c r="E467" s="16"/>
      <c r="F467" s="16"/>
      <c r="G467" s="29" t="s">
        <v>47</v>
      </c>
      <c r="H467" s="29" t="str">
        <f t="shared" si="14"/>
        <v>SI</v>
      </c>
      <c r="I467" s="26">
        <f t="shared" si="15"/>
        <v>0</v>
      </c>
    </row>
    <row r="468" spans="1:9" ht="30" customHeight="1" x14ac:dyDescent="0.2">
      <c r="A468" s="8">
        <v>462</v>
      </c>
      <c r="B468" s="8"/>
      <c r="C468" s="2"/>
      <c r="D468" s="2"/>
      <c r="E468" s="16"/>
      <c r="F468" s="16"/>
      <c r="G468" s="29" t="s">
        <v>47</v>
      </c>
      <c r="H468" s="29" t="str">
        <f t="shared" si="14"/>
        <v>SI</v>
      </c>
      <c r="I468" s="26">
        <f t="shared" si="15"/>
        <v>0</v>
      </c>
    </row>
    <row r="469" spans="1:9" ht="30" customHeight="1" x14ac:dyDescent="0.2">
      <c r="A469" s="8">
        <v>463</v>
      </c>
      <c r="B469" s="8"/>
      <c r="C469" s="2"/>
      <c r="D469" s="2"/>
      <c r="E469" s="16"/>
      <c r="F469" s="16"/>
      <c r="G469" s="29" t="s">
        <v>47</v>
      </c>
      <c r="H469" s="29" t="str">
        <f t="shared" si="14"/>
        <v>SI</v>
      </c>
      <c r="I469" s="26">
        <f t="shared" si="15"/>
        <v>0</v>
      </c>
    </row>
    <row r="470" spans="1:9" ht="30" customHeight="1" x14ac:dyDescent="0.2">
      <c r="A470" s="8">
        <v>464</v>
      </c>
      <c r="B470" s="8"/>
      <c r="C470" s="2"/>
      <c r="D470" s="2"/>
      <c r="E470" s="16"/>
      <c r="F470" s="16"/>
      <c r="G470" s="29" t="s">
        <v>47</v>
      </c>
      <c r="H470" s="29" t="str">
        <f t="shared" si="14"/>
        <v>SI</v>
      </c>
      <c r="I470" s="26">
        <f t="shared" si="15"/>
        <v>0</v>
      </c>
    </row>
    <row r="471" spans="1:9" ht="30" customHeight="1" x14ac:dyDescent="0.2">
      <c r="A471" s="8">
        <v>465</v>
      </c>
      <c r="B471" s="8"/>
      <c r="C471" s="2"/>
      <c r="D471" s="2"/>
      <c r="E471" s="16"/>
      <c r="F471" s="16"/>
      <c r="G471" s="29" t="s">
        <v>47</v>
      </c>
      <c r="H471" s="29" t="str">
        <f t="shared" si="14"/>
        <v>SI</v>
      </c>
      <c r="I471" s="26">
        <f t="shared" si="15"/>
        <v>0</v>
      </c>
    </row>
    <row r="472" spans="1:9" ht="30" customHeight="1" x14ac:dyDescent="0.2">
      <c r="A472" s="8">
        <v>466</v>
      </c>
      <c r="B472" s="8"/>
      <c r="C472" s="2"/>
      <c r="D472" s="2"/>
      <c r="E472" s="16"/>
      <c r="F472" s="16"/>
      <c r="G472" s="29" t="s">
        <v>47</v>
      </c>
      <c r="H472" s="29" t="str">
        <f t="shared" si="14"/>
        <v>SI</v>
      </c>
      <c r="I472" s="26">
        <f t="shared" si="15"/>
        <v>0</v>
      </c>
    </row>
    <row r="473" spans="1:9" ht="30" customHeight="1" x14ac:dyDescent="0.2">
      <c r="A473" s="8">
        <v>467</v>
      </c>
      <c r="B473" s="8"/>
      <c r="C473" s="2"/>
      <c r="D473" s="2"/>
      <c r="E473" s="16"/>
      <c r="F473" s="16"/>
      <c r="G473" s="29" t="s">
        <v>47</v>
      </c>
      <c r="H473" s="29" t="str">
        <f t="shared" si="14"/>
        <v>SI</v>
      </c>
      <c r="I473" s="26">
        <f t="shared" si="15"/>
        <v>0</v>
      </c>
    </row>
    <row r="474" spans="1:9" ht="30" customHeight="1" x14ac:dyDescent="0.2">
      <c r="A474" s="8">
        <v>468</v>
      </c>
      <c r="B474" s="8"/>
      <c r="C474" s="2"/>
      <c r="D474" s="2"/>
      <c r="E474" s="16"/>
      <c r="F474" s="16"/>
      <c r="G474" s="29" t="s">
        <v>47</v>
      </c>
      <c r="H474" s="29" t="str">
        <f t="shared" si="14"/>
        <v>SI</v>
      </c>
      <c r="I474" s="26">
        <f t="shared" si="15"/>
        <v>0</v>
      </c>
    </row>
    <row r="475" spans="1:9" ht="30" customHeight="1" x14ac:dyDescent="0.2">
      <c r="A475" s="8">
        <v>469</v>
      </c>
      <c r="B475" s="8"/>
      <c r="C475" s="2"/>
      <c r="D475" s="2"/>
      <c r="E475" s="16"/>
      <c r="F475" s="16"/>
      <c r="G475" s="29" t="s">
        <v>47</v>
      </c>
      <c r="H475" s="29" t="str">
        <f t="shared" si="14"/>
        <v>SI</v>
      </c>
      <c r="I475" s="26">
        <f t="shared" si="15"/>
        <v>0</v>
      </c>
    </row>
    <row r="476" spans="1:9" ht="30" customHeight="1" x14ac:dyDescent="0.2">
      <c r="A476" s="8">
        <v>470</v>
      </c>
      <c r="B476" s="8"/>
      <c r="C476" s="2"/>
      <c r="D476" s="2"/>
      <c r="E476" s="16"/>
      <c r="F476" s="16"/>
      <c r="G476" s="29" t="s">
        <v>47</v>
      </c>
      <c r="H476" s="29" t="str">
        <f t="shared" si="14"/>
        <v>SI</v>
      </c>
      <c r="I476" s="26">
        <f t="shared" si="15"/>
        <v>0</v>
      </c>
    </row>
    <row r="477" spans="1:9" ht="30" customHeight="1" x14ac:dyDescent="0.2">
      <c r="A477" s="8">
        <v>471</v>
      </c>
      <c r="B477" s="8"/>
      <c r="C477" s="2"/>
      <c r="D477" s="2"/>
      <c r="E477" s="16"/>
      <c r="F477" s="16"/>
      <c r="G477" s="29" t="s">
        <v>47</v>
      </c>
      <c r="H477" s="29" t="str">
        <f t="shared" si="14"/>
        <v>SI</v>
      </c>
      <c r="I477" s="26">
        <f t="shared" si="15"/>
        <v>0</v>
      </c>
    </row>
    <row r="478" spans="1:9" ht="30" customHeight="1" x14ac:dyDescent="0.2">
      <c r="A478" s="8">
        <v>472</v>
      </c>
      <c r="B478" s="8"/>
      <c r="C478" s="2"/>
      <c r="D478" s="2"/>
      <c r="E478" s="16"/>
      <c r="F478" s="16"/>
      <c r="G478" s="29" t="s">
        <v>47</v>
      </c>
      <c r="H478" s="29" t="str">
        <f t="shared" si="14"/>
        <v>SI</v>
      </c>
      <c r="I478" s="26">
        <f t="shared" si="15"/>
        <v>0</v>
      </c>
    </row>
    <row r="479" spans="1:9" ht="30" customHeight="1" x14ac:dyDescent="0.2">
      <c r="A479" s="8">
        <v>473</v>
      </c>
      <c r="B479" s="8"/>
      <c r="C479" s="2"/>
      <c r="D479" s="2"/>
      <c r="E479" s="16"/>
      <c r="F479" s="16"/>
      <c r="G479" s="29" t="s">
        <v>47</v>
      </c>
      <c r="H479" s="29" t="str">
        <f t="shared" si="14"/>
        <v>SI</v>
      </c>
      <c r="I479" s="26">
        <f t="shared" si="15"/>
        <v>0</v>
      </c>
    </row>
    <row r="480" spans="1:9" ht="30" customHeight="1" x14ac:dyDescent="0.2">
      <c r="A480" s="8">
        <v>474</v>
      </c>
      <c r="B480" s="8"/>
      <c r="C480" s="2"/>
      <c r="D480" s="2"/>
      <c r="E480" s="16"/>
      <c r="F480" s="16"/>
      <c r="G480" s="29" t="s">
        <v>47</v>
      </c>
      <c r="H480" s="29" t="str">
        <f t="shared" si="14"/>
        <v>SI</v>
      </c>
      <c r="I480" s="26">
        <f t="shared" si="15"/>
        <v>0</v>
      </c>
    </row>
    <row r="481" spans="1:9" ht="30" customHeight="1" x14ac:dyDescent="0.2">
      <c r="A481" s="8">
        <v>475</v>
      </c>
      <c r="B481" s="8"/>
      <c r="C481" s="2"/>
      <c r="D481" s="2"/>
      <c r="E481" s="16"/>
      <c r="F481" s="16"/>
      <c r="G481" s="29" t="s">
        <v>47</v>
      </c>
      <c r="H481" s="29" t="str">
        <f t="shared" si="14"/>
        <v>SI</v>
      </c>
      <c r="I481" s="26">
        <f t="shared" si="15"/>
        <v>0</v>
      </c>
    </row>
    <row r="482" spans="1:9" ht="30" customHeight="1" x14ac:dyDescent="0.2">
      <c r="A482" s="8">
        <v>476</v>
      </c>
      <c r="B482" s="8"/>
      <c r="C482" s="2"/>
      <c r="D482" s="2"/>
      <c r="E482" s="16"/>
      <c r="F482" s="16"/>
      <c r="G482" s="29" t="s">
        <v>47</v>
      </c>
      <c r="H482" s="29" t="str">
        <f t="shared" si="14"/>
        <v>SI</v>
      </c>
      <c r="I482" s="26">
        <f t="shared" si="15"/>
        <v>0</v>
      </c>
    </row>
    <row r="483" spans="1:9" ht="30" customHeight="1" x14ac:dyDescent="0.2">
      <c r="A483" s="8">
        <v>477</v>
      </c>
      <c r="B483" s="8"/>
      <c r="C483" s="2"/>
      <c r="D483" s="2"/>
      <c r="E483" s="16"/>
      <c r="F483" s="16"/>
      <c r="G483" s="29" t="s">
        <v>47</v>
      </c>
      <c r="H483" s="29" t="str">
        <f t="shared" si="14"/>
        <v>SI</v>
      </c>
      <c r="I483" s="26">
        <f t="shared" si="15"/>
        <v>0</v>
      </c>
    </row>
    <row r="484" spans="1:9" ht="30" customHeight="1" x14ac:dyDescent="0.2">
      <c r="A484" s="8">
        <v>478</v>
      </c>
      <c r="B484" s="8"/>
      <c r="C484" s="2"/>
      <c r="D484" s="2"/>
      <c r="E484" s="16"/>
      <c r="F484" s="16"/>
      <c r="G484" s="29" t="s">
        <v>47</v>
      </c>
      <c r="H484" s="29" t="str">
        <f t="shared" si="14"/>
        <v>SI</v>
      </c>
      <c r="I484" s="26">
        <f t="shared" si="15"/>
        <v>0</v>
      </c>
    </row>
    <row r="485" spans="1:9" ht="30" customHeight="1" x14ac:dyDescent="0.2">
      <c r="A485" s="8">
        <v>479</v>
      </c>
      <c r="B485" s="8"/>
      <c r="C485" s="2"/>
      <c r="D485" s="2"/>
      <c r="E485" s="16"/>
      <c r="F485" s="16"/>
      <c r="G485" s="29" t="s">
        <v>47</v>
      </c>
      <c r="H485" s="29" t="str">
        <f t="shared" si="14"/>
        <v>SI</v>
      </c>
      <c r="I485" s="26">
        <f t="shared" si="15"/>
        <v>0</v>
      </c>
    </row>
    <row r="486" spans="1:9" ht="30" customHeight="1" x14ac:dyDescent="0.2">
      <c r="A486" s="8">
        <v>480</v>
      </c>
      <c r="B486" s="8"/>
      <c r="C486" s="2"/>
      <c r="D486" s="2"/>
      <c r="E486" s="16"/>
      <c r="F486" s="16"/>
      <c r="G486" s="29" t="s">
        <v>47</v>
      </c>
      <c r="H486" s="29" t="str">
        <f t="shared" si="14"/>
        <v>SI</v>
      </c>
      <c r="I486" s="26">
        <f t="shared" si="15"/>
        <v>0</v>
      </c>
    </row>
    <row r="487" spans="1:9" ht="30" customHeight="1" x14ac:dyDescent="0.2">
      <c r="A487" s="8">
        <v>481</v>
      </c>
      <c r="B487" s="8"/>
      <c r="C487" s="2"/>
      <c r="D487" s="2"/>
      <c r="E487" s="16"/>
      <c r="F487" s="16"/>
      <c r="G487" s="29" t="s">
        <v>47</v>
      </c>
      <c r="H487" s="29" t="str">
        <f t="shared" si="14"/>
        <v>SI</v>
      </c>
      <c r="I487" s="26">
        <f t="shared" si="15"/>
        <v>0</v>
      </c>
    </row>
    <row r="488" spans="1:9" ht="30" customHeight="1" x14ac:dyDescent="0.2">
      <c r="A488" s="8">
        <v>482</v>
      </c>
      <c r="B488" s="8"/>
      <c r="C488" s="2"/>
      <c r="D488" s="2"/>
      <c r="E488" s="16"/>
      <c r="F488" s="16"/>
      <c r="G488" s="29" t="s">
        <v>47</v>
      </c>
      <c r="H488" s="29" t="str">
        <f t="shared" si="14"/>
        <v>SI</v>
      </c>
      <c r="I488" s="26">
        <f t="shared" si="15"/>
        <v>0</v>
      </c>
    </row>
    <row r="489" spans="1:9" ht="30" customHeight="1" x14ac:dyDescent="0.2">
      <c r="A489" s="8">
        <v>483</v>
      </c>
      <c r="B489" s="8"/>
      <c r="C489" s="2"/>
      <c r="D489" s="2"/>
      <c r="E489" s="16"/>
      <c r="F489" s="16"/>
      <c r="G489" s="29" t="s">
        <v>47</v>
      </c>
      <c r="H489" s="29" t="str">
        <f t="shared" si="14"/>
        <v>SI</v>
      </c>
      <c r="I489" s="26">
        <f t="shared" si="15"/>
        <v>0</v>
      </c>
    </row>
    <row r="490" spans="1:9" ht="30" customHeight="1" x14ac:dyDescent="0.2">
      <c r="A490" s="8">
        <v>484</v>
      </c>
      <c r="B490" s="8"/>
      <c r="C490" s="2"/>
      <c r="D490" s="2"/>
      <c r="E490" s="16"/>
      <c r="F490" s="16"/>
      <c r="G490" s="29" t="s">
        <v>47</v>
      </c>
      <c r="H490" s="29" t="str">
        <f t="shared" si="14"/>
        <v>SI</v>
      </c>
      <c r="I490" s="26">
        <f t="shared" si="15"/>
        <v>0</v>
      </c>
    </row>
    <row r="491" spans="1:9" ht="30" customHeight="1" x14ac:dyDescent="0.2">
      <c r="A491" s="8">
        <v>485</v>
      </c>
      <c r="B491" s="8"/>
      <c r="C491" s="2"/>
      <c r="D491" s="2"/>
      <c r="E491" s="16"/>
      <c r="F491" s="16"/>
      <c r="G491" s="29" t="s">
        <v>47</v>
      </c>
      <c r="H491" s="29" t="str">
        <f t="shared" si="14"/>
        <v>SI</v>
      </c>
      <c r="I491" s="26">
        <f t="shared" si="15"/>
        <v>0</v>
      </c>
    </row>
    <row r="492" spans="1:9" ht="30" customHeight="1" x14ac:dyDescent="0.2">
      <c r="A492" s="8">
        <v>486</v>
      </c>
      <c r="B492" s="8"/>
      <c r="C492" s="2"/>
      <c r="D492" s="2"/>
      <c r="E492" s="16"/>
      <c r="F492" s="16"/>
      <c r="G492" s="29" t="s">
        <v>47</v>
      </c>
      <c r="H492" s="29" t="str">
        <f t="shared" si="14"/>
        <v>SI</v>
      </c>
      <c r="I492" s="26">
        <f t="shared" si="15"/>
        <v>0</v>
      </c>
    </row>
    <row r="493" spans="1:9" ht="30" customHeight="1" x14ac:dyDescent="0.2">
      <c r="A493" s="8">
        <v>487</v>
      </c>
      <c r="B493" s="8"/>
      <c r="C493" s="2"/>
      <c r="D493" s="2"/>
      <c r="E493" s="16"/>
      <c r="F493" s="16"/>
      <c r="G493" s="29" t="s">
        <v>47</v>
      </c>
      <c r="H493" s="29" t="str">
        <f t="shared" si="14"/>
        <v>SI</v>
      </c>
      <c r="I493" s="26">
        <f t="shared" si="15"/>
        <v>0</v>
      </c>
    </row>
    <row r="494" spans="1:9" ht="30" customHeight="1" x14ac:dyDescent="0.2">
      <c r="A494" s="8">
        <v>488</v>
      </c>
      <c r="B494" s="8"/>
      <c r="C494" s="2"/>
      <c r="D494" s="2"/>
      <c r="E494" s="16"/>
      <c r="F494" s="16"/>
      <c r="G494" s="29" t="s">
        <v>47</v>
      </c>
      <c r="H494" s="29" t="str">
        <f t="shared" si="14"/>
        <v>SI</v>
      </c>
      <c r="I494" s="26">
        <f t="shared" si="15"/>
        <v>0</v>
      </c>
    </row>
    <row r="495" spans="1:9" ht="30" customHeight="1" x14ac:dyDescent="0.2">
      <c r="A495" s="8">
        <v>489</v>
      </c>
      <c r="B495" s="8"/>
      <c r="C495" s="2"/>
      <c r="D495" s="2"/>
      <c r="E495" s="16"/>
      <c r="F495" s="16"/>
      <c r="G495" s="29" t="s">
        <v>47</v>
      </c>
      <c r="H495" s="29" t="str">
        <f t="shared" si="14"/>
        <v>SI</v>
      </c>
      <c r="I495" s="26">
        <f t="shared" si="15"/>
        <v>0</v>
      </c>
    </row>
    <row r="496" spans="1:9" ht="30" customHeight="1" x14ac:dyDescent="0.2">
      <c r="A496" s="8">
        <v>490</v>
      </c>
      <c r="B496" s="8"/>
      <c r="C496" s="2"/>
      <c r="D496" s="2"/>
      <c r="E496" s="16"/>
      <c r="F496" s="16"/>
      <c r="G496" s="29" t="s">
        <v>47</v>
      </c>
      <c r="H496" s="29" t="str">
        <f t="shared" si="14"/>
        <v>SI</v>
      </c>
      <c r="I496" s="26">
        <f t="shared" si="15"/>
        <v>0</v>
      </c>
    </row>
    <row r="497" spans="1:9" ht="30" customHeight="1" x14ac:dyDescent="0.2">
      <c r="A497" s="8">
        <v>491</v>
      </c>
      <c r="B497" s="8"/>
      <c r="C497" s="2"/>
      <c r="D497" s="2"/>
      <c r="E497" s="16"/>
      <c r="F497" s="16"/>
      <c r="G497" s="29" t="s">
        <v>47</v>
      </c>
      <c r="H497" s="29" t="str">
        <f t="shared" si="14"/>
        <v>SI</v>
      </c>
      <c r="I497" s="26">
        <f t="shared" si="15"/>
        <v>0</v>
      </c>
    </row>
    <row r="498" spans="1:9" ht="30" customHeight="1" x14ac:dyDescent="0.2">
      <c r="A498" s="8">
        <v>492</v>
      </c>
      <c r="B498" s="8"/>
      <c r="C498" s="2"/>
      <c r="D498" s="2"/>
      <c r="E498" s="16"/>
      <c r="F498" s="16"/>
      <c r="G498" s="29" t="s">
        <v>47</v>
      </c>
      <c r="H498" s="29" t="str">
        <f t="shared" si="14"/>
        <v>SI</v>
      </c>
      <c r="I498" s="26">
        <f t="shared" si="15"/>
        <v>0</v>
      </c>
    </row>
    <row r="499" spans="1:9" ht="30" customHeight="1" x14ac:dyDescent="0.2">
      <c r="A499" s="8">
        <v>493</v>
      </c>
      <c r="B499" s="8"/>
      <c r="C499" s="2"/>
      <c r="D499" s="2"/>
      <c r="E499" s="16"/>
      <c r="F499" s="16"/>
      <c r="G499" s="29" t="s">
        <v>47</v>
      </c>
      <c r="H499" s="29" t="str">
        <f t="shared" si="14"/>
        <v>SI</v>
      </c>
      <c r="I499" s="26">
        <f t="shared" si="15"/>
        <v>0</v>
      </c>
    </row>
    <row r="500" spans="1:9" ht="30" customHeight="1" x14ac:dyDescent="0.2">
      <c r="A500" s="8">
        <v>494</v>
      </c>
      <c r="B500" s="8"/>
      <c r="C500" s="2"/>
      <c r="D500" s="2"/>
      <c r="E500" s="16"/>
      <c r="F500" s="16"/>
      <c r="G500" s="29" t="s">
        <v>47</v>
      </c>
      <c r="H500" s="29" t="str">
        <f t="shared" si="14"/>
        <v>SI</v>
      </c>
      <c r="I500" s="26">
        <f t="shared" si="15"/>
        <v>0</v>
      </c>
    </row>
    <row r="501" spans="1:9" ht="30" customHeight="1" x14ac:dyDescent="0.2">
      <c r="A501" s="8">
        <v>495</v>
      </c>
      <c r="B501" s="8"/>
      <c r="C501" s="2"/>
      <c r="D501" s="2"/>
      <c r="E501" s="16"/>
      <c r="F501" s="16"/>
      <c r="G501" s="29" t="s">
        <v>47</v>
      </c>
      <c r="H501" s="29" t="str">
        <f t="shared" si="14"/>
        <v>SI</v>
      </c>
      <c r="I501" s="26">
        <f t="shared" si="15"/>
        <v>0</v>
      </c>
    </row>
    <row r="502" spans="1:9" ht="30" customHeight="1" x14ac:dyDescent="0.2">
      <c r="A502" s="8">
        <v>496</v>
      </c>
      <c r="B502" s="8"/>
      <c r="C502" s="2"/>
      <c r="D502" s="2"/>
      <c r="E502" s="16"/>
      <c r="F502" s="16"/>
      <c r="G502" s="29" t="s">
        <v>47</v>
      </c>
      <c r="H502" s="29" t="str">
        <f t="shared" si="14"/>
        <v>SI</v>
      </c>
      <c r="I502" s="26">
        <f t="shared" si="15"/>
        <v>0</v>
      </c>
    </row>
    <row r="503" spans="1:9" ht="30" customHeight="1" x14ac:dyDescent="0.2">
      <c r="A503" s="8">
        <v>497</v>
      </c>
      <c r="B503" s="8"/>
      <c r="C503" s="2"/>
      <c r="D503" s="2"/>
      <c r="E503" s="16"/>
      <c r="F503" s="16"/>
      <c r="G503" s="29" t="s">
        <v>47</v>
      </c>
      <c r="H503" s="29" t="str">
        <f t="shared" si="14"/>
        <v>SI</v>
      </c>
      <c r="I503" s="26">
        <f t="shared" si="15"/>
        <v>0</v>
      </c>
    </row>
    <row r="504" spans="1:9" ht="30" customHeight="1" x14ac:dyDescent="0.2">
      <c r="A504" s="8">
        <v>498</v>
      </c>
      <c r="B504" s="8"/>
      <c r="C504" s="2"/>
      <c r="D504" s="2"/>
      <c r="E504" s="16"/>
      <c r="F504" s="16"/>
      <c r="G504" s="29" t="s">
        <v>47</v>
      </c>
      <c r="H504" s="29" t="str">
        <f t="shared" si="14"/>
        <v>SI</v>
      </c>
      <c r="I504" s="26">
        <f t="shared" si="15"/>
        <v>0</v>
      </c>
    </row>
    <row r="505" spans="1:9" ht="30" customHeight="1" x14ac:dyDescent="0.2">
      <c r="A505" s="8">
        <v>499</v>
      </c>
      <c r="B505" s="8"/>
      <c r="C505" s="2"/>
      <c r="D505" s="2"/>
      <c r="E505" s="16"/>
      <c r="F505" s="16"/>
      <c r="G505" s="29" t="s">
        <v>47</v>
      </c>
      <c r="H505" s="29" t="str">
        <f t="shared" si="14"/>
        <v>SI</v>
      </c>
      <c r="I505" s="26">
        <f t="shared" si="15"/>
        <v>0</v>
      </c>
    </row>
    <row r="506" spans="1:9" ht="30" customHeight="1" x14ac:dyDescent="0.2">
      <c r="A506" s="8">
        <v>500</v>
      </c>
      <c r="B506" s="8"/>
      <c r="C506" s="2"/>
      <c r="D506" s="2"/>
      <c r="E506" s="16"/>
      <c r="F506" s="16"/>
      <c r="G506" s="29" t="s">
        <v>47</v>
      </c>
      <c r="H506" s="29" t="str">
        <f t="shared" si="14"/>
        <v>SI</v>
      </c>
      <c r="I506" s="26">
        <f t="shared" si="15"/>
        <v>0</v>
      </c>
    </row>
    <row r="507" spans="1:9" ht="30" customHeight="1" x14ac:dyDescent="0.2">
      <c r="A507" s="8">
        <v>501</v>
      </c>
      <c r="B507" s="8"/>
      <c r="C507" s="2"/>
      <c r="D507" s="2"/>
      <c r="E507" s="16"/>
      <c r="F507" s="16"/>
      <c r="G507" s="29" t="s">
        <v>47</v>
      </c>
      <c r="H507" s="29" t="str">
        <f t="shared" si="14"/>
        <v>SI</v>
      </c>
      <c r="I507" s="26">
        <f t="shared" si="15"/>
        <v>0</v>
      </c>
    </row>
    <row r="508" spans="1:9" ht="30" customHeight="1" x14ac:dyDescent="0.2">
      <c r="A508" s="8">
        <v>502</v>
      </c>
      <c r="B508" s="8"/>
      <c r="C508" s="2"/>
      <c r="D508" s="2"/>
      <c r="E508" s="16"/>
      <c r="F508" s="16"/>
      <c r="G508" s="29" t="s">
        <v>47</v>
      </c>
      <c r="H508" s="29" t="str">
        <f t="shared" si="14"/>
        <v>SI</v>
      </c>
      <c r="I508" s="26">
        <f t="shared" si="15"/>
        <v>0</v>
      </c>
    </row>
    <row r="509" spans="1:9" ht="30" customHeight="1" x14ac:dyDescent="0.2">
      <c r="A509" s="8">
        <v>503</v>
      </c>
      <c r="B509" s="8"/>
      <c r="C509" s="2"/>
      <c r="D509" s="2"/>
      <c r="E509" s="16"/>
      <c r="F509" s="16"/>
      <c r="G509" s="29" t="s">
        <v>47</v>
      </c>
      <c r="H509" s="29" t="str">
        <f t="shared" si="14"/>
        <v>SI</v>
      </c>
      <c r="I509" s="26">
        <f t="shared" si="15"/>
        <v>0</v>
      </c>
    </row>
    <row r="510" spans="1:9" ht="30" customHeight="1" x14ac:dyDescent="0.2">
      <c r="A510" s="8">
        <v>504</v>
      </c>
      <c r="B510" s="8"/>
      <c r="C510" s="2"/>
      <c r="D510" s="2"/>
      <c r="E510" s="16"/>
      <c r="F510" s="16"/>
      <c r="G510" s="29" t="s">
        <v>47</v>
      </c>
      <c r="H510" s="29" t="str">
        <f t="shared" si="14"/>
        <v>SI</v>
      </c>
      <c r="I510" s="26">
        <f t="shared" si="15"/>
        <v>0</v>
      </c>
    </row>
    <row r="511" spans="1:9" ht="30" customHeight="1" x14ac:dyDescent="0.2">
      <c r="A511" s="8">
        <v>505</v>
      </c>
      <c r="B511" s="8"/>
      <c r="C511" s="2"/>
      <c r="D511" s="2"/>
      <c r="E511" s="16"/>
      <c r="F511" s="16"/>
      <c r="G511" s="29" t="s">
        <v>47</v>
      </c>
      <c r="H511" s="29" t="str">
        <f t="shared" si="14"/>
        <v>SI</v>
      </c>
      <c r="I511" s="26">
        <f t="shared" si="15"/>
        <v>0</v>
      </c>
    </row>
    <row r="512" spans="1:9" ht="30" customHeight="1" x14ac:dyDescent="0.2">
      <c r="A512" s="8">
        <v>506</v>
      </c>
      <c r="B512" s="8"/>
      <c r="C512" s="2"/>
      <c r="D512" s="2"/>
      <c r="E512" s="16"/>
      <c r="F512" s="16"/>
      <c r="G512" s="29" t="s">
        <v>47</v>
      </c>
      <c r="H512" s="29" t="str">
        <f t="shared" si="14"/>
        <v>SI</v>
      </c>
      <c r="I512" s="26">
        <f t="shared" si="15"/>
        <v>0</v>
      </c>
    </row>
    <row r="513" spans="1:9" ht="30" customHeight="1" x14ac:dyDescent="0.2">
      <c r="A513" s="8">
        <v>507</v>
      </c>
      <c r="B513" s="8"/>
      <c r="C513" s="2"/>
      <c r="D513" s="2"/>
      <c r="E513" s="16"/>
      <c r="F513" s="16"/>
      <c r="G513" s="29" t="s">
        <v>47</v>
      </c>
      <c r="H513" s="29" t="str">
        <f t="shared" si="14"/>
        <v>SI</v>
      </c>
      <c r="I513" s="26">
        <f t="shared" si="15"/>
        <v>0</v>
      </c>
    </row>
    <row r="514" spans="1:9" ht="30" customHeight="1" x14ac:dyDescent="0.2">
      <c r="A514" s="8">
        <v>508</v>
      </c>
      <c r="B514" s="8"/>
      <c r="C514" s="2"/>
      <c r="D514" s="2"/>
      <c r="E514" s="16"/>
      <c r="F514" s="16"/>
      <c r="G514" s="29" t="s">
        <v>47</v>
      </c>
      <c r="H514" s="29" t="str">
        <f t="shared" si="14"/>
        <v>SI</v>
      </c>
      <c r="I514" s="26">
        <f t="shared" si="15"/>
        <v>0</v>
      </c>
    </row>
    <row r="515" spans="1:9" ht="30" customHeight="1" x14ac:dyDescent="0.2">
      <c r="A515" s="8">
        <v>509</v>
      </c>
      <c r="B515" s="8"/>
      <c r="C515" s="2"/>
      <c r="D515" s="2"/>
      <c r="E515" s="16"/>
      <c r="F515" s="16"/>
      <c r="G515" s="29" t="s">
        <v>47</v>
      </c>
      <c r="H515" s="29" t="str">
        <f t="shared" si="14"/>
        <v>SI</v>
      </c>
      <c r="I515" s="26">
        <f t="shared" si="15"/>
        <v>0</v>
      </c>
    </row>
    <row r="516" spans="1:9" ht="30" customHeight="1" x14ac:dyDescent="0.2">
      <c r="A516" s="8">
        <v>510</v>
      </c>
      <c r="B516" s="8"/>
      <c r="C516" s="2"/>
      <c r="D516" s="2"/>
      <c r="E516" s="16"/>
      <c r="F516" s="16"/>
      <c r="G516" s="29" t="s">
        <v>47</v>
      </c>
      <c r="H516" s="29" t="str">
        <f t="shared" si="14"/>
        <v>SI</v>
      </c>
      <c r="I516" s="26">
        <f t="shared" si="15"/>
        <v>0</v>
      </c>
    </row>
    <row r="517" spans="1:9" ht="30" customHeight="1" x14ac:dyDescent="0.2">
      <c r="A517" s="8">
        <v>511</v>
      </c>
      <c r="B517" s="8"/>
      <c r="C517" s="2"/>
      <c r="D517" s="2"/>
      <c r="E517" s="16"/>
      <c r="F517" s="16"/>
      <c r="G517" s="29" t="s">
        <v>47</v>
      </c>
      <c r="H517" s="29" t="str">
        <f t="shared" si="14"/>
        <v>SI</v>
      </c>
      <c r="I517" s="26">
        <f t="shared" si="15"/>
        <v>0</v>
      </c>
    </row>
    <row r="518" spans="1:9" ht="30" customHeight="1" x14ac:dyDescent="0.2">
      <c r="A518" s="8">
        <v>512</v>
      </c>
      <c r="B518" s="8"/>
      <c r="C518" s="2"/>
      <c r="D518" s="2"/>
      <c r="E518" s="16"/>
      <c r="F518" s="16"/>
      <c r="G518" s="29" t="s">
        <v>47</v>
      </c>
      <c r="H518" s="29" t="str">
        <f t="shared" si="14"/>
        <v>SI</v>
      </c>
      <c r="I518" s="26">
        <f t="shared" si="15"/>
        <v>0</v>
      </c>
    </row>
    <row r="519" spans="1:9" ht="30" customHeight="1" x14ac:dyDescent="0.2">
      <c r="A519" s="8">
        <v>513</v>
      </c>
      <c r="B519" s="8"/>
      <c r="C519" s="2"/>
      <c r="D519" s="2"/>
      <c r="E519" s="16"/>
      <c r="F519" s="16"/>
      <c r="G519" s="29" t="s">
        <v>47</v>
      </c>
      <c r="H519" s="29" t="str">
        <f t="shared" si="14"/>
        <v>SI</v>
      </c>
      <c r="I519" s="26">
        <f t="shared" si="15"/>
        <v>0</v>
      </c>
    </row>
    <row r="520" spans="1:9" ht="30" customHeight="1" x14ac:dyDescent="0.2">
      <c r="A520" s="8">
        <v>514</v>
      </c>
      <c r="B520" s="8"/>
      <c r="C520" s="2"/>
      <c r="D520" s="2"/>
      <c r="E520" s="16"/>
      <c r="F520" s="16"/>
      <c r="G520" s="29" t="s">
        <v>47</v>
      </c>
      <c r="H520" s="29" t="str">
        <f t="shared" ref="H520:H583" si="16">IF(NETWORKDAYS(E520,F520)&lt;=2,"SI","NO")</f>
        <v>SI</v>
      </c>
      <c r="I520" s="26">
        <f t="shared" ref="I520:I583" si="17">NETWORKDAYS(E520,F520)</f>
        <v>0</v>
      </c>
    </row>
    <row r="521" spans="1:9" ht="30" customHeight="1" x14ac:dyDescent="0.2">
      <c r="A521" s="8">
        <v>515</v>
      </c>
      <c r="B521" s="8"/>
      <c r="C521" s="2"/>
      <c r="D521" s="2"/>
      <c r="E521" s="16"/>
      <c r="F521" s="16"/>
      <c r="G521" s="29" t="s">
        <v>47</v>
      </c>
      <c r="H521" s="29" t="str">
        <f t="shared" si="16"/>
        <v>SI</v>
      </c>
      <c r="I521" s="26">
        <f t="shared" si="17"/>
        <v>0</v>
      </c>
    </row>
    <row r="522" spans="1:9" ht="30" customHeight="1" x14ac:dyDescent="0.2">
      <c r="A522" s="8">
        <v>516</v>
      </c>
      <c r="B522" s="8"/>
      <c r="C522" s="2"/>
      <c r="D522" s="2"/>
      <c r="E522" s="16"/>
      <c r="F522" s="16"/>
      <c r="G522" s="29" t="s">
        <v>47</v>
      </c>
      <c r="H522" s="29" t="str">
        <f t="shared" si="16"/>
        <v>SI</v>
      </c>
      <c r="I522" s="26">
        <f t="shared" si="17"/>
        <v>0</v>
      </c>
    </row>
    <row r="523" spans="1:9" ht="30" customHeight="1" x14ac:dyDescent="0.2">
      <c r="A523" s="8">
        <v>517</v>
      </c>
      <c r="B523" s="8"/>
      <c r="C523" s="2"/>
      <c r="D523" s="2"/>
      <c r="E523" s="16"/>
      <c r="F523" s="16"/>
      <c r="G523" s="29" t="s">
        <v>47</v>
      </c>
      <c r="H523" s="29" t="str">
        <f t="shared" si="16"/>
        <v>SI</v>
      </c>
      <c r="I523" s="26">
        <f t="shared" si="17"/>
        <v>0</v>
      </c>
    </row>
    <row r="524" spans="1:9" ht="30" customHeight="1" x14ac:dyDescent="0.2">
      <c r="A524" s="8">
        <v>518</v>
      </c>
      <c r="B524" s="8"/>
      <c r="C524" s="2"/>
      <c r="D524" s="2"/>
      <c r="E524" s="16"/>
      <c r="F524" s="16"/>
      <c r="G524" s="29" t="s">
        <v>47</v>
      </c>
      <c r="H524" s="29" t="str">
        <f t="shared" si="16"/>
        <v>SI</v>
      </c>
      <c r="I524" s="26">
        <f t="shared" si="17"/>
        <v>0</v>
      </c>
    </row>
    <row r="525" spans="1:9" ht="30" customHeight="1" x14ac:dyDescent="0.2">
      <c r="A525" s="8">
        <v>519</v>
      </c>
      <c r="B525" s="8"/>
      <c r="C525" s="2"/>
      <c r="D525" s="2"/>
      <c r="E525" s="16"/>
      <c r="F525" s="16"/>
      <c r="G525" s="29" t="s">
        <v>47</v>
      </c>
      <c r="H525" s="29" t="str">
        <f t="shared" si="16"/>
        <v>SI</v>
      </c>
      <c r="I525" s="26">
        <f t="shared" si="17"/>
        <v>0</v>
      </c>
    </row>
    <row r="526" spans="1:9" ht="30" customHeight="1" x14ac:dyDescent="0.2">
      <c r="A526" s="8">
        <v>520</v>
      </c>
      <c r="B526" s="8"/>
      <c r="C526" s="2"/>
      <c r="D526" s="2"/>
      <c r="E526" s="16"/>
      <c r="F526" s="16"/>
      <c r="G526" s="29" t="s">
        <v>47</v>
      </c>
      <c r="H526" s="29" t="str">
        <f t="shared" si="16"/>
        <v>SI</v>
      </c>
      <c r="I526" s="26">
        <f t="shared" si="17"/>
        <v>0</v>
      </c>
    </row>
    <row r="527" spans="1:9" ht="30" customHeight="1" x14ac:dyDescent="0.2">
      <c r="A527" s="8">
        <v>521</v>
      </c>
      <c r="B527" s="8"/>
      <c r="C527" s="2"/>
      <c r="D527" s="2"/>
      <c r="E527" s="16"/>
      <c r="F527" s="16"/>
      <c r="G527" s="29" t="s">
        <v>47</v>
      </c>
      <c r="H527" s="29" t="str">
        <f t="shared" si="16"/>
        <v>SI</v>
      </c>
      <c r="I527" s="26">
        <f t="shared" si="17"/>
        <v>0</v>
      </c>
    </row>
    <row r="528" spans="1:9" ht="30" customHeight="1" x14ac:dyDescent="0.2">
      <c r="A528" s="8">
        <v>522</v>
      </c>
      <c r="B528" s="8"/>
      <c r="C528" s="2"/>
      <c r="D528" s="2"/>
      <c r="E528" s="16"/>
      <c r="F528" s="16"/>
      <c r="G528" s="29" t="s">
        <v>47</v>
      </c>
      <c r="H528" s="29" t="str">
        <f t="shared" si="16"/>
        <v>SI</v>
      </c>
      <c r="I528" s="26">
        <f t="shared" si="17"/>
        <v>0</v>
      </c>
    </row>
    <row r="529" spans="1:9" ht="30" customHeight="1" x14ac:dyDescent="0.2">
      <c r="A529" s="8">
        <v>523</v>
      </c>
      <c r="B529" s="8"/>
      <c r="C529" s="2"/>
      <c r="D529" s="2"/>
      <c r="E529" s="16"/>
      <c r="F529" s="16"/>
      <c r="G529" s="29" t="s">
        <v>47</v>
      </c>
      <c r="H529" s="29" t="str">
        <f t="shared" si="16"/>
        <v>SI</v>
      </c>
      <c r="I529" s="26">
        <f t="shared" si="17"/>
        <v>0</v>
      </c>
    </row>
    <row r="530" spans="1:9" ht="30" customHeight="1" x14ac:dyDescent="0.2">
      <c r="A530" s="8">
        <v>524</v>
      </c>
      <c r="B530" s="8"/>
      <c r="C530" s="2"/>
      <c r="D530" s="2"/>
      <c r="E530" s="16"/>
      <c r="F530" s="16"/>
      <c r="G530" s="29" t="s">
        <v>47</v>
      </c>
      <c r="H530" s="29" t="str">
        <f t="shared" si="16"/>
        <v>SI</v>
      </c>
      <c r="I530" s="26">
        <f t="shared" si="17"/>
        <v>0</v>
      </c>
    </row>
    <row r="531" spans="1:9" ht="30" customHeight="1" x14ac:dyDescent="0.2">
      <c r="A531" s="8">
        <v>525</v>
      </c>
      <c r="B531" s="8"/>
      <c r="C531" s="2"/>
      <c r="D531" s="2"/>
      <c r="E531" s="16"/>
      <c r="F531" s="16"/>
      <c r="G531" s="29" t="s">
        <v>47</v>
      </c>
      <c r="H531" s="29" t="str">
        <f t="shared" si="16"/>
        <v>SI</v>
      </c>
      <c r="I531" s="26">
        <f t="shared" si="17"/>
        <v>0</v>
      </c>
    </row>
    <row r="532" spans="1:9" ht="30" customHeight="1" x14ac:dyDescent="0.2">
      <c r="A532" s="8">
        <v>526</v>
      </c>
      <c r="B532" s="8"/>
      <c r="C532" s="2"/>
      <c r="D532" s="2"/>
      <c r="E532" s="16"/>
      <c r="F532" s="16"/>
      <c r="G532" s="29" t="s">
        <v>47</v>
      </c>
      <c r="H532" s="29" t="str">
        <f t="shared" si="16"/>
        <v>SI</v>
      </c>
      <c r="I532" s="26">
        <f t="shared" si="17"/>
        <v>0</v>
      </c>
    </row>
    <row r="533" spans="1:9" ht="30" customHeight="1" x14ac:dyDescent="0.2">
      <c r="A533" s="8">
        <v>527</v>
      </c>
      <c r="B533" s="8"/>
      <c r="C533" s="2"/>
      <c r="D533" s="2"/>
      <c r="E533" s="16"/>
      <c r="F533" s="16"/>
      <c r="G533" s="29" t="s">
        <v>47</v>
      </c>
      <c r="H533" s="29" t="str">
        <f t="shared" si="16"/>
        <v>SI</v>
      </c>
      <c r="I533" s="26">
        <f t="shared" si="17"/>
        <v>0</v>
      </c>
    </row>
    <row r="534" spans="1:9" ht="30" customHeight="1" x14ac:dyDescent="0.2">
      <c r="A534" s="8">
        <v>528</v>
      </c>
      <c r="B534" s="8"/>
      <c r="C534" s="2"/>
      <c r="D534" s="2"/>
      <c r="E534" s="16"/>
      <c r="F534" s="16"/>
      <c r="G534" s="29" t="s">
        <v>47</v>
      </c>
      <c r="H534" s="29" t="str">
        <f t="shared" si="16"/>
        <v>SI</v>
      </c>
      <c r="I534" s="26">
        <f t="shared" si="17"/>
        <v>0</v>
      </c>
    </row>
    <row r="535" spans="1:9" ht="30" customHeight="1" x14ac:dyDescent="0.2">
      <c r="A535" s="8">
        <v>529</v>
      </c>
      <c r="B535" s="8"/>
      <c r="C535" s="2"/>
      <c r="D535" s="2"/>
      <c r="E535" s="16"/>
      <c r="F535" s="16"/>
      <c r="G535" s="29" t="s">
        <v>47</v>
      </c>
      <c r="H535" s="29" t="str">
        <f t="shared" si="16"/>
        <v>SI</v>
      </c>
      <c r="I535" s="26">
        <f t="shared" si="17"/>
        <v>0</v>
      </c>
    </row>
    <row r="536" spans="1:9" ht="30" customHeight="1" x14ac:dyDescent="0.2">
      <c r="A536" s="8">
        <v>530</v>
      </c>
      <c r="B536" s="8"/>
      <c r="C536" s="2"/>
      <c r="D536" s="2"/>
      <c r="E536" s="16"/>
      <c r="F536" s="16"/>
      <c r="G536" s="29" t="s">
        <v>47</v>
      </c>
      <c r="H536" s="29" t="str">
        <f t="shared" si="16"/>
        <v>SI</v>
      </c>
      <c r="I536" s="26">
        <f t="shared" si="17"/>
        <v>0</v>
      </c>
    </row>
    <row r="537" spans="1:9" ht="30" customHeight="1" x14ac:dyDescent="0.2">
      <c r="A537" s="8">
        <v>531</v>
      </c>
      <c r="B537" s="8"/>
      <c r="C537" s="2"/>
      <c r="D537" s="2"/>
      <c r="E537" s="16"/>
      <c r="F537" s="16"/>
      <c r="G537" s="29" t="s">
        <v>47</v>
      </c>
      <c r="H537" s="29" t="str">
        <f t="shared" si="16"/>
        <v>SI</v>
      </c>
      <c r="I537" s="26">
        <f t="shared" si="17"/>
        <v>0</v>
      </c>
    </row>
    <row r="538" spans="1:9" ht="30" customHeight="1" x14ac:dyDescent="0.2">
      <c r="A538" s="8">
        <v>532</v>
      </c>
      <c r="B538" s="8"/>
      <c r="C538" s="2"/>
      <c r="D538" s="2"/>
      <c r="E538" s="16"/>
      <c r="F538" s="16"/>
      <c r="G538" s="29" t="s">
        <v>47</v>
      </c>
      <c r="H538" s="29" t="str">
        <f t="shared" si="16"/>
        <v>SI</v>
      </c>
      <c r="I538" s="26">
        <f t="shared" si="17"/>
        <v>0</v>
      </c>
    </row>
    <row r="539" spans="1:9" ht="30" customHeight="1" x14ac:dyDescent="0.2">
      <c r="A539" s="8">
        <v>533</v>
      </c>
      <c r="B539" s="8"/>
      <c r="C539" s="2"/>
      <c r="D539" s="2"/>
      <c r="E539" s="16"/>
      <c r="F539" s="16"/>
      <c r="G539" s="29" t="s">
        <v>47</v>
      </c>
      <c r="H539" s="29" t="str">
        <f t="shared" si="16"/>
        <v>SI</v>
      </c>
      <c r="I539" s="26">
        <f t="shared" si="17"/>
        <v>0</v>
      </c>
    </row>
    <row r="540" spans="1:9" ht="30" customHeight="1" x14ac:dyDescent="0.2">
      <c r="A540" s="8">
        <v>534</v>
      </c>
      <c r="B540" s="8"/>
      <c r="C540" s="2"/>
      <c r="D540" s="2"/>
      <c r="E540" s="16"/>
      <c r="F540" s="16"/>
      <c r="G540" s="29" t="s">
        <v>47</v>
      </c>
      <c r="H540" s="29" t="str">
        <f t="shared" si="16"/>
        <v>SI</v>
      </c>
      <c r="I540" s="26">
        <f t="shared" si="17"/>
        <v>0</v>
      </c>
    </row>
    <row r="541" spans="1:9" ht="30" customHeight="1" x14ac:dyDescent="0.2">
      <c r="A541" s="8">
        <v>535</v>
      </c>
      <c r="B541" s="8"/>
      <c r="C541" s="2"/>
      <c r="D541" s="2"/>
      <c r="E541" s="16"/>
      <c r="F541" s="16"/>
      <c r="G541" s="29" t="s">
        <v>47</v>
      </c>
      <c r="H541" s="29" t="str">
        <f t="shared" si="16"/>
        <v>SI</v>
      </c>
      <c r="I541" s="26">
        <f t="shared" si="17"/>
        <v>0</v>
      </c>
    </row>
    <row r="542" spans="1:9" ht="30" customHeight="1" x14ac:dyDescent="0.2">
      <c r="A542" s="8">
        <v>536</v>
      </c>
      <c r="B542" s="8"/>
      <c r="C542" s="2"/>
      <c r="D542" s="2"/>
      <c r="E542" s="16"/>
      <c r="F542" s="16"/>
      <c r="G542" s="29" t="s">
        <v>47</v>
      </c>
      <c r="H542" s="29" t="str">
        <f t="shared" si="16"/>
        <v>SI</v>
      </c>
      <c r="I542" s="26">
        <f t="shared" si="17"/>
        <v>0</v>
      </c>
    </row>
    <row r="543" spans="1:9" ht="30" customHeight="1" x14ac:dyDescent="0.2">
      <c r="A543" s="8">
        <v>537</v>
      </c>
      <c r="B543" s="8"/>
      <c r="C543" s="2"/>
      <c r="D543" s="2"/>
      <c r="E543" s="16"/>
      <c r="F543" s="16"/>
      <c r="G543" s="29" t="s">
        <v>47</v>
      </c>
      <c r="H543" s="29" t="str">
        <f t="shared" si="16"/>
        <v>SI</v>
      </c>
      <c r="I543" s="26">
        <f t="shared" si="17"/>
        <v>0</v>
      </c>
    </row>
    <row r="544" spans="1:9" ht="30" customHeight="1" x14ac:dyDescent="0.2">
      <c r="A544" s="8">
        <v>538</v>
      </c>
      <c r="B544" s="8"/>
      <c r="C544" s="2"/>
      <c r="D544" s="2"/>
      <c r="E544" s="16"/>
      <c r="F544" s="16"/>
      <c r="G544" s="29" t="s">
        <v>47</v>
      </c>
      <c r="H544" s="29" t="str">
        <f t="shared" si="16"/>
        <v>SI</v>
      </c>
      <c r="I544" s="26">
        <f t="shared" si="17"/>
        <v>0</v>
      </c>
    </row>
    <row r="545" spans="1:9" ht="30" customHeight="1" x14ac:dyDescent="0.2">
      <c r="A545" s="8">
        <v>539</v>
      </c>
      <c r="B545" s="8"/>
      <c r="C545" s="2"/>
      <c r="D545" s="2"/>
      <c r="E545" s="16"/>
      <c r="F545" s="16"/>
      <c r="G545" s="29" t="s">
        <v>47</v>
      </c>
      <c r="H545" s="29" t="str">
        <f t="shared" si="16"/>
        <v>SI</v>
      </c>
      <c r="I545" s="26">
        <f t="shared" si="17"/>
        <v>0</v>
      </c>
    </row>
    <row r="546" spans="1:9" ht="30" customHeight="1" x14ac:dyDescent="0.2">
      <c r="A546" s="8">
        <v>540</v>
      </c>
      <c r="B546" s="8"/>
      <c r="C546" s="2"/>
      <c r="D546" s="2"/>
      <c r="E546" s="16"/>
      <c r="F546" s="16"/>
      <c r="G546" s="29" t="s">
        <v>47</v>
      </c>
      <c r="H546" s="29" t="str">
        <f t="shared" si="16"/>
        <v>SI</v>
      </c>
      <c r="I546" s="26">
        <f t="shared" si="17"/>
        <v>0</v>
      </c>
    </row>
    <row r="547" spans="1:9" ht="30" customHeight="1" x14ac:dyDescent="0.2">
      <c r="A547" s="8">
        <v>541</v>
      </c>
      <c r="B547" s="8"/>
      <c r="C547" s="2"/>
      <c r="D547" s="2"/>
      <c r="E547" s="16"/>
      <c r="F547" s="16"/>
      <c r="G547" s="29" t="s">
        <v>47</v>
      </c>
      <c r="H547" s="29" t="str">
        <f t="shared" si="16"/>
        <v>SI</v>
      </c>
      <c r="I547" s="26">
        <f t="shared" si="17"/>
        <v>0</v>
      </c>
    </row>
    <row r="548" spans="1:9" ht="30" customHeight="1" x14ac:dyDescent="0.2">
      <c r="A548" s="8">
        <v>542</v>
      </c>
      <c r="B548" s="8"/>
      <c r="C548" s="2"/>
      <c r="D548" s="2"/>
      <c r="E548" s="16"/>
      <c r="F548" s="16"/>
      <c r="G548" s="29" t="s">
        <v>47</v>
      </c>
      <c r="H548" s="29" t="str">
        <f t="shared" si="16"/>
        <v>SI</v>
      </c>
      <c r="I548" s="26">
        <f t="shared" si="17"/>
        <v>0</v>
      </c>
    </row>
    <row r="549" spans="1:9" ht="30" customHeight="1" x14ac:dyDescent="0.2">
      <c r="A549" s="8">
        <v>543</v>
      </c>
      <c r="B549" s="8"/>
      <c r="C549" s="2"/>
      <c r="D549" s="2"/>
      <c r="E549" s="16"/>
      <c r="F549" s="16"/>
      <c r="G549" s="29" t="s">
        <v>47</v>
      </c>
      <c r="H549" s="29" t="str">
        <f t="shared" si="16"/>
        <v>SI</v>
      </c>
      <c r="I549" s="26">
        <f t="shared" si="17"/>
        <v>0</v>
      </c>
    </row>
    <row r="550" spans="1:9" ht="30" customHeight="1" x14ac:dyDescent="0.2">
      <c r="A550" s="8">
        <v>544</v>
      </c>
      <c r="B550" s="8"/>
      <c r="C550" s="2"/>
      <c r="D550" s="2"/>
      <c r="E550" s="16"/>
      <c r="F550" s="16"/>
      <c r="G550" s="29" t="s">
        <v>47</v>
      </c>
      <c r="H550" s="29" t="str">
        <f t="shared" si="16"/>
        <v>SI</v>
      </c>
      <c r="I550" s="26">
        <f t="shared" si="17"/>
        <v>0</v>
      </c>
    </row>
    <row r="551" spans="1:9" ht="30" customHeight="1" x14ac:dyDescent="0.2">
      <c r="A551" s="8">
        <v>545</v>
      </c>
      <c r="B551" s="8"/>
      <c r="C551" s="2"/>
      <c r="D551" s="2"/>
      <c r="E551" s="16"/>
      <c r="F551" s="16"/>
      <c r="G551" s="29" t="s">
        <v>47</v>
      </c>
      <c r="H551" s="29" t="str">
        <f t="shared" si="16"/>
        <v>SI</v>
      </c>
      <c r="I551" s="26">
        <f t="shared" si="17"/>
        <v>0</v>
      </c>
    </row>
    <row r="552" spans="1:9" ht="30" customHeight="1" x14ac:dyDescent="0.2">
      <c r="A552" s="8">
        <v>546</v>
      </c>
      <c r="B552" s="8"/>
      <c r="C552" s="2"/>
      <c r="D552" s="2"/>
      <c r="E552" s="16"/>
      <c r="F552" s="16"/>
      <c r="G552" s="29" t="s">
        <v>47</v>
      </c>
      <c r="H552" s="29" t="str">
        <f t="shared" si="16"/>
        <v>SI</v>
      </c>
      <c r="I552" s="26">
        <f t="shared" si="17"/>
        <v>0</v>
      </c>
    </row>
    <row r="553" spans="1:9" ht="30" customHeight="1" x14ac:dyDescent="0.2">
      <c r="A553" s="8">
        <v>547</v>
      </c>
      <c r="B553" s="8"/>
      <c r="C553" s="2"/>
      <c r="D553" s="2"/>
      <c r="E553" s="16"/>
      <c r="F553" s="16"/>
      <c r="G553" s="29" t="s">
        <v>47</v>
      </c>
      <c r="H553" s="29" t="str">
        <f t="shared" si="16"/>
        <v>SI</v>
      </c>
      <c r="I553" s="26">
        <f t="shared" si="17"/>
        <v>0</v>
      </c>
    </row>
    <row r="554" spans="1:9" ht="30" customHeight="1" x14ac:dyDescent="0.2">
      <c r="A554" s="8">
        <v>548</v>
      </c>
      <c r="B554" s="8"/>
      <c r="C554" s="2"/>
      <c r="D554" s="2"/>
      <c r="E554" s="16"/>
      <c r="F554" s="16"/>
      <c r="G554" s="29" t="s">
        <v>47</v>
      </c>
      <c r="H554" s="29" t="str">
        <f t="shared" si="16"/>
        <v>SI</v>
      </c>
      <c r="I554" s="26">
        <f t="shared" si="17"/>
        <v>0</v>
      </c>
    </row>
    <row r="555" spans="1:9" ht="30" customHeight="1" x14ac:dyDescent="0.2">
      <c r="A555" s="8">
        <v>549</v>
      </c>
      <c r="B555" s="8"/>
      <c r="C555" s="2"/>
      <c r="D555" s="2"/>
      <c r="E555" s="16"/>
      <c r="F555" s="16"/>
      <c r="G555" s="29" t="s">
        <v>47</v>
      </c>
      <c r="H555" s="29" t="str">
        <f t="shared" si="16"/>
        <v>SI</v>
      </c>
      <c r="I555" s="26">
        <f t="shared" si="17"/>
        <v>0</v>
      </c>
    </row>
    <row r="556" spans="1:9" ht="30" customHeight="1" x14ac:dyDescent="0.2">
      <c r="A556" s="8">
        <v>550</v>
      </c>
      <c r="B556" s="8"/>
      <c r="C556" s="2"/>
      <c r="D556" s="2"/>
      <c r="E556" s="16"/>
      <c r="F556" s="16"/>
      <c r="G556" s="29" t="s">
        <v>47</v>
      </c>
      <c r="H556" s="29" t="str">
        <f t="shared" si="16"/>
        <v>SI</v>
      </c>
      <c r="I556" s="26">
        <f t="shared" si="17"/>
        <v>0</v>
      </c>
    </row>
    <row r="557" spans="1:9" ht="30" customHeight="1" x14ac:dyDescent="0.2">
      <c r="A557" s="8">
        <v>551</v>
      </c>
      <c r="B557" s="8"/>
      <c r="C557" s="2"/>
      <c r="D557" s="2"/>
      <c r="E557" s="16"/>
      <c r="F557" s="16"/>
      <c r="G557" s="29" t="s">
        <v>47</v>
      </c>
      <c r="H557" s="29" t="str">
        <f t="shared" si="16"/>
        <v>SI</v>
      </c>
      <c r="I557" s="26">
        <f t="shared" si="17"/>
        <v>0</v>
      </c>
    </row>
    <row r="558" spans="1:9" ht="30" customHeight="1" x14ac:dyDescent="0.2">
      <c r="A558" s="8">
        <v>552</v>
      </c>
      <c r="B558" s="8"/>
      <c r="C558" s="2"/>
      <c r="D558" s="2"/>
      <c r="E558" s="16"/>
      <c r="F558" s="16"/>
      <c r="G558" s="29" t="s">
        <v>47</v>
      </c>
      <c r="H558" s="29" t="str">
        <f t="shared" si="16"/>
        <v>SI</v>
      </c>
      <c r="I558" s="26">
        <f t="shared" si="17"/>
        <v>0</v>
      </c>
    </row>
    <row r="559" spans="1:9" ht="30" customHeight="1" x14ac:dyDescent="0.2">
      <c r="A559" s="8">
        <v>553</v>
      </c>
      <c r="B559" s="8"/>
      <c r="C559" s="2"/>
      <c r="D559" s="2"/>
      <c r="E559" s="16"/>
      <c r="F559" s="16"/>
      <c r="G559" s="29" t="s">
        <v>47</v>
      </c>
      <c r="H559" s="29" t="str">
        <f t="shared" si="16"/>
        <v>SI</v>
      </c>
      <c r="I559" s="26">
        <f t="shared" si="17"/>
        <v>0</v>
      </c>
    </row>
    <row r="560" spans="1:9" ht="30" customHeight="1" x14ac:dyDescent="0.2">
      <c r="A560" s="8">
        <v>554</v>
      </c>
      <c r="B560" s="8"/>
      <c r="C560" s="2"/>
      <c r="D560" s="2"/>
      <c r="E560" s="16"/>
      <c r="F560" s="16"/>
      <c r="G560" s="29" t="s">
        <v>47</v>
      </c>
      <c r="H560" s="29" t="str">
        <f t="shared" si="16"/>
        <v>SI</v>
      </c>
      <c r="I560" s="26">
        <f t="shared" si="17"/>
        <v>0</v>
      </c>
    </row>
    <row r="561" spans="1:9" ht="30" customHeight="1" x14ac:dyDescent="0.2">
      <c r="A561" s="8">
        <v>555</v>
      </c>
      <c r="B561" s="8"/>
      <c r="C561" s="2"/>
      <c r="D561" s="2"/>
      <c r="E561" s="16"/>
      <c r="F561" s="16"/>
      <c r="G561" s="29" t="s">
        <v>47</v>
      </c>
      <c r="H561" s="29" t="str">
        <f t="shared" si="16"/>
        <v>SI</v>
      </c>
      <c r="I561" s="26">
        <f t="shared" si="17"/>
        <v>0</v>
      </c>
    </row>
    <row r="562" spans="1:9" ht="30" customHeight="1" x14ac:dyDescent="0.2">
      <c r="A562" s="8">
        <v>556</v>
      </c>
      <c r="B562" s="8"/>
      <c r="C562" s="2"/>
      <c r="D562" s="2"/>
      <c r="E562" s="16"/>
      <c r="F562" s="16"/>
      <c r="G562" s="29" t="s">
        <v>47</v>
      </c>
      <c r="H562" s="29" t="str">
        <f t="shared" si="16"/>
        <v>SI</v>
      </c>
      <c r="I562" s="26">
        <f t="shared" si="17"/>
        <v>0</v>
      </c>
    </row>
    <row r="563" spans="1:9" ht="30" customHeight="1" x14ac:dyDescent="0.2">
      <c r="A563" s="8">
        <v>557</v>
      </c>
      <c r="B563" s="8"/>
      <c r="C563" s="2"/>
      <c r="D563" s="2"/>
      <c r="E563" s="16"/>
      <c r="F563" s="16"/>
      <c r="G563" s="29" t="s">
        <v>47</v>
      </c>
      <c r="H563" s="29" t="str">
        <f t="shared" si="16"/>
        <v>SI</v>
      </c>
      <c r="I563" s="26">
        <f t="shared" si="17"/>
        <v>0</v>
      </c>
    </row>
    <row r="564" spans="1:9" ht="30" customHeight="1" x14ac:dyDescent="0.2">
      <c r="A564" s="8">
        <v>558</v>
      </c>
      <c r="B564" s="8"/>
      <c r="C564" s="2"/>
      <c r="D564" s="2"/>
      <c r="E564" s="16"/>
      <c r="F564" s="16"/>
      <c r="G564" s="29" t="s">
        <v>47</v>
      </c>
      <c r="H564" s="29" t="str">
        <f t="shared" si="16"/>
        <v>SI</v>
      </c>
      <c r="I564" s="26">
        <f t="shared" si="17"/>
        <v>0</v>
      </c>
    </row>
    <row r="565" spans="1:9" ht="30" customHeight="1" x14ac:dyDescent="0.2">
      <c r="A565" s="8">
        <v>559</v>
      </c>
      <c r="B565" s="8"/>
      <c r="C565" s="2"/>
      <c r="D565" s="2"/>
      <c r="E565" s="16"/>
      <c r="F565" s="16"/>
      <c r="G565" s="29" t="s">
        <v>47</v>
      </c>
      <c r="H565" s="29" t="str">
        <f t="shared" si="16"/>
        <v>SI</v>
      </c>
      <c r="I565" s="26">
        <f t="shared" si="17"/>
        <v>0</v>
      </c>
    </row>
    <row r="566" spans="1:9" ht="30" customHeight="1" x14ac:dyDescent="0.2">
      <c r="A566" s="8">
        <v>560</v>
      </c>
      <c r="B566" s="8"/>
      <c r="C566" s="2"/>
      <c r="D566" s="2"/>
      <c r="E566" s="16"/>
      <c r="F566" s="16"/>
      <c r="G566" s="29" t="s">
        <v>47</v>
      </c>
      <c r="H566" s="29" t="str">
        <f t="shared" si="16"/>
        <v>SI</v>
      </c>
      <c r="I566" s="26">
        <f t="shared" si="17"/>
        <v>0</v>
      </c>
    </row>
    <row r="567" spans="1:9" ht="30" customHeight="1" x14ac:dyDescent="0.2">
      <c r="A567" s="8">
        <v>561</v>
      </c>
      <c r="B567" s="8"/>
      <c r="C567" s="2"/>
      <c r="D567" s="2"/>
      <c r="E567" s="16"/>
      <c r="F567" s="16"/>
      <c r="G567" s="29" t="s">
        <v>47</v>
      </c>
      <c r="H567" s="29" t="str">
        <f t="shared" si="16"/>
        <v>SI</v>
      </c>
      <c r="I567" s="26">
        <f t="shared" si="17"/>
        <v>0</v>
      </c>
    </row>
    <row r="568" spans="1:9" ht="30" customHeight="1" x14ac:dyDescent="0.2">
      <c r="A568" s="8">
        <v>562</v>
      </c>
      <c r="B568" s="8"/>
      <c r="C568" s="2"/>
      <c r="D568" s="2"/>
      <c r="E568" s="16"/>
      <c r="F568" s="16"/>
      <c r="G568" s="29" t="s">
        <v>47</v>
      </c>
      <c r="H568" s="29" t="str">
        <f t="shared" si="16"/>
        <v>SI</v>
      </c>
      <c r="I568" s="26">
        <f t="shared" si="17"/>
        <v>0</v>
      </c>
    </row>
    <row r="569" spans="1:9" ht="30" customHeight="1" x14ac:dyDescent="0.2">
      <c r="A569" s="8">
        <v>563</v>
      </c>
      <c r="B569" s="8"/>
      <c r="C569" s="2"/>
      <c r="D569" s="2"/>
      <c r="E569" s="16"/>
      <c r="F569" s="16"/>
      <c r="G569" s="29" t="s">
        <v>47</v>
      </c>
      <c r="H569" s="29" t="str">
        <f t="shared" si="16"/>
        <v>SI</v>
      </c>
      <c r="I569" s="26">
        <f t="shared" si="17"/>
        <v>0</v>
      </c>
    </row>
    <row r="570" spans="1:9" ht="30" customHeight="1" x14ac:dyDescent="0.2">
      <c r="A570" s="8">
        <v>564</v>
      </c>
      <c r="B570" s="8"/>
      <c r="C570" s="2"/>
      <c r="D570" s="2"/>
      <c r="E570" s="16"/>
      <c r="F570" s="16"/>
      <c r="G570" s="29" t="s">
        <v>47</v>
      </c>
      <c r="H570" s="29" t="str">
        <f t="shared" si="16"/>
        <v>SI</v>
      </c>
      <c r="I570" s="26">
        <f t="shared" si="17"/>
        <v>0</v>
      </c>
    </row>
    <row r="571" spans="1:9" ht="30" customHeight="1" x14ac:dyDescent="0.2">
      <c r="A571" s="8">
        <v>565</v>
      </c>
      <c r="B571" s="8"/>
      <c r="C571" s="2"/>
      <c r="D571" s="2"/>
      <c r="E571" s="16"/>
      <c r="F571" s="16"/>
      <c r="G571" s="29" t="s">
        <v>47</v>
      </c>
      <c r="H571" s="29" t="str">
        <f t="shared" si="16"/>
        <v>SI</v>
      </c>
      <c r="I571" s="26">
        <f t="shared" si="17"/>
        <v>0</v>
      </c>
    </row>
    <row r="572" spans="1:9" ht="30" customHeight="1" x14ac:dyDescent="0.2">
      <c r="A572" s="8">
        <v>566</v>
      </c>
      <c r="B572" s="8"/>
      <c r="C572" s="2"/>
      <c r="D572" s="2"/>
      <c r="E572" s="16"/>
      <c r="F572" s="16"/>
      <c r="G572" s="29" t="s">
        <v>47</v>
      </c>
      <c r="H572" s="29" t="str">
        <f t="shared" si="16"/>
        <v>SI</v>
      </c>
      <c r="I572" s="26">
        <f t="shared" si="17"/>
        <v>0</v>
      </c>
    </row>
    <row r="573" spans="1:9" ht="30" customHeight="1" x14ac:dyDescent="0.2">
      <c r="A573" s="8">
        <v>567</v>
      </c>
      <c r="B573" s="8"/>
      <c r="C573" s="2"/>
      <c r="D573" s="2"/>
      <c r="E573" s="16"/>
      <c r="F573" s="16"/>
      <c r="G573" s="29" t="s">
        <v>47</v>
      </c>
      <c r="H573" s="29" t="str">
        <f t="shared" si="16"/>
        <v>SI</v>
      </c>
      <c r="I573" s="26">
        <f t="shared" si="17"/>
        <v>0</v>
      </c>
    </row>
    <row r="574" spans="1:9" ht="30" customHeight="1" x14ac:dyDescent="0.2">
      <c r="A574" s="8">
        <v>568</v>
      </c>
      <c r="B574" s="8"/>
      <c r="C574" s="2"/>
      <c r="D574" s="2"/>
      <c r="E574" s="16"/>
      <c r="F574" s="16"/>
      <c r="G574" s="29" t="s">
        <v>47</v>
      </c>
      <c r="H574" s="29" t="str">
        <f t="shared" si="16"/>
        <v>SI</v>
      </c>
      <c r="I574" s="26">
        <f t="shared" si="17"/>
        <v>0</v>
      </c>
    </row>
    <row r="575" spans="1:9" ht="30" customHeight="1" x14ac:dyDescent="0.2">
      <c r="A575" s="8">
        <v>569</v>
      </c>
      <c r="B575" s="8"/>
      <c r="C575" s="2"/>
      <c r="D575" s="2"/>
      <c r="E575" s="16"/>
      <c r="F575" s="16"/>
      <c r="G575" s="29" t="s">
        <v>47</v>
      </c>
      <c r="H575" s="29" t="str">
        <f t="shared" si="16"/>
        <v>SI</v>
      </c>
      <c r="I575" s="26">
        <f t="shared" si="17"/>
        <v>0</v>
      </c>
    </row>
    <row r="576" spans="1:9" ht="30" customHeight="1" x14ac:dyDescent="0.2">
      <c r="A576" s="8">
        <v>570</v>
      </c>
      <c r="B576" s="8"/>
      <c r="C576" s="2"/>
      <c r="D576" s="2"/>
      <c r="E576" s="16"/>
      <c r="F576" s="16"/>
      <c r="G576" s="29" t="s">
        <v>47</v>
      </c>
      <c r="H576" s="29" t="str">
        <f t="shared" si="16"/>
        <v>SI</v>
      </c>
      <c r="I576" s="26">
        <f t="shared" si="17"/>
        <v>0</v>
      </c>
    </row>
    <row r="577" spans="1:9" ht="30" customHeight="1" x14ac:dyDescent="0.2">
      <c r="A577" s="8">
        <v>571</v>
      </c>
      <c r="B577" s="8"/>
      <c r="C577" s="2"/>
      <c r="D577" s="2"/>
      <c r="E577" s="16"/>
      <c r="F577" s="16"/>
      <c r="G577" s="29" t="s">
        <v>47</v>
      </c>
      <c r="H577" s="29" t="str">
        <f t="shared" si="16"/>
        <v>SI</v>
      </c>
      <c r="I577" s="26">
        <f t="shared" si="17"/>
        <v>0</v>
      </c>
    </row>
    <row r="578" spans="1:9" ht="30" customHeight="1" x14ac:dyDescent="0.2">
      <c r="A578" s="8">
        <v>572</v>
      </c>
      <c r="B578" s="8"/>
      <c r="C578" s="2"/>
      <c r="D578" s="2"/>
      <c r="E578" s="16"/>
      <c r="F578" s="16"/>
      <c r="G578" s="29" t="s">
        <v>47</v>
      </c>
      <c r="H578" s="29" t="str">
        <f t="shared" si="16"/>
        <v>SI</v>
      </c>
      <c r="I578" s="26">
        <f t="shared" si="17"/>
        <v>0</v>
      </c>
    </row>
    <row r="579" spans="1:9" ht="30" customHeight="1" x14ac:dyDescent="0.2">
      <c r="A579" s="8">
        <v>573</v>
      </c>
      <c r="B579" s="8"/>
      <c r="C579" s="2"/>
      <c r="D579" s="2"/>
      <c r="E579" s="16"/>
      <c r="F579" s="16"/>
      <c r="G579" s="29" t="s">
        <v>47</v>
      </c>
      <c r="H579" s="29" t="str">
        <f t="shared" si="16"/>
        <v>SI</v>
      </c>
      <c r="I579" s="26">
        <f t="shared" si="17"/>
        <v>0</v>
      </c>
    </row>
    <row r="580" spans="1:9" ht="30" customHeight="1" x14ac:dyDescent="0.2">
      <c r="A580" s="8">
        <v>574</v>
      </c>
      <c r="B580" s="8"/>
      <c r="C580" s="2"/>
      <c r="D580" s="2"/>
      <c r="E580" s="16"/>
      <c r="F580" s="16"/>
      <c r="G580" s="29" t="s">
        <v>47</v>
      </c>
      <c r="H580" s="29" t="str">
        <f t="shared" si="16"/>
        <v>SI</v>
      </c>
      <c r="I580" s="26">
        <f t="shared" si="17"/>
        <v>0</v>
      </c>
    </row>
    <row r="581" spans="1:9" ht="30" customHeight="1" x14ac:dyDescent="0.2">
      <c r="A581" s="8">
        <v>575</v>
      </c>
      <c r="B581" s="8"/>
      <c r="C581" s="2"/>
      <c r="D581" s="2"/>
      <c r="E581" s="16"/>
      <c r="F581" s="16"/>
      <c r="G581" s="29" t="s">
        <v>47</v>
      </c>
      <c r="H581" s="29" t="str">
        <f t="shared" si="16"/>
        <v>SI</v>
      </c>
      <c r="I581" s="26">
        <f t="shared" si="17"/>
        <v>0</v>
      </c>
    </row>
    <row r="582" spans="1:9" ht="30" customHeight="1" x14ac:dyDescent="0.2">
      <c r="A582" s="8">
        <v>576</v>
      </c>
      <c r="B582" s="8"/>
      <c r="C582" s="2"/>
      <c r="D582" s="2"/>
      <c r="E582" s="16"/>
      <c r="F582" s="16"/>
      <c r="G582" s="29" t="s">
        <v>47</v>
      </c>
      <c r="H582" s="29" t="str">
        <f t="shared" si="16"/>
        <v>SI</v>
      </c>
      <c r="I582" s="26">
        <f t="shared" si="17"/>
        <v>0</v>
      </c>
    </row>
    <row r="583" spans="1:9" ht="30" customHeight="1" x14ac:dyDescent="0.2">
      <c r="A583" s="8">
        <v>577</v>
      </c>
      <c r="B583" s="8"/>
      <c r="C583" s="2"/>
      <c r="D583" s="2"/>
      <c r="E583" s="16"/>
      <c r="F583" s="16"/>
      <c r="G583" s="29" t="s">
        <v>47</v>
      </c>
      <c r="H583" s="29" t="str">
        <f t="shared" si="16"/>
        <v>SI</v>
      </c>
      <c r="I583" s="26">
        <f t="shared" si="17"/>
        <v>0</v>
      </c>
    </row>
    <row r="584" spans="1:9" ht="30" customHeight="1" x14ac:dyDescent="0.2">
      <c r="A584" s="8">
        <v>578</v>
      </c>
      <c r="B584" s="8"/>
      <c r="C584" s="2"/>
      <c r="D584" s="2"/>
      <c r="E584" s="16"/>
      <c r="F584" s="16"/>
      <c r="G584" s="29" t="s">
        <v>47</v>
      </c>
      <c r="H584" s="29" t="str">
        <f t="shared" ref="H584:H647" si="18">IF(NETWORKDAYS(E584,F584)&lt;=2,"SI","NO")</f>
        <v>SI</v>
      </c>
      <c r="I584" s="26">
        <f t="shared" ref="I584:I647" si="19">NETWORKDAYS(E584,F584)</f>
        <v>0</v>
      </c>
    </row>
    <row r="585" spans="1:9" ht="30" customHeight="1" x14ac:dyDescent="0.2">
      <c r="A585" s="8">
        <v>579</v>
      </c>
      <c r="B585" s="8"/>
      <c r="C585" s="2"/>
      <c r="D585" s="2"/>
      <c r="E585" s="16"/>
      <c r="F585" s="16"/>
      <c r="G585" s="29" t="s">
        <v>47</v>
      </c>
      <c r="H585" s="29" t="str">
        <f t="shared" si="18"/>
        <v>SI</v>
      </c>
      <c r="I585" s="26">
        <f t="shared" si="19"/>
        <v>0</v>
      </c>
    </row>
    <row r="586" spans="1:9" ht="30" customHeight="1" x14ac:dyDescent="0.2">
      <c r="A586" s="8">
        <v>580</v>
      </c>
      <c r="B586" s="8"/>
      <c r="C586" s="2"/>
      <c r="D586" s="2"/>
      <c r="E586" s="16"/>
      <c r="F586" s="16"/>
      <c r="G586" s="29" t="s">
        <v>47</v>
      </c>
      <c r="H586" s="29" t="str">
        <f t="shared" si="18"/>
        <v>SI</v>
      </c>
      <c r="I586" s="26">
        <f t="shared" si="19"/>
        <v>0</v>
      </c>
    </row>
    <row r="587" spans="1:9" ht="30" customHeight="1" x14ac:dyDescent="0.2">
      <c r="A587" s="8">
        <v>581</v>
      </c>
      <c r="B587" s="8"/>
      <c r="C587" s="2"/>
      <c r="D587" s="2"/>
      <c r="E587" s="16"/>
      <c r="F587" s="16"/>
      <c r="G587" s="29" t="s">
        <v>47</v>
      </c>
      <c r="H587" s="29" t="str">
        <f t="shared" si="18"/>
        <v>SI</v>
      </c>
      <c r="I587" s="26">
        <f t="shared" si="19"/>
        <v>0</v>
      </c>
    </row>
    <row r="588" spans="1:9" ht="30" customHeight="1" x14ac:dyDescent="0.2">
      <c r="A588" s="8">
        <v>582</v>
      </c>
      <c r="B588" s="8"/>
      <c r="C588" s="2"/>
      <c r="D588" s="2"/>
      <c r="E588" s="16"/>
      <c r="F588" s="16"/>
      <c r="G588" s="29" t="s">
        <v>47</v>
      </c>
      <c r="H588" s="29" t="str">
        <f t="shared" si="18"/>
        <v>SI</v>
      </c>
      <c r="I588" s="26">
        <f t="shared" si="19"/>
        <v>0</v>
      </c>
    </row>
    <row r="589" spans="1:9" ht="30" customHeight="1" x14ac:dyDescent="0.2">
      <c r="A589" s="8">
        <v>583</v>
      </c>
      <c r="B589" s="8"/>
      <c r="C589" s="2"/>
      <c r="D589" s="2"/>
      <c r="E589" s="16"/>
      <c r="F589" s="16"/>
      <c r="G589" s="29" t="s">
        <v>47</v>
      </c>
      <c r="H589" s="29" t="str">
        <f t="shared" si="18"/>
        <v>SI</v>
      </c>
      <c r="I589" s="26">
        <f t="shared" si="19"/>
        <v>0</v>
      </c>
    </row>
    <row r="590" spans="1:9" ht="30" customHeight="1" x14ac:dyDescent="0.2">
      <c r="A590" s="8">
        <v>584</v>
      </c>
      <c r="B590" s="8"/>
      <c r="C590" s="2"/>
      <c r="D590" s="2"/>
      <c r="E590" s="16"/>
      <c r="F590" s="16"/>
      <c r="G590" s="29" t="s">
        <v>47</v>
      </c>
      <c r="H590" s="29" t="str">
        <f t="shared" si="18"/>
        <v>SI</v>
      </c>
      <c r="I590" s="26">
        <f t="shared" si="19"/>
        <v>0</v>
      </c>
    </row>
    <row r="591" spans="1:9" ht="30" customHeight="1" x14ac:dyDescent="0.2">
      <c r="A591" s="8">
        <v>585</v>
      </c>
      <c r="B591" s="8"/>
      <c r="C591" s="2"/>
      <c r="D591" s="2"/>
      <c r="E591" s="16"/>
      <c r="F591" s="16"/>
      <c r="G591" s="29" t="s">
        <v>47</v>
      </c>
      <c r="H591" s="29" t="str">
        <f t="shared" si="18"/>
        <v>SI</v>
      </c>
      <c r="I591" s="26">
        <f t="shared" si="19"/>
        <v>0</v>
      </c>
    </row>
    <row r="592" spans="1:9" ht="30" customHeight="1" x14ac:dyDescent="0.2">
      <c r="A592" s="8">
        <v>586</v>
      </c>
      <c r="B592" s="8"/>
      <c r="C592" s="2"/>
      <c r="D592" s="2"/>
      <c r="E592" s="16"/>
      <c r="F592" s="16"/>
      <c r="G592" s="29" t="s">
        <v>47</v>
      </c>
      <c r="H592" s="29" t="str">
        <f t="shared" si="18"/>
        <v>SI</v>
      </c>
      <c r="I592" s="26">
        <f t="shared" si="19"/>
        <v>0</v>
      </c>
    </row>
    <row r="593" spans="1:9" ht="30" customHeight="1" x14ac:dyDescent="0.2">
      <c r="A593" s="8">
        <v>587</v>
      </c>
      <c r="B593" s="8"/>
      <c r="C593" s="2"/>
      <c r="D593" s="2"/>
      <c r="E593" s="16"/>
      <c r="F593" s="16"/>
      <c r="G593" s="29" t="s">
        <v>47</v>
      </c>
      <c r="H593" s="29" t="str">
        <f t="shared" si="18"/>
        <v>SI</v>
      </c>
      <c r="I593" s="26">
        <f t="shared" si="19"/>
        <v>0</v>
      </c>
    </row>
    <row r="594" spans="1:9" ht="30" customHeight="1" x14ac:dyDescent="0.2">
      <c r="A594" s="8">
        <v>588</v>
      </c>
      <c r="B594" s="8"/>
      <c r="C594" s="2"/>
      <c r="D594" s="2"/>
      <c r="E594" s="16"/>
      <c r="F594" s="16"/>
      <c r="G594" s="29" t="s">
        <v>47</v>
      </c>
      <c r="H594" s="29" t="str">
        <f t="shared" si="18"/>
        <v>SI</v>
      </c>
      <c r="I594" s="26">
        <f t="shared" si="19"/>
        <v>0</v>
      </c>
    </row>
    <row r="595" spans="1:9" ht="30" customHeight="1" x14ac:dyDescent="0.2">
      <c r="A595" s="8">
        <v>589</v>
      </c>
      <c r="B595" s="8"/>
      <c r="C595" s="2"/>
      <c r="D595" s="2"/>
      <c r="E595" s="16"/>
      <c r="F595" s="16"/>
      <c r="G595" s="29" t="s">
        <v>47</v>
      </c>
      <c r="H595" s="29" t="str">
        <f t="shared" si="18"/>
        <v>SI</v>
      </c>
      <c r="I595" s="26">
        <f t="shared" si="19"/>
        <v>0</v>
      </c>
    </row>
    <row r="596" spans="1:9" ht="30" customHeight="1" x14ac:dyDescent="0.2">
      <c r="A596" s="8">
        <v>590</v>
      </c>
      <c r="B596" s="8"/>
      <c r="C596" s="2"/>
      <c r="D596" s="2"/>
      <c r="E596" s="16"/>
      <c r="F596" s="16"/>
      <c r="G596" s="29" t="s">
        <v>47</v>
      </c>
      <c r="H596" s="29" t="str">
        <f t="shared" si="18"/>
        <v>SI</v>
      </c>
      <c r="I596" s="26">
        <f t="shared" si="19"/>
        <v>0</v>
      </c>
    </row>
    <row r="597" spans="1:9" ht="30" customHeight="1" x14ac:dyDescent="0.2">
      <c r="A597" s="8">
        <v>591</v>
      </c>
      <c r="B597" s="8"/>
      <c r="C597" s="2"/>
      <c r="D597" s="2"/>
      <c r="E597" s="16"/>
      <c r="F597" s="16"/>
      <c r="G597" s="29" t="s">
        <v>47</v>
      </c>
      <c r="H597" s="29" t="str">
        <f t="shared" si="18"/>
        <v>SI</v>
      </c>
      <c r="I597" s="26">
        <f t="shared" si="19"/>
        <v>0</v>
      </c>
    </row>
    <row r="598" spans="1:9" ht="30" customHeight="1" x14ac:dyDescent="0.2">
      <c r="A598" s="8">
        <v>592</v>
      </c>
      <c r="B598" s="8"/>
      <c r="C598" s="2"/>
      <c r="D598" s="2"/>
      <c r="E598" s="16"/>
      <c r="F598" s="16"/>
      <c r="G598" s="29" t="s">
        <v>47</v>
      </c>
      <c r="H598" s="29" t="str">
        <f t="shared" si="18"/>
        <v>SI</v>
      </c>
      <c r="I598" s="26">
        <f t="shared" si="19"/>
        <v>0</v>
      </c>
    </row>
    <row r="599" spans="1:9" ht="30" customHeight="1" x14ac:dyDescent="0.2">
      <c r="A599" s="8">
        <v>593</v>
      </c>
      <c r="B599" s="8"/>
      <c r="C599" s="2"/>
      <c r="D599" s="2"/>
      <c r="E599" s="16"/>
      <c r="F599" s="16"/>
      <c r="G599" s="29" t="s">
        <v>47</v>
      </c>
      <c r="H599" s="29" t="str">
        <f t="shared" si="18"/>
        <v>SI</v>
      </c>
      <c r="I599" s="26">
        <f t="shared" si="19"/>
        <v>0</v>
      </c>
    </row>
    <row r="600" spans="1:9" ht="30" customHeight="1" x14ac:dyDescent="0.2">
      <c r="A600" s="8">
        <v>594</v>
      </c>
      <c r="B600" s="8"/>
      <c r="C600" s="2"/>
      <c r="D600" s="2"/>
      <c r="E600" s="16"/>
      <c r="F600" s="16"/>
      <c r="G600" s="29" t="s">
        <v>47</v>
      </c>
      <c r="H600" s="29" t="str">
        <f t="shared" si="18"/>
        <v>SI</v>
      </c>
      <c r="I600" s="26">
        <f t="shared" si="19"/>
        <v>0</v>
      </c>
    </row>
    <row r="601" spans="1:9" ht="30" customHeight="1" x14ac:dyDescent="0.2">
      <c r="A601" s="8">
        <v>595</v>
      </c>
      <c r="B601" s="8"/>
      <c r="C601" s="2"/>
      <c r="D601" s="2"/>
      <c r="E601" s="16"/>
      <c r="F601" s="16"/>
      <c r="G601" s="29" t="s">
        <v>47</v>
      </c>
      <c r="H601" s="29" t="str">
        <f t="shared" si="18"/>
        <v>SI</v>
      </c>
      <c r="I601" s="26">
        <f t="shared" si="19"/>
        <v>0</v>
      </c>
    </row>
    <row r="602" spans="1:9" ht="30" customHeight="1" x14ac:dyDescent="0.2">
      <c r="A602" s="8">
        <v>596</v>
      </c>
      <c r="B602" s="8"/>
      <c r="C602" s="2"/>
      <c r="D602" s="2"/>
      <c r="E602" s="16"/>
      <c r="F602" s="16"/>
      <c r="G602" s="29" t="s">
        <v>47</v>
      </c>
      <c r="H602" s="29" t="str">
        <f t="shared" si="18"/>
        <v>SI</v>
      </c>
      <c r="I602" s="26">
        <f t="shared" si="19"/>
        <v>0</v>
      </c>
    </row>
    <row r="603" spans="1:9" ht="30" customHeight="1" x14ac:dyDescent="0.2">
      <c r="A603" s="8">
        <v>597</v>
      </c>
      <c r="B603" s="8"/>
      <c r="C603" s="2"/>
      <c r="D603" s="2"/>
      <c r="E603" s="16"/>
      <c r="F603" s="16"/>
      <c r="G603" s="29" t="s">
        <v>47</v>
      </c>
      <c r="H603" s="29" t="str">
        <f t="shared" si="18"/>
        <v>SI</v>
      </c>
      <c r="I603" s="26">
        <f t="shared" si="19"/>
        <v>0</v>
      </c>
    </row>
    <row r="604" spans="1:9" ht="30" customHeight="1" x14ac:dyDescent="0.2">
      <c r="A604" s="8">
        <v>598</v>
      </c>
      <c r="B604" s="8"/>
      <c r="C604" s="2"/>
      <c r="D604" s="2"/>
      <c r="E604" s="16"/>
      <c r="F604" s="16"/>
      <c r="G604" s="29" t="s">
        <v>47</v>
      </c>
      <c r="H604" s="29" t="str">
        <f t="shared" si="18"/>
        <v>SI</v>
      </c>
      <c r="I604" s="26">
        <f t="shared" si="19"/>
        <v>0</v>
      </c>
    </row>
    <row r="605" spans="1:9" ht="30" customHeight="1" x14ac:dyDescent="0.2">
      <c r="A605" s="8">
        <v>599</v>
      </c>
      <c r="B605" s="8"/>
      <c r="C605" s="2"/>
      <c r="D605" s="2"/>
      <c r="E605" s="16"/>
      <c r="F605" s="16"/>
      <c r="G605" s="29" t="s">
        <v>47</v>
      </c>
      <c r="H605" s="29" t="str">
        <f t="shared" si="18"/>
        <v>SI</v>
      </c>
      <c r="I605" s="26">
        <f t="shared" si="19"/>
        <v>0</v>
      </c>
    </row>
    <row r="606" spans="1:9" ht="30" customHeight="1" x14ac:dyDescent="0.2">
      <c r="A606" s="8">
        <v>600</v>
      </c>
      <c r="B606" s="8"/>
      <c r="C606" s="2"/>
      <c r="D606" s="2"/>
      <c r="E606" s="16"/>
      <c r="F606" s="16"/>
      <c r="G606" s="29" t="s">
        <v>47</v>
      </c>
      <c r="H606" s="29" t="str">
        <f t="shared" si="18"/>
        <v>SI</v>
      </c>
      <c r="I606" s="26">
        <f t="shared" si="19"/>
        <v>0</v>
      </c>
    </row>
    <row r="607" spans="1:9" ht="30" customHeight="1" x14ac:dyDescent="0.2">
      <c r="A607" s="8">
        <v>601</v>
      </c>
      <c r="B607" s="8"/>
      <c r="C607" s="2"/>
      <c r="D607" s="2"/>
      <c r="E607" s="16"/>
      <c r="F607" s="16"/>
      <c r="G607" s="29" t="s">
        <v>47</v>
      </c>
      <c r="H607" s="29" t="str">
        <f t="shared" si="18"/>
        <v>SI</v>
      </c>
      <c r="I607" s="26">
        <f t="shared" si="19"/>
        <v>0</v>
      </c>
    </row>
    <row r="608" spans="1:9" ht="30" customHeight="1" x14ac:dyDescent="0.2">
      <c r="A608" s="8">
        <v>602</v>
      </c>
      <c r="B608" s="8"/>
      <c r="C608" s="2"/>
      <c r="D608" s="2"/>
      <c r="E608" s="16"/>
      <c r="F608" s="16"/>
      <c r="G608" s="29" t="s">
        <v>47</v>
      </c>
      <c r="H608" s="29" t="str">
        <f t="shared" si="18"/>
        <v>SI</v>
      </c>
      <c r="I608" s="26">
        <f t="shared" si="19"/>
        <v>0</v>
      </c>
    </row>
    <row r="609" spans="1:9" ht="30" customHeight="1" x14ac:dyDescent="0.2">
      <c r="A609" s="8">
        <v>603</v>
      </c>
      <c r="B609" s="8"/>
      <c r="C609" s="2"/>
      <c r="D609" s="2"/>
      <c r="E609" s="16"/>
      <c r="F609" s="16"/>
      <c r="G609" s="29" t="s">
        <v>47</v>
      </c>
      <c r="H609" s="29" t="str">
        <f t="shared" si="18"/>
        <v>SI</v>
      </c>
      <c r="I609" s="26">
        <f t="shared" si="19"/>
        <v>0</v>
      </c>
    </row>
    <row r="610" spans="1:9" ht="30" customHeight="1" x14ac:dyDescent="0.2">
      <c r="A610" s="8">
        <v>604</v>
      </c>
      <c r="B610" s="8"/>
      <c r="C610" s="2"/>
      <c r="D610" s="2"/>
      <c r="E610" s="16"/>
      <c r="F610" s="16"/>
      <c r="G610" s="29" t="s">
        <v>47</v>
      </c>
      <c r="H610" s="29" t="str">
        <f t="shared" si="18"/>
        <v>SI</v>
      </c>
      <c r="I610" s="26">
        <f t="shared" si="19"/>
        <v>0</v>
      </c>
    </row>
    <row r="611" spans="1:9" ht="30" customHeight="1" x14ac:dyDescent="0.2">
      <c r="A611" s="8">
        <v>605</v>
      </c>
      <c r="B611" s="8"/>
      <c r="C611" s="2"/>
      <c r="D611" s="2"/>
      <c r="E611" s="16"/>
      <c r="F611" s="16"/>
      <c r="G611" s="29" t="s">
        <v>47</v>
      </c>
      <c r="H611" s="29" t="str">
        <f t="shared" si="18"/>
        <v>SI</v>
      </c>
      <c r="I611" s="26">
        <f t="shared" si="19"/>
        <v>0</v>
      </c>
    </row>
    <row r="612" spans="1:9" ht="30" customHeight="1" x14ac:dyDescent="0.2">
      <c r="A612" s="8">
        <v>606</v>
      </c>
      <c r="B612" s="8"/>
      <c r="C612" s="2"/>
      <c r="D612" s="2"/>
      <c r="E612" s="16"/>
      <c r="F612" s="16"/>
      <c r="G612" s="29" t="s">
        <v>47</v>
      </c>
      <c r="H612" s="29" t="str">
        <f t="shared" si="18"/>
        <v>SI</v>
      </c>
      <c r="I612" s="26">
        <f t="shared" si="19"/>
        <v>0</v>
      </c>
    </row>
    <row r="613" spans="1:9" ht="30" customHeight="1" x14ac:dyDescent="0.2">
      <c r="A613" s="8">
        <v>607</v>
      </c>
      <c r="B613" s="8"/>
      <c r="C613" s="2"/>
      <c r="D613" s="2"/>
      <c r="E613" s="16"/>
      <c r="F613" s="16"/>
      <c r="G613" s="29" t="s">
        <v>47</v>
      </c>
      <c r="H613" s="29" t="str">
        <f t="shared" si="18"/>
        <v>SI</v>
      </c>
      <c r="I613" s="26">
        <f t="shared" si="19"/>
        <v>0</v>
      </c>
    </row>
    <row r="614" spans="1:9" ht="30" customHeight="1" x14ac:dyDescent="0.2">
      <c r="A614" s="8">
        <v>608</v>
      </c>
      <c r="B614" s="8"/>
      <c r="C614" s="2"/>
      <c r="D614" s="2"/>
      <c r="E614" s="16"/>
      <c r="F614" s="16"/>
      <c r="G614" s="29" t="s">
        <v>47</v>
      </c>
      <c r="H614" s="29" t="str">
        <f t="shared" si="18"/>
        <v>SI</v>
      </c>
      <c r="I614" s="26">
        <f t="shared" si="19"/>
        <v>0</v>
      </c>
    </row>
    <row r="615" spans="1:9" ht="30" customHeight="1" x14ac:dyDescent="0.2">
      <c r="A615" s="8">
        <v>609</v>
      </c>
      <c r="B615" s="8"/>
      <c r="C615" s="2"/>
      <c r="D615" s="2"/>
      <c r="E615" s="16"/>
      <c r="F615" s="16"/>
      <c r="G615" s="29" t="s">
        <v>47</v>
      </c>
      <c r="H615" s="29" t="str">
        <f t="shared" si="18"/>
        <v>SI</v>
      </c>
      <c r="I615" s="26">
        <f t="shared" si="19"/>
        <v>0</v>
      </c>
    </row>
    <row r="616" spans="1:9" ht="30" customHeight="1" x14ac:dyDescent="0.2">
      <c r="A616" s="8">
        <v>610</v>
      </c>
      <c r="B616" s="8"/>
      <c r="C616" s="2"/>
      <c r="D616" s="2"/>
      <c r="E616" s="16"/>
      <c r="F616" s="16"/>
      <c r="G616" s="29" t="s">
        <v>47</v>
      </c>
      <c r="H616" s="29" t="str">
        <f t="shared" si="18"/>
        <v>SI</v>
      </c>
      <c r="I616" s="26">
        <f t="shared" si="19"/>
        <v>0</v>
      </c>
    </row>
    <row r="617" spans="1:9" ht="30" customHeight="1" x14ac:dyDescent="0.2">
      <c r="A617" s="8">
        <v>611</v>
      </c>
      <c r="B617" s="8"/>
      <c r="C617" s="2"/>
      <c r="D617" s="2"/>
      <c r="E617" s="16"/>
      <c r="F617" s="16"/>
      <c r="G617" s="29" t="s">
        <v>47</v>
      </c>
      <c r="H617" s="29" t="str">
        <f t="shared" si="18"/>
        <v>SI</v>
      </c>
      <c r="I617" s="26">
        <f t="shared" si="19"/>
        <v>0</v>
      </c>
    </row>
    <row r="618" spans="1:9" ht="30" customHeight="1" x14ac:dyDescent="0.2">
      <c r="A618" s="8">
        <v>612</v>
      </c>
      <c r="B618" s="8"/>
      <c r="C618" s="2"/>
      <c r="D618" s="2"/>
      <c r="E618" s="16"/>
      <c r="F618" s="16"/>
      <c r="G618" s="29" t="s">
        <v>47</v>
      </c>
      <c r="H618" s="29" t="str">
        <f t="shared" si="18"/>
        <v>SI</v>
      </c>
      <c r="I618" s="26">
        <f t="shared" si="19"/>
        <v>0</v>
      </c>
    </row>
    <row r="619" spans="1:9" ht="30" customHeight="1" x14ac:dyDescent="0.2">
      <c r="A619" s="8">
        <v>613</v>
      </c>
      <c r="B619" s="8"/>
      <c r="C619" s="2"/>
      <c r="D619" s="2"/>
      <c r="E619" s="16"/>
      <c r="F619" s="16"/>
      <c r="G619" s="29" t="s">
        <v>47</v>
      </c>
      <c r="H619" s="29" t="str">
        <f t="shared" si="18"/>
        <v>SI</v>
      </c>
      <c r="I619" s="26">
        <f t="shared" si="19"/>
        <v>0</v>
      </c>
    </row>
    <row r="620" spans="1:9" ht="30" customHeight="1" x14ac:dyDescent="0.2">
      <c r="A620" s="8">
        <v>614</v>
      </c>
      <c r="B620" s="8"/>
      <c r="C620" s="2"/>
      <c r="D620" s="2"/>
      <c r="E620" s="16"/>
      <c r="F620" s="16"/>
      <c r="G620" s="29" t="s">
        <v>47</v>
      </c>
      <c r="H620" s="29" t="str">
        <f t="shared" si="18"/>
        <v>SI</v>
      </c>
      <c r="I620" s="26">
        <f t="shared" si="19"/>
        <v>0</v>
      </c>
    </row>
    <row r="621" spans="1:9" ht="30" customHeight="1" x14ac:dyDescent="0.2">
      <c r="A621" s="8">
        <v>615</v>
      </c>
      <c r="B621" s="8"/>
      <c r="C621" s="2"/>
      <c r="D621" s="2"/>
      <c r="E621" s="16"/>
      <c r="F621" s="16"/>
      <c r="G621" s="29" t="s">
        <v>47</v>
      </c>
      <c r="H621" s="29" t="str">
        <f t="shared" si="18"/>
        <v>SI</v>
      </c>
      <c r="I621" s="26">
        <f t="shared" si="19"/>
        <v>0</v>
      </c>
    </row>
    <row r="622" spans="1:9" ht="30" customHeight="1" x14ac:dyDescent="0.2">
      <c r="A622" s="8">
        <v>616</v>
      </c>
      <c r="B622" s="8"/>
      <c r="C622" s="2"/>
      <c r="D622" s="2"/>
      <c r="E622" s="16"/>
      <c r="F622" s="16"/>
      <c r="G622" s="29" t="s">
        <v>47</v>
      </c>
      <c r="H622" s="29" t="str">
        <f t="shared" si="18"/>
        <v>SI</v>
      </c>
      <c r="I622" s="26">
        <f t="shared" si="19"/>
        <v>0</v>
      </c>
    </row>
    <row r="623" spans="1:9" ht="30" customHeight="1" x14ac:dyDescent="0.2">
      <c r="A623" s="8">
        <v>617</v>
      </c>
      <c r="B623" s="8"/>
      <c r="C623" s="2"/>
      <c r="D623" s="2"/>
      <c r="E623" s="16"/>
      <c r="F623" s="16"/>
      <c r="G623" s="29" t="s">
        <v>47</v>
      </c>
      <c r="H623" s="29" t="str">
        <f t="shared" si="18"/>
        <v>SI</v>
      </c>
      <c r="I623" s="26">
        <f t="shared" si="19"/>
        <v>0</v>
      </c>
    </row>
    <row r="624" spans="1:9" ht="30" customHeight="1" x14ac:dyDescent="0.2">
      <c r="A624" s="8">
        <v>618</v>
      </c>
      <c r="B624" s="8"/>
      <c r="C624" s="2"/>
      <c r="D624" s="2"/>
      <c r="E624" s="16"/>
      <c r="F624" s="16"/>
      <c r="G624" s="29" t="s">
        <v>47</v>
      </c>
      <c r="H624" s="29" t="str">
        <f t="shared" si="18"/>
        <v>SI</v>
      </c>
      <c r="I624" s="26">
        <f t="shared" si="19"/>
        <v>0</v>
      </c>
    </row>
    <row r="625" spans="1:9" ht="30" customHeight="1" x14ac:dyDescent="0.2">
      <c r="A625" s="8">
        <v>619</v>
      </c>
      <c r="B625" s="8"/>
      <c r="C625" s="2"/>
      <c r="D625" s="2"/>
      <c r="E625" s="16"/>
      <c r="F625" s="16"/>
      <c r="G625" s="29" t="s">
        <v>47</v>
      </c>
      <c r="H625" s="29" t="str">
        <f t="shared" si="18"/>
        <v>SI</v>
      </c>
      <c r="I625" s="26">
        <f t="shared" si="19"/>
        <v>0</v>
      </c>
    </row>
    <row r="626" spans="1:9" ht="30" customHeight="1" x14ac:dyDescent="0.2">
      <c r="A626" s="8">
        <v>620</v>
      </c>
      <c r="B626" s="8"/>
      <c r="C626" s="2"/>
      <c r="D626" s="2"/>
      <c r="E626" s="16"/>
      <c r="F626" s="16"/>
      <c r="G626" s="29" t="s">
        <v>47</v>
      </c>
      <c r="H626" s="29" t="str">
        <f t="shared" si="18"/>
        <v>SI</v>
      </c>
      <c r="I626" s="26">
        <f t="shared" si="19"/>
        <v>0</v>
      </c>
    </row>
    <row r="627" spans="1:9" ht="30" customHeight="1" x14ac:dyDescent="0.2">
      <c r="A627" s="8">
        <v>621</v>
      </c>
      <c r="B627" s="8"/>
      <c r="C627" s="2"/>
      <c r="D627" s="2"/>
      <c r="E627" s="16"/>
      <c r="F627" s="16"/>
      <c r="G627" s="29" t="s">
        <v>47</v>
      </c>
      <c r="H627" s="29" t="str">
        <f t="shared" si="18"/>
        <v>SI</v>
      </c>
      <c r="I627" s="26">
        <f t="shared" si="19"/>
        <v>0</v>
      </c>
    </row>
    <row r="628" spans="1:9" ht="30" customHeight="1" x14ac:dyDescent="0.2">
      <c r="A628" s="8">
        <v>622</v>
      </c>
      <c r="B628" s="8"/>
      <c r="C628" s="2"/>
      <c r="D628" s="2"/>
      <c r="E628" s="16"/>
      <c r="F628" s="16"/>
      <c r="G628" s="29" t="s">
        <v>47</v>
      </c>
      <c r="H628" s="29" t="str">
        <f t="shared" si="18"/>
        <v>SI</v>
      </c>
      <c r="I628" s="26">
        <f t="shared" si="19"/>
        <v>0</v>
      </c>
    </row>
    <row r="629" spans="1:9" ht="30" customHeight="1" x14ac:dyDescent="0.2">
      <c r="A629" s="8">
        <v>623</v>
      </c>
      <c r="B629" s="8"/>
      <c r="C629" s="2"/>
      <c r="D629" s="2"/>
      <c r="E629" s="16"/>
      <c r="F629" s="16"/>
      <c r="G629" s="29" t="s">
        <v>47</v>
      </c>
      <c r="H629" s="29" t="str">
        <f t="shared" si="18"/>
        <v>SI</v>
      </c>
      <c r="I629" s="26">
        <f t="shared" si="19"/>
        <v>0</v>
      </c>
    </row>
    <row r="630" spans="1:9" ht="30" customHeight="1" x14ac:dyDescent="0.2">
      <c r="A630" s="8">
        <v>624</v>
      </c>
      <c r="B630" s="8"/>
      <c r="C630" s="2"/>
      <c r="D630" s="2"/>
      <c r="E630" s="16"/>
      <c r="F630" s="16"/>
      <c r="G630" s="29" t="s">
        <v>47</v>
      </c>
      <c r="H630" s="29" t="str">
        <f t="shared" si="18"/>
        <v>SI</v>
      </c>
      <c r="I630" s="26">
        <f t="shared" si="19"/>
        <v>0</v>
      </c>
    </row>
    <row r="631" spans="1:9" ht="30" customHeight="1" x14ac:dyDescent="0.2">
      <c r="A631" s="8">
        <v>625</v>
      </c>
      <c r="B631" s="8"/>
      <c r="C631" s="2"/>
      <c r="D631" s="2"/>
      <c r="E631" s="16"/>
      <c r="F631" s="16"/>
      <c r="G631" s="29" t="s">
        <v>47</v>
      </c>
      <c r="H631" s="29" t="str">
        <f t="shared" si="18"/>
        <v>SI</v>
      </c>
      <c r="I631" s="26">
        <f t="shared" si="19"/>
        <v>0</v>
      </c>
    </row>
    <row r="632" spans="1:9" ht="30" customHeight="1" x14ac:dyDescent="0.2">
      <c r="A632" s="8">
        <v>626</v>
      </c>
      <c r="B632" s="8"/>
      <c r="C632" s="2"/>
      <c r="D632" s="2"/>
      <c r="E632" s="16"/>
      <c r="F632" s="16"/>
      <c r="G632" s="29" t="s">
        <v>47</v>
      </c>
      <c r="H632" s="29" t="str">
        <f t="shared" si="18"/>
        <v>SI</v>
      </c>
      <c r="I632" s="26">
        <f t="shared" si="19"/>
        <v>0</v>
      </c>
    </row>
    <row r="633" spans="1:9" ht="30" customHeight="1" x14ac:dyDescent="0.2">
      <c r="A633" s="8">
        <v>627</v>
      </c>
      <c r="B633" s="8"/>
      <c r="C633" s="2"/>
      <c r="D633" s="2"/>
      <c r="E633" s="16"/>
      <c r="F633" s="16"/>
      <c r="G633" s="29" t="s">
        <v>47</v>
      </c>
      <c r="H633" s="29" t="str">
        <f t="shared" si="18"/>
        <v>SI</v>
      </c>
      <c r="I633" s="26">
        <f t="shared" si="19"/>
        <v>0</v>
      </c>
    </row>
    <row r="634" spans="1:9" ht="30" customHeight="1" x14ac:dyDescent="0.2">
      <c r="A634" s="8">
        <v>628</v>
      </c>
      <c r="B634" s="8"/>
      <c r="C634" s="2"/>
      <c r="D634" s="2"/>
      <c r="E634" s="16"/>
      <c r="F634" s="16"/>
      <c r="G634" s="29" t="s">
        <v>47</v>
      </c>
      <c r="H634" s="29" t="str">
        <f t="shared" si="18"/>
        <v>SI</v>
      </c>
      <c r="I634" s="26">
        <f t="shared" si="19"/>
        <v>0</v>
      </c>
    </row>
    <row r="635" spans="1:9" ht="30" customHeight="1" x14ac:dyDescent="0.2">
      <c r="A635" s="8">
        <v>629</v>
      </c>
      <c r="B635" s="8"/>
      <c r="C635" s="2"/>
      <c r="D635" s="2"/>
      <c r="E635" s="16"/>
      <c r="F635" s="16"/>
      <c r="G635" s="29" t="s">
        <v>47</v>
      </c>
      <c r="H635" s="29" t="str">
        <f t="shared" si="18"/>
        <v>SI</v>
      </c>
      <c r="I635" s="26">
        <f t="shared" si="19"/>
        <v>0</v>
      </c>
    </row>
    <row r="636" spans="1:9" ht="30" customHeight="1" x14ac:dyDescent="0.2">
      <c r="A636" s="8">
        <v>630</v>
      </c>
      <c r="B636" s="8"/>
      <c r="C636" s="2"/>
      <c r="D636" s="2"/>
      <c r="E636" s="16"/>
      <c r="F636" s="16"/>
      <c r="G636" s="29" t="s">
        <v>47</v>
      </c>
      <c r="H636" s="29" t="str">
        <f t="shared" si="18"/>
        <v>SI</v>
      </c>
      <c r="I636" s="26">
        <f t="shared" si="19"/>
        <v>0</v>
      </c>
    </row>
    <row r="637" spans="1:9" ht="30" customHeight="1" x14ac:dyDescent="0.2">
      <c r="A637" s="8">
        <v>631</v>
      </c>
      <c r="B637" s="8"/>
      <c r="C637" s="2"/>
      <c r="D637" s="2"/>
      <c r="E637" s="16"/>
      <c r="F637" s="16"/>
      <c r="G637" s="29" t="s">
        <v>47</v>
      </c>
      <c r="H637" s="29" t="str">
        <f t="shared" si="18"/>
        <v>SI</v>
      </c>
      <c r="I637" s="26">
        <f t="shared" si="19"/>
        <v>0</v>
      </c>
    </row>
    <row r="638" spans="1:9" ht="30" customHeight="1" x14ac:dyDescent="0.2">
      <c r="A638" s="8">
        <v>632</v>
      </c>
      <c r="B638" s="8"/>
      <c r="C638" s="2"/>
      <c r="D638" s="2"/>
      <c r="E638" s="16"/>
      <c r="F638" s="16"/>
      <c r="G638" s="29" t="s">
        <v>47</v>
      </c>
      <c r="H638" s="29" t="str">
        <f t="shared" si="18"/>
        <v>SI</v>
      </c>
      <c r="I638" s="26">
        <f t="shared" si="19"/>
        <v>0</v>
      </c>
    </row>
    <row r="639" spans="1:9" ht="30" customHeight="1" x14ac:dyDescent="0.2">
      <c r="A639" s="8">
        <v>633</v>
      </c>
      <c r="B639" s="8"/>
      <c r="C639" s="2"/>
      <c r="D639" s="2"/>
      <c r="E639" s="16"/>
      <c r="F639" s="16"/>
      <c r="G639" s="29" t="s">
        <v>47</v>
      </c>
      <c r="H639" s="29" t="str">
        <f t="shared" si="18"/>
        <v>SI</v>
      </c>
      <c r="I639" s="26">
        <f t="shared" si="19"/>
        <v>0</v>
      </c>
    </row>
    <row r="640" spans="1:9" ht="30" customHeight="1" x14ac:dyDescent="0.2">
      <c r="A640" s="8">
        <v>634</v>
      </c>
      <c r="B640" s="8"/>
      <c r="C640" s="2"/>
      <c r="D640" s="2"/>
      <c r="E640" s="16"/>
      <c r="F640" s="16"/>
      <c r="G640" s="29" t="s">
        <v>47</v>
      </c>
      <c r="H640" s="29" t="str">
        <f t="shared" si="18"/>
        <v>SI</v>
      </c>
      <c r="I640" s="26">
        <f t="shared" si="19"/>
        <v>0</v>
      </c>
    </row>
    <row r="641" spans="1:9" ht="30" customHeight="1" x14ac:dyDescent="0.2">
      <c r="A641" s="8">
        <v>635</v>
      </c>
      <c r="B641" s="8"/>
      <c r="C641" s="2"/>
      <c r="D641" s="2"/>
      <c r="E641" s="16"/>
      <c r="F641" s="16"/>
      <c r="G641" s="29" t="s">
        <v>47</v>
      </c>
      <c r="H641" s="29" t="str">
        <f t="shared" si="18"/>
        <v>SI</v>
      </c>
      <c r="I641" s="26">
        <f t="shared" si="19"/>
        <v>0</v>
      </c>
    </row>
    <row r="642" spans="1:9" ht="30" customHeight="1" x14ac:dyDescent="0.2">
      <c r="A642" s="8">
        <v>636</v>
      </c>
      <c r="B642" s="8"/>
      <c r="C642" s="2"/>
      <c r="D642" s="2"/>
      <c r="E642" s="16"/>
      <c r="F642" s="16"/>
      <c r="G642" s="29" t="s">
        <v>47</v>
      </c>
      <c r="H642" s="29" t="str">
        <f t="shared" si="18"/>
        <v>SI</v>
      </c>
      <c r="I642" s="26">
        <f t="shared" si="19"/>
        <v>0</v>
      </c>
    </row>
    <row r="643" spans="1:9" ht="30" customHeight="1" x14ac:dyDescent="0.2">
      <c r="A643" s="8">
        <v>637</v>
      </c>
      <c r="B643" s="8"/>
      <c r="C643" s="2"/>
      <c r="D643" s="2"/>
      <c r="E643" s="16"/>
      <c r="F643" s="16"/>
      <c r="G643" s="29" t="s">
        <v>47</v>
      </c>
      <c r="H643" s="29" t="str">
        <f t="shared" si="18"/>
        <v>SI</v>
      </c>
      <c r="I643" s="26">
        <f t="shared" si="19"/>
        <v>0</v>
      </c>
    </row>
    <row r="644" spans="1:9" ht="30" customHeight="1" x14ac:dyDescent="0.2">
      <c r="A644" s="8">
        <v>638</v>
      </c>
      <c r="B644" s="8"/>
      <c r="C644" s="2"/>
      <c r="D644" s="2"/>
      <c r="E644" s="16"/>
      <c r="F644" s="16"/>
      <c r="G644" s="29" t="s">
        <v>47</v>
      </c>
      <c r="H644" s="29" t="str">
        <f t="shared" si="18"/>
        <v>SI</v>
      </c>
      <c r="I644" s="26">
        <f t="shared" si="19"/>
        <v>0</v>
      </c>
    </row>
    <row r="645" spans="1:9" ht="30" customHeight="1" x14ac:dyDescent="0.2">
      <c r="A645" s="8">
        <v>639</v>
      </c>
      <c r="B645" s="8"/>
      <c r="C645" s="2"/>
      <c r="D645" s="2"/>
      <c r="E645" s="16"/>
      <c r="F645" s="16"/>
      <c r="G645" s="29" t="s">
        <v>47</v>
      </c>
      <c r="H645" s="29" t="str">
        <f t="shared" si="18"/>
        <v>SI</v>
      </c>
      <c r="I645" s="26">
        <f t="shared" si="19"/>
        <v>0</v>
      </c>
    </row>
    <row r="646" spans="1:9" ht="30" customHeight="1" x14ac:dyDescent="0.2">
      <c r="A646" s="8">
        <v>640</v>
      </c>
      <c r="B646" s="8"/>
      <c r="C646" s="2"/>
      <c r="D646" s="2"/>
      <c r="E646" s="16"/>
      <c r="F646" s="16"/>
      <c r="G646" s="29" t="s">
        <v>47</v>
      </c>
      <c r="H646" s="29" t="str">
        <f t="shared" si="18"/>
        <v>SI</v>
      </c>
      <c r="I646" s="26">
        <f t="shared" si="19"/>
        <v>0</v>
      </c>
    </row>
    <row r="647" spans="1:9" ht="30" customHeight="1" x14ac:dyDescent="0.2">
      <c r="A647" s="8">
        <v>641</v>
      </c>
      <c r="B647" s="8"/>
      <c r="C647" s="2"/>
      <c r="D647" s="2"/>
      <c r="E647" s="16"/>
      <c r="F647" s="16"/>
      <c r="G647" s="29" t="s">
        <v>47</v>
      </c>
      <c r="H647" s="29" t="str">
        <f t="shared" si="18"/>
        <v>SI</v>
      </c>
      <c r="I647" s="26">
        <f t="shared" si="19"/>
        <v>0</v>
      </c>
    </row>
    <row r="648" spans="1:9" ht="30" customHeight="1" x14ac:dyDescent="0.2">
      <c r="A648" s="8">
        <v>642</v>
      </c>
      <c r="B648" s="8"/>
      <c r="C648" s="2"/>
      <c r="D648" s="2"/>
      <c r="E648" s="16"/>
      <c r="F648" s="16"/>
      <c r="G648" s="29" t="s">
        <v>47</v>
      </c>
      <c r="H648" s="29" t="str">
        <f t="shared" ref="H648:H711" si="20">IF(NETWORKDAYS(E648,F648)&lt;=2,"SI","NO")</f>
        <v>SI</v>
      </c>
      <c r="I648" s="26">
        <f t="shared" ref="I648:I711" si="21">NETWORKDAYS(E648,F648)</f>
        <v>0</v>
      </c>
    </row>
    <row r="649" spans="1:9" ht="30" customHeight="1" x14ac:dyDescent="0.2">
      <c r="A649" s="8">
        <v>643</v>
      </c>
      <c r="B649" s="8"/>
      <c r="C649" s="2"/>
      <c r="D649" s="2"/>
      <c r="E649" s="16"/>
      <c r="F649" s="16"/>
      <c r="G649" s="29" t="s">
        <v>47</v>
      </c>
      <c r="H649" s="29" t="str">
        <f t="shared" si="20"/>
        <v>SI</v>
      </c>
      <c r="I649" s="26">
        <f t="shared" si="21"/>
        <v>0</v>
      </c>
    </row>
    <row r="650" spans="1:9" ht="30" customHeight="1" x14ac:dyDescent="0.2">
      <c r="A650" s="8">
        <v>644</v>
      </c>
      <c r="B650" s="8"/>
      <c r="C650" s="2"/>
      <c r="D650" s="2"/>
      <c r="E650" s="16"/>
      <c r="F650" s="16"/>
      <c r="G650" s="29" t="s">
        <v>47</v>
      </c>
      <c r="H650" s="29" t="str">
        <f t="shared" si="20"/>
        <v>SI</v>
      </c>
      <c r="I650" s="26">
        <f t="shared" si="21"/>
        <v>0</v>
      </c>
    </row>
    <row r="651" spans="1:9" ht="30" customHeight="1" x14ac:dyDescent="0.2">
      <c r="A651" s="8">
        <v>645</v>
      </c>
      <c r="B651" s="8"/>
      <c r="C651" s="2"/>
      <c r="D651" s="2"/>
      <c r="E651" s="16"/>
      <c r="F651" s="16"/>
      <c r="G651" s="29" t="s">
        <v>47</v>
      </c>
      <c r="H651" s="29" t="str">
        <f t="shared" si="20"/>
        <v>SI</v>
      </c>
      <c r="I651" s="26">
        <f t="shared" si="21"/>
        <v>0</v>
      </c>
    </row>
    <row r="652" spans="1:9" ht="30" customHeight="1" x14ac:dyDescent="0.2">
      <c r="A652" s="8">
        <v>646</v>
      </c>
      <c r="B652" s="8"/>
      <c r="C652" s="2"/>
      <c r="D652" s="2"/>
      <c r="E652" s="16"/>
      <c r="F652" s="16"/>
      <c r="G652" s="29" t="s">
        <v>47</v>
      </c>
      <c r="H652" s="29" t="str">
        <f t="shared" si="20"/>
        <v>SI</v>
      </c>
      <c r="I652" s="26">
        <f t="shared" si="21"/>
        <v>0</v>
      </c>
    </row>
    <row r="653" spans="1:9" ht="30" customHeight="1" x14ac:dyDescent="0.2">
      <c r="A653" s="8">
        <v>647</v>
      </c>
      <c r="B653" s="8"/>
      <c r="C653" s="2"/>
      <c r="D653" s="2"/>
      <c r="E653" s="16"/>
      <c r="F653" s="16"/>
      <c r="G653" s="29" t="s">
        <v>47</v>
      </c>
      <c r="H653" s="29" t="str">
        <f t="shared" si="20"/>
        <v>SI</v>
      </c>
      <c r="I653" s="26">
        <f t="shared" si="21"/>
        <v>0</v>
      </c>
    </row>
    <row r="654" spans="1:9" ht="30" customHeight="1" x14ac:dyDescent="0.2">
      <c r="A654" s="8">
        <v>648</v>
      </c>
      <c r="B654" s="8"/>
      <c r="C654" s="2"/>
      <c r="D654" s="2"/>
      <c r="E654" s="16"/>
      <c r="F654" s="16"/>
      <c r="G654" s="29" t="s">
        <v>47</v>
      </c>
      <c r="H654" s="29" t="str">
        <f t="shared" si="20"/>
        <v>SI</v>
      </c>
      <c r="I654" s="26">
        <f t="shared" si="21"/>
        <v>0</v>
      </c>
    </row>
    <row r="655" spans="1:9" ht="30" customHeight="1" x14ac:dyDescent="0.2">
      <c r="A655" s="8">
        <v>649</v>
      </c>
      <c r="B655" s="8"/>
      <c r="C655" s="2"/>
      <c r="D655" s="2"/>
      <c r="E655" s="16"/>
      <c r="F655" s="16"/>
      <c r="G655" s="29" t="s">
        <v>47</v>
      </c>
      <c r="H655" s="29" t="str">
        <f t="shared" si="20"/>
        <v>SI</v>
      </c>
      <c r="I655" s="26">
        <f t="shared" si="21"/>
        <v>0</v>
      </c>
    </row>
    <row r="656" spans="1:9" ht="30" customHeight="1" x14ac:dyDescent="0.2">
      <c r="A656" s="8">
        <v>650</v>
      </c>
      <c r="B656" s="8"/>
      <c r="C656" s="2"/>
      <c r="D656" s="2"/>
      <c r="E656" s="16"/>
      <c r="F656" s="16"/>
      <c r="G656" s="29" t="s">
        <v>47</v>
      </c>
      <c r="H656" s="29" t="str">
        <f t="shared" si="20"/>
        <v>SI</v>
      </c>
      <c r="I656" s="26">
        <f t="shared" si="21"/>
        <v>0</v>
      </c>
    </row>
    <row r="657" spans="1:9" ht="30" customHeight="1" x14ac:dyDescent="0.2">
      <c r="A657" s="8">
        <v>651</v>
      </c>
      <c r="B657" s="8"/>
      <c r="C657" s="2"/>
      <c r="D657" s="2"/>
      <c r="E657" s="16"/>
      <c r="F657" s="16"/>
      <c r="G657" s="29" t="s">
        <v>47</v>
      </c>
      <c r="H657" s="29" t="str">
        <f t="shared" si="20"/>
        <v>SI</v>
      </c>
      <c r="I657" s="26">
        <f t="shared" si="21"/>
        <v>0</v>
      </c>
    </row>
    <row r="658" spans="1:9" ht="30" customHeight="1" x14ac:dyDescent="0.2">
      <c r="A658" s="8">
        <v>652</v>
      </c>
      <c r="B658" s="8"/>
      <c r="C658" s="2"/>
      <c r="D658" s="2"/>
      <c r="E658" s="16"/>
      <c r="F658" s="16"/>
      <c r="G658" s="29" t="s">
        <v>47</v>
      </c>
      <c r="H658" s="29" t="str">
        <f t="shared" si="20"/>
        <v>SI</v>
      </c>
      <c r="I658" s="26">
        <f t="shared" si="21"/>
        <v>0</v>
      </c>
    </row>
    <row r="659" spans="1:9" ht="30" customHeight="1" x14ac:dyDescent="0.2">
      <c r="A659" s="8">
        <v>653</v>
      </c>
      <c r="B659" s="8"/>
      <c r="C659" s="2"/>
      <c r="D659" s="2"/>
      <c r="E659" s="16"/>
      <c r="F659" s="16"/>
      <c r="G659" s="29" t="s">
        <v>47</v>
      </c>
      <c r="H659" s="29" t="str">
        <f t="shared" si="20"/>
        <v>SI</v>
      </c>
      <c r="I659" s="26">
        <f t="shared" si="21"/>
        <v>0</v>
      </c>
    </row>
    <row r="660" spans="1:9" ht="30" customHeight="1" x14ac:dyDescent="0.2">
      <c r="A660" s="8">
        <v>654</v>
      </c>
      <c r="B660" s="8"/>
      <c r="C660" s="2"/>
      <c r="D660" s="2"/>
      <c r="E660" s="16"/>
      <c r="F660" s="16"/>
      <c r="G660" s="29" t="s">
        <v>47</v>
      </c>
      <c r="H660" s="29" t="str">
        <f t="shared" si="20"/>
        <v>SI</v>
      </c>
      <c r="I660" s="26">
        <f t="shared" si="21"/>
        <v>0</v>
      </c>
    </row>
    <row r="661" spans="1:9" ht="30" customHeight="1" x14ac:dyDescent="0.2">
      <c r="A661" s="8">
        <v>655</v>
      </c>
      <c r="B661" s="8"/>
      <c r="C661" s="2"/>
      <c r="D661" s="2"/>
      <c r="E661" s="16"/>
      <c r="F661" s="16"/>
      <c r="G661" s="29" t="s">
        <v>47</v>
      </c>
      <c r="H661" s="29" t="str">
        <f t="shared" si="20"/>
        <v>SI</v>
      </c>
      <c r="I661" s="26">
        <f t="shared" si="21"/>
        <v>0</v>
      </c>
    </row>
    <row r="662" spans="1:9" ht="30" customHeight="1" x14ac:dyDescent="0.2">
      <c r="A662" s="8">
        <v>656</v>
      </c>
      <c r="B662" s="8"/>
      <c r="C662" s="2"/>
      <c r="D662" s="2"/>
      <c r="E662" s="16"/>
      <c r="F662" s="16"/>
      <c r="G662" s="29" t="s">
        <v>47</v>
      </c>
      <c r="H662" s="29" t="str">
        <f t="shared" si="20"/>
        <v>SI</v>
      </c>
      <c r="I662" s="26">
        <f t="shared" si="21"/>
        <v>0</v>
      </c>
    </row>
    <row r="663" spans="1:9" ht="30" customHeight="1" x14ac:dyDescent="0.2">
      <c r="A663" s="8">
        <v>657</v>
      </c>
      <c r="B663" s="8"/>
      <c r="C663" s="2"/>
      <c r="D663" s="2"/>
      <c r="E663" s="16"/>
      <c r="F663" s="16"/>
      <c r="G663" s="29" t="s">
        <v>47</v>
      </c>
      <c r="H663" s="29" t="str">
        <f t="shared" si="20"/>
        <v>SI</v>
      </c>
      <c r="I663" s="26">
        <f t="shared" si="21"/>
        <v>0</v>
      </c>
    </row>
    <row r="664" spans="1:9" ht="30" customHeight="1" x14ac:dyDescent="0.2">
      <c r="A664" s="8">
        <v>658</v>
      </c>
      <c r="B664" s="8"/>
      <c r="C664" s="2"/>
      <c r="D664" s="2"/>
      <c r="E664" s="16"/>
      <c r="F664" s="16"/>
      <c r="G664" s="29" t="s">
        <v>47</v>
      </c>
      <c r="H664" s="29" t="str">
        <f t="shared" si="20"/>
        <v>SI</v>
      </c>
      <c r="I664" s="26">
        <f t="shared" si="21"/>
        <v>0</v>
      </c>
    </row>
    <row r="665" spans="1:9" ht="30" customHeight="1" x14ac:dyDescent="0.2">
      <c r="A665" s="8">
        <v>659</v>
      </c>
      <c r="B665" s="8"/>
      <c r="C665" s="2"/>
      <c r="D665" s="2"/>
      <c r="E665" s="16"/>
      <c r="F665" s="16"/>
      <c r="G665" s="29" t="s">
        <v>47</v>
      </c>
      <c r="H665" s="29" t="str">
        <f t="shared" si="20"/>
        <v>SI</v>
      </c>
      <c r="I665" s="26">
        <f t="shared" si="21"/>
        <v>0</v>
      </c>
    </row>
    <row r="666" spans="1:9" ht="30" customHeight="1" x14ac:dyDescent="0.2">
      <c r="A666" s="8">
        <v>660</v>
      </c>
      <c r="B666" s="8"/>
      <c r="C666" s="2"/>
      <c r="D666" s="2"/>
      <c r="E666" s="16"/>
      <c r="F666" s="16"/>
      <c r="G666" s="29" t="s">
        <v>47</v>
      </c>
      <c r="H666" s="29" t="str">
        <f t="shared" si="20"/>
        <v>SI</v>
      </c>
      <c r="I666" s="26">
        <f t="shared" si="21"/>
        <v>0</v>
      </c>
    </row>
    <row r="667" spans="1:9" ht="30" customHeight="1" x14ac:dyDescent="0.2">
      <c r="A667" s="8">
        <v>661</v>
      </c>
      <c r="B667" s="8"/>
      <c r="C667" s="2"/>
      <c r="D667" s="2"/>
      <c r="E667" s="16"/>
      <c r="F667" s="16"/>
      <c r="G667" s="29" t="s">
        <v>47</v>
      </c>
      <c r="H667" s="29" t="str">
        <f t="shared" si="20"/>
        <v>SI</v>
      </c>
      <c r="I667" s="26">
        <f t="shared" si="21"/>
        <v>0</v>
      </c>
    </row>
    <row r="668" spans="1:9" ht="30" customHeight="1" x14ac:dyDescent="0.2">
      <c r="A668" s="8">
        <v>662</v>
      </c>
      <c r="B668" s="8"/>
      <c r="C668" s="2"/>
      <c r="D668" s="2"/>
      <c r="E668" s="16"/>
      <c r="F668" s="16"/>
      <c r="G668" s="29" t="s">
        <v>47</v>
      </c>
      <c r="H668" s="29" t="str">
        <f t="shared" si="20"/>
        <v>SI</v>
      </c>
      <c r="I668" s="26">
        <f t="shared" si="21"/>
        <v>0</v>
      </c>
    </row>
    <row r="669" spans="1:9" ht="30" customHeight="1" x14ac:dyDescent="0.2">
      <c r="A669" s="8">
        <v>663</v>
      </c>
      <c r="B669" s="8"/>
      <c r="C669" s="2"/>
      <c r="D669" s="2"/>
      <c r="E669" s="16"/>
      <c r="F669" s="16"/>
      <c r="G669" s="29" t="s">
        <v>47</v>
      </c>
      <c r="H669" s="29" t="str">
        <f t="shared" si="20"/>
        <v>SI</v>
      </c>
      <c r="I669" s="26">
        <f t="shared" si="21"/>
        <v>0</v>
      </c>
    </row>
    <row r="670" spans="1:9" ht="30" customHeight="1" x14ac:dyDescent="0.2">
      <c r="A670" s="8">
        <v>664</v>
      </c>
      <c r="B670" s="8"/>
      <c r="C670" s="2"/>
      <c r="D670" s="2"/>
      <c r="E670" s="16"/>
      <c r="F670" s="16"/>
      <c r="G670" s="29" t="s">
        <v>47</v>
      </c>
      <c r="H670" s="29" t="str">
        <f t="shared" si="20"/>
        <v>SI</v>
      </c>
      <c r="I670" s="26">
        <f t="shared" si="21"/>
        <v>0</v>
      </c>
    </row>
    <row r="671" spans="1:9" ht="30" customHeight="1" x14ac:dyDescent="0.2">
      <c r="A671" s="8">
        <v>665</v>
      </c>
      <c r="B671" s="8"/>
      <c r="C671" s="2"/>
      <c r="D671" s="2"/>
      <c r="E671" s="16"/>
      <c r="F671" s="16"/>
      <c r="G671" s="29" t="s">
        <v>47</v>
      </c>
      <c r="H671" s="29" t="str">
        <f t="shared" si="20"/>
        <v>SI</v>
      </c>
      <c r="I671" s="26">
        <f t="shared" si="21"/>
        <v>0</v>
      </c>
    </row>
    <row r="672" spans="1:9" ht="30" customHeight="1" x14ac:dyDescent="0.2">
      <c r="A672" s="8">
        <v>666</v>
      </c>
      <c r="B672" s="8"/>
      <c r="C672" s="2"/>
      <c r="D672" s="2"/>
      <c r="E672" s="16"/>
      <c r="F672" s="16"/>
      <c r="G672" s="29" t="s">
        <v>47</v>
      </c>
      <c r="H672" s="29" t="str">
        <f t="shared" si="20"/>
        <v>SI</v>
      </c>
      <c r="I672" s="26">
        <f t="shared" si="21"/>
        <v>0</v>
      </c>
    </row>
    <row r="673" spans="1:9" ht="30" customHeight="1" x14ac:dyDescent="0.2">
      <c r="A673" s="8">
        <v>667</v>
      </c>
      <c r="B673" s="8"/>
      <c r="C673" s="2"/>
      <c r="D673" s="2"/>
      <c r="E673" s="16"/>
      <c r="F673" s="16"/>
      <c r="G673" s="29" t="s">
        <v>47</v>
      </c>
      <c r="H673" s="29" t="str">
        <f t="shared" si="20"/>
        <v>SI</v>
      </c>
      <c r="I673" s="26">
        <f t="shared" si="21"/>
        <v>0</v>
      </c>
    </row>
    <row r="674" spans="1:9" ht="30" customHeight="1" x14ac:dyDescent="0.2">
      <c r="A674" s="8">
        <v>668</v>
      </c>
      <c r="B674" s="8"/>
      <c r="C674" s="2"/>
      <c r="D674" s="2"/>
      <c r="E674" s="16"/>
      <c r="F674" s="16"/>
      <c r="G674" s="29" t="s">
        <v>47</v>
      </c>
      <c r="H674" s="29" t="str">
        <f t="shared" si="20"/>
        <v>SI</v>
      </c>
      <c r="I674" s="26">
        <f t="shared" si="21"/>
        <v>0</v>
      </c>
    </row>
    <row r="675" spans="1:9" ht="30" customHeight="1" x14ac:dyDescent="0.2">
      <c r="A675" s="8">
        <v>669</v>
      </c>
      <c r="B675" s="8"/>
      <c r="C675" s="2"/>
      <c r="D675" s="2"/>
      <c r="E675" s="16"/>
      <c r="F675" s="16"/>
      <c r="G675" s="29" t="s">
        <v>47</v>
      </c>
      <c r="H675" s="29" t="str">
        <f t="shared" si="20"/>
        <v>SI</v>
      </c>
      <c r="I675" s="26">
        <f t="shared" si="21"/>
        <v>0</v>
      </c>
    </row>
    <row r="676" spans="1:9" ht="30" customHeight="1" x14ac:dyDescent="0.2">
      <c r="A676" s="8">
        <v>670</v>
      </c>
      <c r="B676" s="8"/>
      <c r="C676" s="2"/>
      <c r="D676" s="2"/>
      <c r="E676" s="16"/>
      <c r="F676" s="16"/>
      <c r="G676" s="29" t="s">
        <v>47</v>
      </c>
      <c r="H676" s="29" t="str">
        <f t="shared" si="20"/>
        <v>SI</v>
      </c>
      <c r="I676" s="26">
        <f t="shared" si="21"/>
        <v>0</v>
      </c>
    </row>
    <row r="677" spans="1:9" ht="30" customHeight="1" x14ac:dyDescent="0.2">
      <c r="A677" s="8">
        <v>671</v>
      </c>
      <c r="B677" s="8"/>
      <c r="C677" s="2"/>
      <c r="D677" s="2"/>
      <c r="E677" s="16"/>
      <c r="F677" s="16"/>
      <c r="G677" s="29" t="s">
        <v>47</v>
      </c>
      <c r="H677" s="29" t="str">
        <f t="shared" si="20"/>
        <v>SI</v>
      </c>
      <c r="I677" s="26">
        <f t="shared" si="21"/>
        <v>0</v>
      </c>
    </row>
    <row r="678" spans="1:9" ht="30" customHeight="1" x14ac:dyDescent="0.2">
      <c r="A678" s="8">
        <v>672</v>
      </c>
      <c r="B678" s="8"/>
      <c r="C678" s="2"/>
      <c r="D678" s="2"/>
      <c r="E678" s="16"/>
      <c r="F678" s="16"/>
      <c r="G678" s="29" t="s">
        <v>47</v>
      </c>
      <c r="H678" s="29" t="str">
        <f t="shared" si="20"/>
        <v>SI</v>
      </c>
      <c r="I678" s="26">
        <f t="shared" si="21"/>
        <v>0</v>
      </c>
    </row>
    <row r="679" spans="1:9" ht="30" customHeight="1" x14ac:dyDescent="0.2">
      <c r="A679" s="8">
        <v>673</v>
      </c>
      <c r="B679" s="8"/>
      <c r="C679" s="2"/>
      <c r="D679" s="2"/>
      <c r="E679" s="16"/>
      <c r="F679" s="16"/>
      <c r="G679" s="29" t="s">
        <v>47</v>
      </c>
      <c r="H679" s="29" t="str">
        <f t="shared" si="20"/>
        <v>SI</v>
      </c>
      <c r="I679" s="26">
        <f t="shared" si="21"/>
        <v>0</v>
      </c>
    </row>
    <row r="680" spans="1:9" ht="30" customHeight="1" x14ac:dyDescent="0.2">
      <c r="A680" s="8">
        <v>674</v>
      </c>
      <c r="B680" s="8"/>
      <c r="C680" s="2"/>
      <c r="D680" s="2"/>
      <c r="E680" s="16"/>
      <c r="F680" s="16"/>
      <c r="G680" s="29" t="s">
        <v>47</v>
      </c>
      <c r="H680" s="29" t="str">
        <f t="shared" si="20"/>
        <v>SI</v>
      </c>
      <c r="I680" s="26">
        <f t="shared" si="21"/>
        <v>0</v>
      </c>
    </row>
    <row r="681" spans="1:9" ht="30" customHeight="1" x14ac:dyDescent="0.2">
      <c r="A681" s="8">
        <v>675</v>
      </c>
      <c r="B681" s="8"/>
      <c r="C681" s="2"/>
      <c r="D681" s="2"/>
      <c r="E681" s="16"/>
      <c r="F681" s="16"/>
      <c r="G681" s="29" t="s">
        <v>47</v>
      </c>
      <c r="H681" s="29" t="str">
        <f t="shared" si="20"/>
        <v>SI</v>
      </c>
      <c r="I681" s="26">
        <f t="shared" si="21"/>
        <v>0</v>
      </c>
    </row>
    <row r="682" spans="1:9" ht="30" customHeight="1" x14ac:dyDescent="0.2">
      <c r="A682" s="8">
        <v>676</v>
      </c>
      <c r="B682" s="8"/>
      <c r="C682" s="2"/>
      <c r="D682" s="2"/>
      <c r="E682" s="16"/>
      <c r="F682" s="16"/>
      <c r="G682" s="29" t="s">
        <v>47</v>
      </c>
      <c r="H682" s="29" t="str">
        <f t="shared" si="20"/>
        <v>SI</v>
      </c>
      <c r="I682" s="26">
        <f t="shared" si="21"/>
        <v>0</v>
      </c>
    </row>
    <row r="683" spans="1:9" ht="30" customHeight="1" x14ac:dyDescent="0.2">
      <c r="A683" s="8">
        <v>677</v>
      </c>
      <c r="B683" s="8"/>
      <c r="C683" s="2"/>
      <c r="D683" s="2"/>
      <c r="E683" s="16"/>
      <c r="F683" s="16"/>
      <c r="G683" s="29" t="s">
        <v>47</v>
      </c>
      <c r="H683" s="29" t="str">
        <f t="shared" si="20"/>
        <v>SI</v>
      </c>
      <c r="I683" s="26">
        <f t="shared" si="21"/>
        <v>0</v>
      </c>
    </row>
    <row r="684" spans="1:9" ht="30" customHeight="1" x14ac:dyDescent="0.2">
      <c r="A684" s="8">
        <v>678</v>
      </c>
      <c r="B684" s="8"/>
      <c r="C684" s="2"/>
      <c r="D684" s="2"/>
      <c r="E684" s="16"/>
      <c r="F684" s="16"/>
      <c r="G684" s="29" t="s">
        <v>47</v>
      </c>
      <c r="H684" s="29" t="str">
        <f t="shared" si="20"/>
        <v>SI</v>
      </c>
      <c r="I684" s="26">
        <f t="shared" si="21"/>
        <v>0</v>
      </c>
    </row>
    <row r="685" spans="1:9" ht="30" customHeight="1" x14ac:dyDescent="0.2">
      <c r="A685" s="8">
        <v>679</v>
      </c>
      <c r="B685" s="8"/>
      <c r="C685" s="2"/>
      <c r="D685" s="2"/>
      <c r="E685" s="16"/>
      <c r="F685" s="16"/>
      <c r="G685" s="29" t="s">
        <v>47</v>
      </c>
      <c r="H685" s="29" t="str">
        <f t="shared" si="20"/>
        <v>SI</v>
      </c>
      <c r="I685" s="26">
        <f t="shared" si="21"/>
        <v>0</v>
      </c>
    </row>
    <row r="686" spans="1:9" ht="30" customHeight="1" x14ac:dyDescent="0.2">
      <c r="A686" s="8">
        <v>680</v>
      </c>
      <c r="B686" s="8"/>
      <c r="C686" s="2"/>
      <c r="D686" s="2"/>
      <c r="E686" s="16"/>
      <c r="F686" s="16"/>
      <c r="G686" s="29" t="s">
        <v>47</v>
      </c>
      <c r="H686" s="29" t="str">
        <f t="shared" si="20"/>
        <v>SI</v>
      </c>
      <c r="I686" s="26">
        <f t="shared" si="21"/>
        <v>0</v>
      </c>
    </row>
    <row r="687" spans="1:9" ht="30" customHeight="1" x14ac:dyDescent="0.2">
      <c r="A687" s="8">
        <v>681</v>
      </c>
      <c r="B687" s="8"/>
      <c r="C687" s="2"/>
      <c r="D687" s="2"/>
      <c r="E687" s="16"/>
      <c r="F687" s="16"/>
      <c r="G687" s="29" t="s">
        <v>47</v>
      </c>
      <c r="H687" s="29" t="str">
        <f t="shared" si="20"/>
        <v>SI</v>
      </c>
      <c r="I687" s="26">
        <f t="shared" si="21"/>
        <v>0</v>
      </c>
    </row>
    <row r="688" spans="1:9" ht="30" customHeight="1" x14ac:dyDescent="0.2">
      <c r="A688" s="8">
        <v>682</v>
      </c>
      <c r="B688" s="8"/>
      <c r="C688" s="2"/>
      <c r="D688" s="2"/>
      <c r="E688" s="16"/>
      <c r="F688" s="16"/>
      <c r="G688" s="29" t="s">
        <v>47</v>
      </c>
      <c r="H688" s="29" t="str">
        <f t="shared" si="20"/>
        <v>SI</v>
      </c>
      <c r="I688" s="26">
        <f t="shared" si="21"/>
        <v>0</v>
      </c>
    </row>
    <row r="689" spans="1:9" ht="30" customHeight="1" x14ac:dyDescent="0.2">
      <c r="A689" s="8">
        <v>683</v>
      </c>
      <c r="B689" s="8"/>
      <c r="C689" s="2"/>
      <c r="D689" s="2"/>
      <c r="E689" s="16"/>
      <c r="F689" s="16"/>
      <c r="G689" s="29" t="s">
        <v>47</v>
      </c>
      <c r="H689" s="29" t="str">
        <f t="shared" si="20"/>
        <v>SI</v>
      </c>
      <c r="I689" s="26">
        <f t="shared" si="21"/>
        <v>0</v>
      </c>
    </row>
    <row r="690" spans="1:9" ht="30" customHeight="1" x14ac:dyDescent="0.2">
      <c r="A690" s="8">
        <v>684</v>
      </c>
      <c r="B690" s="8"/>
      <c r="C690" s="2"/>
      <c r="D690" s="2"/>
      <c r="E690" s="16"/>
      <c r="F690" s="16"/>
      <c r="G690" s="29" t="s">
        <v>47</v>
      </c>
      <c r="H690" s="29" t="str">
        <f t="shared" si="20"/>
        <v>SI</v>
      </c>
      <c r="I690" s="26">
        <f t="shared" si="21"/>
        <v>0</v>
      </c>
    </row>
    <row r="691" spans="1:9" ht="30" customHeight="1" x14ac:dyDescent="0.2">
      <c r="A691" s="8">
        <v>685</v>
      </c>
      <c r="B691" s="8"/>
      <c r="C691" s="2"/>
      <c r="D691" s="2"/>
      <c r="E691" s="16"/>
      <c r="F691" s="16"/>
      <c r="G691" s="29" t="s">
        <v>47</v>
      </c>
      <c r="H691" s="29" t="str">
        <f t="shared" si="20"/>
        <v>SI</v>
      </c>
      <c r="I691" s="26">
        <f t="shared" si="21"/>
        <v>0</v>
      </c>
    </row>
    <row r="692" spans="1:9" ht="30" customHeight="1" x14ac:dyDescent="0.2">
      <c r="A692" s="8">
        <v>686</v>
      </c>
      <c r="B692" s="8"/>
      <c r="C692" s="2"/>
      <c r="D692" s="2"/>
      <c r="E692" s="16"/>
      <c r="F692" s="16"/>
      <c r="G692" s="29" t="s">
        <v>47</v>
      </c>
      <c r="H692" s="29" t="str">
        <f t="shared" si="20"/>
        <v>SI</v>
      </c>
      <c r="I692" s="26">
        <f t="shared" si="21"/>
        <v>0</v>
      </c>
    </row>
    <row r="693" spans="1:9" ht="30" customHeight="1" x14ac:dyDescent="0.2">
      <c r="A693" s="8">
        <v>687</v>
      </c>
      <c r="B693" s="8"/>
      <c r="C693" s="2"/>
      <c r="D693" s="2"/>
      <c r="E693" s="16"/>
      <c r="F693" s="16"/>
      <c r="G693" s="29" t="s">
        <v>47</v>
      </c>
      <c r="H693" s="29" t="str">
        <f t="shared" si="20"/>
        <v>SI</v>
      </c>
      <c r="I693" s="26">
        <f t="shared" si="21"/>
        <v>0</v>
      </c>
    </row>
    <row r="694" spans="1:9" ht="30" customHeight="1" x14ac:dyDescent="0.2">
      <c r="A694" s="8">
        <v>688</v>
      </c>
      <c r="B694" s="8"/>
      <c r="C694" s="2"/>
      <c r="D694" s="2"/>
      <c r="E694" s="16"/>
      <c r="F694" s="16"/>
      <c r="G694" s="29" t="s">
        <v>47</v>
      </c>
      <c r="H694" s="29" t="str">
        <f t="shared" si="20"/>
        <v>SI</v>
      </c>
      <c r="I694" s="26">
        <f t="shared" si="21"/>
        <v>0</v>
      </c>
    </row>
    <row r="695" spans="1:9" ht="30" customHeight="1" x14ac:dyDescent="0.2">
      <c r="A695" s="8">
        <v>689</v>
      </c>
      <c r="B695" s="8"/>
      <c r="C695" s="2"/>
      <c r="D695" s="2"/>
      <c r="E695" s="16"/>
      <c r="F695" s="16"/>
      <c r="G695" s="29" t="s">
        <v>47</v>
      </c>
      <c r="H695" s="29" t="str">
        <f t="shared" si="20"/>
        <v>SI</v>
      </c>
      <c r="I695" s="26">
        <f t="shared" si="21"/>
        <v>0</v>
      </c>
    </row>
    <row r="696" spans="1:9" ht="30" customHeight="1" x14ac:dyDescent="0.2">
      <c r="A696" s="8">
        <v>690</v>
      </c>
      <c r="B696" s="8"/>
      <c r="C696" s="2"/>
      <c r="D696" s="2"/>
      <c r="E696" s="16"/>
      <c r="F696" s="16"/>
      <c r="G696" s="29" t="s">
        <v>47</v>
      </c>
      <c r="H696" s="29" t="str">
        <f t="shared" si="20"/>
        <v>SI</v>
      </c>
      <c r="I696" s="26">
        <f t="shared" si="21"/>
        <v>0</v>
      </c>
    </row>
    <row r="697" spans="1:9" ht="30" customHeight="1" x14ac:dyDescent="0.2">
      <c r="A697" s="8">
        <v>691</v>
      </c>
      <c r="B697" s="8"/>
      <c r="C697" s="2"/>
      <c r="D697" s="2"/>
      <c r="E697" s="16"/>
      <c r="F697" s="16"/>
      <c r="G697" s="29" t="s">
        <v>47</v>
      </c>
      <c r="H697" s="29" t="str">
        <f t="shared" si="20"/>
        <v>SI</v>
      </c>
      <c r="I697" s="26">
        <f t="shared" si="21"/>
        <v>0</v>
      </c>
    </row>
    <row r="698" spans="1:9" ht="30" customHeight="1" x14ac:dyDescent="0.2">
      <c r="A698" s="8">
        <v>692</v>
      </c>
      <c r="B698" s="8"/>
      <c r="C698" s="2"/>
      <c r="D698" s="2"/>
      <c r="E698" s="16"/>
      <c r="F698" s="16"/>
      <c r="G698" s="29" t="s">
        <v>47</v>
      </c>
      <c r="H698" s="29" t="str">
        <f t="shared" si="20"/>
        <v>SI</v>
      </c>
      <c r="I698" s="26">
        <f t="shared" si="21"/>
        <v>0</v>
      </c>
    </row>
    <row r="699" spans="1:9" ht="30" customHeight="1" x14ac:dyDescent="0.2">
      <c r="A699" s="8">
        <v>693</v>
      </c>
      <c r="B699" s="8"/>
      <c r="C699" s="2"/>
      <c r="D699" s="2"/>
      <c r="E699" s="16"/>
      <c r="F699" s="16"/>
      <c r="G699" s="29" t="s">
        <v>47</v>
      </c>
      <c r="H699" s="29" t="str">
        <f t="shared" si="20"/>
        <v>SI</v>
      </c>
      <c r="I699" s="26">
        <f t="shared" si="21"/>
        <v>0</v>
      </c>
    </row>
    <row r="700" spans="1:9" ht="30" customHeight="1" x14ac:dyDescent="0.2">
      <c r="A700" s="8">
        <v>694</v>
      </c>
      <c r="B700" s="8"/>
      <c r="C700" s="2"/>
      <c r="D700" s="2"/>
      <c r="E700" s="16"/>
      <c r="F700" s="16"/>
      <c r="G700" s="29" t="s">
        <v>47</v>
      </c>
      <c r="H700" s="29" t="str">
        <f t="shared" si="20"/>
        <v>SI</v>
      </c>
      <c r="I700" s="26">
        <f t="shared" si="21"/>
        <v>0</v>
      </c>
    </row>
    <row r="701" spans="1:9" ht="30" customHeight="1" x14ac:dyDescent="0.2">
      <c r="A701" s="8">
        <v>695</v>
      </c>
      <c r="B701" s="8"/>
      <c r="C701" s="2"/>
      <c r="D701" s="2"/>
      <c r="E701" s="16"/>
      <c r="F701" s="16"/>
      <c r="G701" s="29" t="s">
        <v>47</v>
      </c>
      <c r="H701" s="29" t="str">
        <f t="shared" si="20"/>
        <v>SI</v>
      </c>
      <c r="I701" s="26">
        <f t="shared" si="21"/>
        <v>0</v>
      </c>
    </row>
    <row r="702" spans="1:9" ht="30" customHeight="1" x14ac:dyDescent="0.2">
      <c r="A702" s="8">
        <v>696</v>
      </c>
      <c r="B702" s="8"/>
      <c r="C702" s="2"/>
      <c r="D702" s="2"/>
      <c r="E702" s="16"/>
      <c r="F702" s="16"/>
      <c r="G702" s="29" t="s">
        <v>47</v>
      </c>
      <c r="H702" s="29" t="str">
        <f t="shared" si="20"/>
        <v>SI</v>
      </c>
      <c r="I702" s="26">
        <f t="shared" si="21"/>
        <v>0</v>
      </c>
    </row>
    <row r="703" spans="1:9" ht="30" customHeight="1" x14ac:dyDescent="0.2">
      <c r="A703" s="8">
        <v>697</v>
      </c>
      <c r="B703" s="8"/>
      <c r="C703" s="2"/>
      <c r="D703" s="2"/>
      <c r="E703" s="16"/>
      <c r="F703" s="16"/>
      <c r="G703" s="29" t="s">
        <v>47</v>
      </c>
      <c r="H703" s="29" t="str">
        <f t="shared" si="20"/>
        <v>SI</v>
      </c>
      <c r="I703" s="26">
        <f t="shared" si="21"/>
        <v>0</v>
      </c>
    </row>
    <row r="704" spans="1:9" ht="30" customHeight="1" x14ac:dyDescent="0.2">
      <c r="A704" s="8">
        <v>698</v>
      </c>
      <c r="B704" s="8"/>
      <c r="C704" s="2"/>
      <c r="D704" s="2"/>
      <c r="E704" s="16"/>
      <c r="F704" s="16"/>
      <c r="G704" s="29" t="s">
        <v>47</v>
      </c>
      <c r="H704" s="29" t="str">
        <f t="shared" si="20"/>
        <v>SI</v>
      </c>
      <c r="I704" s="26">
        <f t="shared" si="21"/>
        <v>0</v>
      </c>
    </row>
    <row r="705" spans="1:9" ht="30" customHeight="1" x14ac:dyDescent="0.2">
      <c r="A705" s="8">
        <v>699</v>
      </c>
      <c r="B705" s="8"/>
      <c r="C705" s="2"/>
      <c r="D705" s="2"/>
      <c r="E705" s="16"/>
      <c r="F705" s="16"/>
      <c r="G705" s="29" t="s">
        <v>47</v>
      </c>
      <c r="H705" s="29" t="str">
        <f t="shared" si="20"/>
        <v>SI</v>
      </c>
      <c r="I705" s="26">
        <f t="shared" si="21"/>
        <v>0</v>
      </c>
    </row>
    <row r="706" spans="1:9" ht="30" customHeight="1" x14ac:dyDescent="0.2">
      <c r="A706" s="8">
        <v>700</v>
      </c>
      <c r="B706" s="8"/>
      <c r="C706" s="2"/>
      <c r="D706" s="2"/>
      <c r="E706" s="16"/>
      <c r="F706" s="16"/>
      <c r="G706" s="29" t="s">
        <v>47</v>
      </c>
      <c r="H706" s="29" t="str">
        <f t="shared" si="20"/>
        <v>SI</v>
      </c>
      <c r="I706" s="26">
        <f t="shared" si="21"/>
        <v>0</v>
      </c>
    </row>
    <row r="707" spans="1:9" ht="30" customHeight="1" x14ac:dyDescent="0.2">
      <c r="A707" s="8">
        <v>701</v>
      </c>
      <c r="B707" s="8"/>
      <c r="C707" s="2"/>
      <c r="D707" s="2"/>
      <c r="E707" s="16"/>
      <c r="F707" s="16"/>
      <c r="G707" s="29" t="s">
        <v>47</v>
      </c>
      <c r="H707" s="29" t="str">
        <f t="shared" si="20"/>
        <v>SI</v>
      </c>
      <c r="I707" s="26">
        <f t="shared" si="21"/>
        <v>0</v>
      </c>
    </row>
    <row r="708" spans="1:9" ht="30" customHeight="1" x14ac:dyDescent="0.2">
      <c r="A708" s="8">
        <v>702</v>
      </c>
      <c r="B708" s="8"/>
      <c r="C708" s="2"/>
      <c r="D708" s="2"/>
      <c r="E708" s="16"/>
      <c r="F708" s="16"/>
      <c r="G708" s="29" t="s">
        <v>47</v>
      </c>
      <c r="H708" s="29" t="str">
        <f t="shared" si="20"/>
        <v>SI</v>
      </c>
      <c r="I708" s="26">
        <f t="shared" si="21"/>
        <v>0</v>
      </c>
    </row>
    <row r="709" spans="1:9" ht="30" customHeight="1" x14ac:dyDescent="0.2">
      <c r="A709" s="8">
        <v>703</v>
      </c>
      <c r="B709" s="8"/>
      <c r="C709" s="2"/>
      <c r="D709" s="2"/>
      <c r="E709" s="16"/>
      <c r="F709" s="16"/>
      <c r="G709" s="29" t="s">
        <v>47</v>
      </c>
      <c r="H709" s="29" t="str">
        <f t="shared" si="20"/>
        <v>SI</v>
      </c>
      <c r="I709" s="26">
        <f t="shared" si="21"/>
        <v>0</v>
      </c>
    </row>
    <row r="710" spans="1:9" ht="30" customHeight="1" x14ac:dyDescent="0.2">
      <c r="A710" s="8">
        <v>704</v>
      </c>
      <c r="B710" s="8"/>
      <c r="C710" s="2"/>
      <c r="D710" s="2"/>
      <c r="E710" s="16"/>
      <c r="F710" s="16"/>
      <c r="G710" s="29" t="s">
        <v>47</v>
      </c>
      <c r="H710" s="29" t="str">
        <f t="shared" si="20"/>
        <v>SI</v>
      </c>
      <c r="I710" s="26">
        <f t="shared" si="21"/>
        <v>0</v>
      </c>
    </row>
    <row r="711" spans="1:9" ht="30" customHeight="1" x14ac:dyDescent="0.2">
      <c r="A711" s="8">
        <v>705</v>
      </c>
      <c r="B711" s="8"/>
      <c r="C711" s="2"/>
      <c r="D711" s="2"/>
      <c r="E711" s="16"/>
      <c r="F711" s="16"/>
      <c r="G711" s="29" t="s">
        <v>47</v>
      </c>
      <c r="H711" s="29" t="str">
        <f t="shared" si="20"/>
        <v>SI</v>
      </c>
      <c r="I711" s="26">
        <f t="shared" si="21"/>
        <v>0</v>
      </c>
    </row>
    <row r="712" spans="1:9" ht="30" customHeight="1" x14ac:dyDescent="0.2">
      <c r="A712" s="8">
        <v>706</v>
      </c>
      <c r="B712" s="8"/>
      <c r="C712" s="2"/>
      <c r="D712" s="2"/>
      <c r="E712" s="16"/>
      <c r="F712" s="16"/>
      <c r="G712" s="29" t="s">
        <v>47</v>
      </c>
      <c r="H712" s="29" t="str">
        <f t="shared" ref="H712:H775" si="22">IF(NETWORKDAYS(E712,F712)&lt;=2,"SI","NO")</f>
        <v>SI</v>
      </c>
      <c r="I712" s="26">
        <f t="shared" ref="I712:I775" si="23">NETWORKDAYS(E712,F712)</f>
        <v>0</v>
      </c>
    </row>
    <row r="713" spans="1:9" ht="30" customHeight="1" x14ac:dyDescent="0.2">
      <c r="A713" s="8">
        <v>707</v>
      </c>
      <c r="B713" s="8"/>
      <c r="C713" s="2"/>
      <c r="D713" s="2"/>
      <c r="E713" s="16"/>
      <c r="F713" s="16"/>
      <c r="G713" s="29" t="s">
        <v>47</v>
      </c>
      <c r="H713" s="29" t="str">
        <f t="shared" si="22"/>
        <v>SI</v>
      </c>
      <c r="I713" s="26">
        <f t="shared" si="23"/>
        <v>0</v>
      </c>
    </row>
    <row r="714" spans="1:9" ht="30" customHeight="1" x14ac:dyDescent="0.2">
      <c r="A714" s="8">
        <v>708</v>
      </c>
      <c r="B714" s="8"/>
      <c r="C714" s="2"/>
      <c r="D714" s="2"/>
      <c r="E714" s="16"/>
      <c r="F714" s="16"/>
      <c r="G714" s="29" t="s">
        <v>47</v>
      </c>
      <c r="H714" s="29" t="str">
        <f t="shared" si="22"/>
        <v>SI</v>
      </c>
      <c r="I714" s="26">
        <f t="shared" si="23"/>
        <v>0</v>
      </c>
    </row>
    <row r="715" spans="1:9" ht="30" customHeight="1" x14ac:dyDescent="0.2">
      <c r="A715" s="8">
        <v>709</v>
      </c>
      <c r="B715" s="8"/>
      <c r="C715" s="2"/>
      <c r="D715" s="2"/>
      <c r="E715" s="16"/>
      <c r="F715" s="16"/>
      <c r="G715" s="29" t="s">
        <v>47</v>
      </c>
      <c r="H715" s="29" t="str">
        <f t="shared" si="22"/>
        <v>SI</v>
      </c>
      <c r="I715" s="26">
        <f t="shared" si="23"/>
        <v>0</v>
      </c>
    </row>
    <row r="716" spans="1:9" ht="30" customHeight="1" x14ac:dyDescent="0.2">
      <c r="A716" s="8">
        <v>710</v>
      </c>
      <c r="B716" s="8"/>
      <c r="C716" s="2"/>
      <c r="D716" s="2"/>
      <c r="E716" s="16"/>
      <c r="F716" s="16"/>
      <c r="G716" s="29" t="s">
        <v>47</v>
      </c>
      <c r="H716" s="29" t="str">
        <f t="shared" si="22"/>
        <v>SI</v>
      </c>
      <c r="I716" s="26">
        <f t="shared" si="23"/>
        <v>0</v>
      </c>
    </row>
    <row r="717" spans="1:9" ht="30" customHeight="1" x14ac:dyDescent="0.2">
      <c r="A717" s="8">
        <v>711</v>
      </c>
      <c r="B717" s="8"/>
      <c r="C717" s="2"/>
      <c r="D717" s="2"/>
      <c r="E717" s="16"/>
      <c r="F717" s="16"/>
      <c r="G717" s="29" t="s">
        <v>47</v>
      </c>
      <c r="H717" s="29" t="str">
        <f t="shared" si="22"/>
        <v>SI</v>
      </c>
      <c r="I717" s="26">
        <f t="shared" si="23"/>
        <v>0</v>
      </c>
    </row>
    <row r="718" spans="1:9" ht="30" customHeight="1" x14ac:dyDescent="0.2">
      <c r="A718" s="8">
        <v>712</v>
      </c>
      <c r="B718" s="8"/>
      <c r="C718" s="2"/>
      <c r="D718" s="2"/>
      <c r="E718" s="16"/>
      <c r="F718" s="16"/>
      <c r="G718" s="29" t="s">
        <v>47</v>
      </c>
      <c r="H718" s="29" t="str">
        <f t="shared" si="22"/>
        <v>SI</v>
      </c>
      <c r="I718" s="26">
        <f t="shared" si="23"/>
        <v>0</v>
      </c>
    </row>
    <row r="719" spans="1:9" ht="30" customHeight="1" x14ac:dyDescent="0.2">
      <c r="A719" s="8">
        <v>713</v>
      </c>
      <c r="B719" s="8"/>
      <c r="C719" s="2"/>
      <c r="D719" s="2"/>
      <c r="E719" s="16"/>
      <c r="F719" s="16"/>
      <c r="G719" s="29" t="s">
        <v>47</v>
      </c>
      <c r="H719" s="29" t="str">
        <f t="shared" si="22"/>
        <v>SI</v>
      </c>
      <c r="I719" s="26">
        <f t="shared" si="23"/>
        <v>0</v>
      </c>
    </row>
    <row r="720" spans="1:9" ht="30" customHeight="1" x14ac:dyDescent="0.2">
      <c r="A720" s="8">
        <v>714</v>
      </c>
      <c r="B720" s="8"/>
      <c r="C720" s="2"/>
      <c r="D720" s="2"/>
      <c r="E720" s="16"/>
      <c r="F720" s="16"/>
      <c r="G720" s="29" t="s">
        <v>47</v>
      </c>
      <c r="H720" s="29" t="str">
        <f t="shared" si="22"/>
        <v>SI</v>
      </c>
      <c r="I720" s="26">
        <f t="shared" si="23"/>
        <v>0</v>
      </c>
    </row>
    <row r="721" spans="1:9" ht="30" customHeight="1" x14ac:dyDescent="0.2">
      <c r="A721" s="8">
        <v>715</v>
      </c>
      <c r="B721" s="8"/>
      <c r="C721" s="2"/>
      <c r="D721" s="2"/>
      <c r="E721" s="16"/>
      <c r="F721" s="16"/>
      <c r="G721" s="29" t="s">
        <v>47</v>
      </c>
      <c r="H721" s="29" t="str">
        <f t="shared" si="22"/>
        <v>SI</v>
      </c>
      <c r="I721" s="26">
        <f t="shared" si="23"/>
        <v>0</v>
      </c>
    </row>
    <row r="722" spans="1:9" ht="30" customHeight="1" x14ac:dyDescent="0.2">
      <c r="A722" s="8">
        <v>716</v>
      </c>
      <c r="B722" s="8"/>
      <c r="C722" s="2"/>
      <c r="D722" s="2"/>
      <c r="E722" s="16"/>
      <c r="F722" s="16"/>
      <c r="G722" s="29" t="s">
        <v>47</v>
      </c>
      <c r="H722" s="29" t="str">
        <f t="shared" si="22"/>
        <v>SI</v>
      </c>
      <c r="I722" s="26">
        <f t="shared" si="23"/>
        <v>0</v>
      </c>
    </row>
    <row r="723" spans="1:9" ht="30" customHeight="1" x14ac:dyDescent="0.2">
      <c r="A723" s="8">
        <v>717</v>
      </c>
      <c r="B723" s="8"/>
      <c r="C723" s="2"/>
      <c r="D723" s="2"/>
      <c r="E723" s="16"/>
      <c r="F723" s="16"/>
      <c r="G723" s="29" t="s">
        <v>47</v>
      </c>
      <c r="H723" s="29" t="str">
        <f t="shared" si="22"/>
        <v>SI</v>
      </c>
      <c r="I723" s="26">
        <f t="shared" si="23"/>
        <v>0</v>
      </c>
    </row>
    <row r="724" spans="1:9" ht="30" customHeight="1" x14ac:dyDescent="0.2">
      <c r="A724" s="8">
        <v>718</v>
      </c>
      <c r="B724" s="8"/>
      <c r="C724" s="2"/>
      <c r="D724" s="2"/>
      <c r="E724" s="16"/>
      <c r="F724" s="16"/>
      <c r="G724" s="29" t="s">
        <v>47</v>
      </c>
      <c r="H724" s="29" t="str">
        <f t="shared" si="22"/>
        <v>SI</v>
      </c>
      <c r="I724" s="26">
        <f t="shared" si="23"/>
        <v>0</v>
      </c>
    </row>
    <row r="725" spans="1:9" ht="30" customHeight="1" x14ac:dyDescent="0.2">
      <c r="A725" s="8">
        <v>719</v>
      </c>
      <c r="B725" s="8"/>
      <c r="C725" s="2"/>
      <c r="D725" s="2"/>
      <c r="E725" s="16"/>
      <c r="F725" s="16"/>
      <c r="G725" s="29" t="s">
        <v>47</v>
      </c>
      <c r="H725" s="29" t="str">
        <f t="shared" si="22"/>
        <v>SI</v>
      </c>
      <c r="I725" s="26">
        <f t="shared" si="23"/>
        <v>0</v>
      </c>
    </row>
    <row r="726" spans="1:9" ht="30" customHeight="1" x14ac:dyDescent="0.2">
      <c r="A726" s="8">
        <v>720</v>
      </c>
      <c r="B726" s="8"/>
      <c r="C726" s="2"/>
      <c r="D726" s="2"/>
      <c r="E726" s="16"/>
      <c r="F726" s="16"/>
      <c r="G726" s="29" t="s">
        <v>47</v>
      </c>
      <c r="H726" s="29" t="str">
        <f t="shared" si="22"/>
        <v>SI</v>
      </c>
      <c r="I726" s="26">
        <f t="shared" si="23"/>
        <v>0</v>
      </c>
    </row>
    <row r="727" spans="1:9" ht="30" customHeight="1" x14ac:dyDescent="0.2">
      <c r="A727" s="8">
        <v>721</v>
      </c>
      <c r="B727" s="8"/>
      <c r="C727" s="2"/>
      <c r="D727" s="2"/>
      <c r="E727" s="16"/>
      <c r="F727" s="16"/>
      <c r="G727" s="29" t="s">
        <v>47</v>
      </c>
      <c r="H727" s="29" t="str">
        <f t="shared" si="22"/>
        <v>SI</v>
      </c>
      <c r="I727" s="26">
        <f t="shared" si="23"/>
        <v>0</v>
      </c>
    </row>
    <row r="728" spans="1:9" ht="30" customHeight="1" x14ac:dyDescent="0.2">
      <c r="A728" s="8">
        <v>722</v>
      </c>
      <c r="B728" s="8"/>
      <c r="C728" s="2"/>
      <c r="D728" s="2"/>
      <c r="E728" s="16"/>
      <c r="F728" s="16"/>
      <c r="G728" s="29" t="s">
        <v>47</v>
      </c>
      <c r="H728" s="29" t="str">
        <f t="shared" si="22"/>
        <v>SI</v>
      </c>
      <c r="I728" s="26">
        <f t="shared" si="23"/>
        <v>0</v>
      </c>
    </row>
    <row r="729" spans="1:9" ht="30" customHeight="1" x14ac:dyDescent="0.2">
      <c r="A729" s="8">
        <v>723</v>
      </c>
      <c r="B729" s="8"/>
      <c r="C729" s="2"/>
      <c r="D729" s="2"/>
      <c r="E729" s="16"/>
      <c r="F729" s="16"/>
      <c r="G729" s="29" t="s">
        <v>47</v>
      </c>
      <c r="H729" s="29" t="str">
        <f t="shared" si="22"/>
        <v>SI</v>
      </c>
      <c r="I729" s="26">
        <f t="shared" si="23"/>
        <v>0</v>
      </c>
    </row>
    <row r="730" spans="1:9" ht="30" customHeight="1" x14ac:dyDescent="0.2">
      <c r="A730" s="8">
        <v>724</v>
      </c>
      <c r="B730" s="8"/>
      <c r="C730" s="2"/>
      <c r="D730" s="2"/>
      <c r="E730" s="16"/>
      <c r="F730" s="16"/>
      <c r="G730" s="29" t="s">
        <v>47</v>
      </c>
      <c r="H730" s="29" t="str">
        <f t="shared" si="22"/>
        <v>SI</v>
      </c>
      <c r="I730" s="26">
        <f t="shared" si="23"/>
        <v>0</v>
      </c>
    </row>
    <row r="731" spans="1:9" ht="30" customHeight="1" x14ac:dyDescent="0.2">
      <c r="A731" s="8">
        <v>725</v>
      </c>
      <c r="B731" s="8"/>
      <c r="C731" s="2"/>
      <c r="D731" s="2"/>
      <c r="E731" s="16"/>
      <c r="F731" s="16"/>
      <c r="G731" s="29" t="s">
        <v>47</v>
      </c>
      <c r="H731" s="29" t="str">
        <f t="shared" si="22"/>
        <v>SI</v>
      </c>
      <c r="I731" s="26">
        <f t="shared" si="23"/>
        <v>0</v>
      </c>
    </row>
    <row r="732" spans="1:9" ht="30" customHeight="1" x14ac:dyDescent="0.2">
      <c r="A732" s="8">
        <v>726</v>
      </c>
      <c r="B732" s="8"/>
      <c r="C732" s="2"/>
      <c r="D732" s="2"/>
      <c r="E732" s="16"/>
      <c r="F732" s="16"/>
      <c r="G732" s="29" t="s">
        <v>47</v>
      </c>
      <c r="H732" s="29" t="str">
        <f t="shared" si="22"/>
        <v>SI</v>
      </c>
      <c r="I732" s="26">
        <f t="shared" si="23"/>
        <v>0</v>
      </c>
    </row>
    <row r="733" spans="1:9" ht="30" customHeight="1" x14ac:dyDescent="0.2">
      <c r="A733" s="8">
        <v>727</v>
      </c>
      <c r="B733" s="8"/>
      <c r="C733" s="2"/>
      <c r="D733" s="2"/>
      <c r="E733" s="16"/>
      <c r="F733" s="16"/>
      <c r="G733" s="29" t="s">
        <v>47</v>
      </c>
      <c r="H733" s="29" t="str">
        <f t="shared" si="22"/>
        <v>SI</v>
      </c>
      <c r="I733" s="26">
        <f t="shared" si="23"/>
        <v>0</v>
      </c>
    </row>
    <row r="734" spans="1:9" ht="30" customHeight="1" x14ac:dyDescent="0.2">
      <c r="A734" s="8">
        <v>728</v>
      </c>
      <c r="B734" s="8"/>
      <c r="C734" s="2"/>
      <c r="D734" s="2"/>
      <c r="E734" s="16"/>
      <c r="F734" s="16"/>
      <c r="G734" s="29" t="s">
        <v>47</v>
      </c>
      <c r="H734" s="29" t="str">
        <f t="shared" si="22"/>
        <v>SI</v>
      </c>
      <c r="I734" s="26">
        <f t="shared" si="23"/>
        <v>0</v>
      </c>
    </row>
    <row r="735" spans="1:9" ht="30" customHeight="1" x14ac:dyDescent="0.2">
      <c r="A735" s="8">
        <v>729</v>
      </c>
      <c r="B735" s="8"/>
      <c r="C735" s="2"/>
      <c r="D735" s="2"/>
      <c r="E735" s="16"/>
      <c r="F735" s="16"/>
      <c r="G735" s="29" t="s">
        <v>47</v>
      </c>
      <c r="H735" s="29" t="str">
        <f t="shared" si="22"/>
        <v>SI</v>
      </c>
      <c r="I735" s="26">
        <f t="shared" si="23"/>
        <v>0</v>
      </c>
    </row>
    <row r="736" spans="1:9" ht="30" customHeight="1" x14ac:dyDescent="0.2">
      <c r="A736" s="8">
        <v>730</v>
      </c>
      <c r="B736" s="8"/>
      <c r="C736" s="2"/>
      <c r="D736" s="2"/>
      <c r="E736" s="16"/>
      <c r="F736" s="16"/>
      <c r="G736" s="29" t="s">
        <v>47</v>
      </c>
      <c r="H736" s="29" t="str">
        <f t="shared" si="22"/>
        <v>SI</v>
      </c>
      <c r="I736" s="26">
        <f t="shared" si="23"/>
        <v>0</v>
      </c>
    </row>
    <row r="737" spans="1:9" ht="30" customHeight="1" x14ac:dyDescent="0.2">
      <c r="A737" s="8">
        <v>731</v>
      </c>
      <c r="B737" s="8"/>
      <c r="C737" s="2"/>
      <c r="D737" s="2"/>
      <c r="E737" s="16"/>
      <c r="F737" s="16"/>
      <c r="G737" s="29" t="s">
        <v>47</v>
      </c>
      <c r="H737" s="29" t="str">
        <f t="shared" si="22"/>
        <v>SI</v>
      </c>
      <c r="I737" s="26">
        <f t="shared" si="23"/>
        <v>0</v>
      </c>
    </row>
    <row r="738" spans="1:9" ht="30" customHeight="1" x14ac:dyDescent="0.2">
      <c r="A738" s="8">
        <v>732</v>
      </c>
      <c r="B738" s="8"/>
      <c r="C738" s="2"/>
      <c r="D738" s="2"/>
      <c r="E738" s="16"/>
      <c r="F738" s="16"/>
      <c r="G738" s="29" t="s">
        <v>47</v>
      </c>
      <c r="H738" s="29" t="str">
        <f t="shared" si="22"/>
        <v>SI</v>
      </c>
      <c r="I738" s="26">
        <f t="shared" si="23"/>
        <v>0</v>
      </c>
    </row>
    <row r="739" spans="1:9" ht="30" customHeight="1" x14ac:dyDescent="0.2">
      <c r="A739" s="8">
        <v>733</v>
      </c>
      <c r="B739" s="8"/>
      <c r="C739" s="2"/>
      <c r="D739" s="2"/>
      <c r="E739" s="16"/>
      <c r="F739" s="16"/>
      <c r="G739" s="29" t="s">
        <v>47</v>
      </c>
      <c r="H739" s="29" t="str">
        <f t="shared" si="22"/>
        <v>SI</v>
      </c>
      <c r="I739" s="26">
        <f t="shared" si="23"/>
        <v>0</v>
      </c>
    </row>
    <row r="740" spans="1:9" ht="30" customHeight="1" x14ac:dyDescent="0.2">
      <c r="A740" s="8">
        <v>734</v>
      </c>
      <c r="B740" s="8"/>
      <c r="C740" s="2"/>
      <c r="D740" s="2"/>
      <c r="E740" s="16"/>
      <c r="F740" s="16"/>
      <c r="G740" s="29" t="s">
        <v>47</v>
      </c>
      <c r="H740" s="29" t="str">
        <f t="shared" si="22"/>
        <v>SI</v>
      </c>
      <c r="I740" s="26">
        <f t="shared" si="23"/>
        <v>0</v>
      </c>
    </row>
    <row r="741" spans="1:9" ht="30" customHeight="1" x14ac:dyDescent="0.2">
      <c r="A741" s="8">
        <v>735</v>
      </c>
      <c r="B741" s="8"/>
      <c r="C741" s="2"/>
      <c r="D741" s="2"/>
      <c r="E741" s="16"/>
      <c r="F741" s="16"/>
      <c r="G741" s="29" t="s">
        <v>47</v>
      </c>
      <c r="H741" s="29" t="str">
        <f t="shared" si="22"/>
        <v>SI</v>
      </c>
      <c r="I741" s="26">
        <f t="shared" si="23"/>
        <v>0</v>
      </c>
    </row>
    <row r="742" spans="1:9" ht="30" customHeight="1" x14ac:dyDescent="0.2">
      <c r="A742" s="8">
        <v>736</v>
      </c>
      <c r="B742" s="8"/>
      <c r="C742" s="2"/>
      <c r="D742" s="2"/>
      <c r="E742" s="16"/>
      <c r="F742" s="16"/>
      <c r="G742" s="29" t="s">
        <v>47</v>
      </c>
      <c r="H742" s="29" t="str">
        <f t="shared" si="22"/>
        <v>SI</v>
      </c>
      <c r="I742" s="26">
        <f t="shared" si="23"/>
        <v>0</v>
      </c>
    </row>
    <row r="743" spans="1:9" ht="30" customHeight="1" x14ac:dyDescent="0.2">
      <c r="A743" s="8">
        <v>737</v>
      </c>
      <c r="B743" s="8"/>
      <c r="C743" s="2"/>
      <c r="D743" s="2"/>
      <c r="E743" s="16"/>
      <c r="F743" s="16"/>
      <c r="G743" s="29" t="s">
        <v>47</v>
      </c>
      <c r="H743" s="29" t="str">
        <f t="shared" si="22"/>
        <v>SI</v>
      </c>
      <c r="I743" s="26">
        <f t="shared" si="23"/>
        <v>0</v>
      </c>
    </row>
    <row r="744" spans="1:9" ht="30" customHeight="1" x14ac:dyDescent="0.2">
      <c r="A744" s="8">
        <v>738</v>
      </c>
      <c r="B744" s="8"/>
      <c r="C744" s="2"/>
      <c r="D744" s="2"/>
      <c r="E744" s="16"/>
      <c r="F744" s="16"/>
      <c r="G744" s="29" t="s">
        <v>47</v>
      </c>
      <c r="H744" s="29" t="str">
        <f t="shared" si="22"/>
        <v>SI</v>
      </c>
      <c r="I744" s="26">
        <f t="shared" si="23"/>
        <v>0</v>
      </c>
    </row>
    <row r="745" spans="1:9" ht="30" customHeight="1" x14ac:dyDescent="0.2">
      <c r="A745" s="8">
        <v>739</v>
      </c>
      <c r="B745" s="8"/>
      <c r="C745" s="2"/>
      <c r="D745" s="2"/>
      <c r="E745" s="16"/>
      <c r="F745" s="16"/>
      <c r="G745" s="29" t="s">
        <v>47</v>
      </c>
      <c r="H745" s="29" t="str">
        <f t="shared" si="22"/>
        <v>SI</v>
      </c>
      <c r="I745" s="26">
        <f t="shared" si="23"/>
        <v>0</v>
      </c>
    </row>
    <row r="746" spans="1:9" ht="30" customHeight="1" x14ac:dyDescent="0.2">
      <c r="A746" s="8">
        <v>740</v>
      </c>
      <c r="B746" s="8"/>
      <c r="C746" s="2"/>
      <c r="D746" s="2"/>
      <c r="E746" s="16"/>
      <c r="F746" s="16"/>
      <c r="G746" s="29" t="s">
        <v>47</v>
      </c>
      <c r="H746" s="29" t="str">
        <f t="shared" si="22"/>
        <v>SI</v>
      </c>
      <c r="I746" s="26">
        <f t="shared" si="23"/>
        <v>0</v>
      </c>
    </row>
    <row r="747" spans="1:9" ht="30" customHeight="1" x14ac:dyDescent="0.2">
      <c r="A747" s="8">
        <v>741</v>
      </c>
      <c r="B747" s="8"/>
      <c r="C747" s="2"/>
      <c r="D747" s="2"/>
      <c r="E747" s="16"/>
      <c r="F747" s="16"/>
      <c r="G747" s="29" t="s">
        <v>47</v>
      </c>
      <c r="H747" s="29" t="str">
        <f t="shared" si="22"/>
        <v>SI</v>
      </c>
      <c r="I747" s="26">
        <f t="shared" si="23"/>
        <v>0</v>
      </c>
    </row>
    <row r="748" spans="1:9" ht="30" customHeight="1" x14ac:dyDescent="0.2">
      <c r="A748" s="8">
        <v>742</v>
      </c>
      <c r="B748" s="8"/>
      <c r="C748" s="2"/>
      <c r="D748" s="2"/>
      <c r="E748" s="16"/>
      <c r="F748" s="16"/>
      <c r="G748" s="29" t="s">
        <v>47</v>
      </c>
      <c r="H748" s="29" t="str">
        <f t="shared" si="22"/>
        <v>SI</v>
      </c>
      <c r="I748" s="26">
        <f t="shared" si="23"/>
        <v>0</v>
      </c>
    </row>
    <row r="749" spans="1:9" ht="30" customHeight="1" x14ac:dyDescent="0.2">
      <c r="A749" s="8">
        <v>743</v>
      </c>
      <c r="B749" s="8"/>
      <c r="C749" s="2"/>
      <c r="D749" s="2"/>
      <c r="E749" s="16"/>
      <c r="F749" s="16"/>
      <c r="G749" s="29" t="s">
        <v>47</v>
      </c>
      <c r="H749" s="29" t="str">
        <f t="shared" si="22"/>
        <v>SI</v>
      </c>
      <c r="I749" s="26">
        <f t="shared" si="23"/>
        <v>0</v>
      </c>
    </row>
    <row r="750" spans="1:9" ht="30" customHeight="1" x14ac:dyDescent="0.2">
      <c r="A750" s="8">
        <v>744</v>
      </c>
      <c r="B750" s="8"/>
      <c r="C750" s="2"/>
      <c r="D750" s="2"/>
      <c r="E750" s="16"/>
      <c r="F750" s="16"/>
      <c r="G750" s="29" t="s">
        <v>47</v>
      </c>
      <c r="H750" s="29" t="str">
        <f t="shared" si="22"/>
        <v>SI</v>
      </c>
      <c r="I750" s="26">
        <f t="shared" si="23"/>
        <v>0</v>
      </c>
    </row>
    <row r="751" spans="1:9" ht="30" customHeight="1" x14ac:dyDescent="0.2">
      <c r="A751" s="8">
        <v>745</v>
      </c>
      <c r="B751" s="8"/>
      <c r="C751" s="2"/>
      <c r="D751" s="2"/>
      <c r="E751" s="16"/>
      <c r="F751" s="16"/>
      <c r="G751" s="29" t="s">
        <v>47</v>
      </c>
      <c r="H751" s="29" t="str">
        <f t="shared" si="22"/>
        <v>SI</v>
      </c>
      <c r="I751" s="26">
        <f t="shared" si="23"/>
        <v>0</v>
      </c>
    </row>
    <row r="752" spans="1:9" ht="30" customHeight="1" x14ac:dyDescent="0.2">
      <c r="A752" s="8">
        <v>746</v>
      </c>
      <c r="B752" s="8"/>
      <c r="C752" s="2"/>
      <c r="D752" s="2"/>
      <c r="E752" s="16"/>
      <c r="F752" s="16"/>
      <c r="G752" s="29" t="s">
        <v>47</v>
      </c>
      <c r="H752" s="29" t="str">
        <f t="shared" si="22"/>
        <v>SI</v>
      </c>
      <c r="I752" s="26">
        <f t="shared" si="23"/>
        <v>0</v>
      </c>
    </row>
    <row r="753" spans="1:9" ht="30" customHeight="1" x14ac:dyDescent="0.2">
      <c r="A753" s="8">
        <v>747</v>
      </c>
      <c r="B753" s="8"/>
      <c r="C753" s="2"/>
      <c r="D753" s="2"/>
      <c r="E753" s="16"/>
      <c r="F753" s="16"/>
      <c r="G753" s="29" t="s">
        <v>47</v>
      </c>
      <c r="H753" s="29" t="str">
        <f t="shared" si="22"/>
        <v>SI</v>
      </c>
      <c r="I753" s="26">
        <f t="shared" si="23"/>
        <v>0</v>
      </c>
    </row>
    <row r="754" spans="1:9" ht="30" customHeight="1" x14ac:dyDescent="0.2">
      <c r="A754" s="8">
        <v>748</v>
      </c>
      <c r="B754" s="8"/>
      <c r="C754" s="2"/>
      <c r="D754" s="2"/>
      <c r="E754" s="16"/>
      <c r="F754" s="16"/>
      <c r="G754" s="29" t="s">
        <v>47</v>
      </c>
      <c r="H754" s="29" t="str">
        <f t="shared" si="22"/>
        <v>SI</v>
      </c>
      <c r="I754" s="26">
        <f t="shared" si="23"/>
        <v>0</v>
      </c>
    </row>
    <row r="755" spans="1:9" ht="30" customHeight="1" x14ac:dyDescent="0.2">
      <c r="A755" s="8">
        <v>749</v>
      </c>
      <c r="B755" s="8"/>
      <c r="C755" s="2"/>
      <c r="D755" s="2"/>
      <c r="E755" s="16"/>
      <c r="F755" s="16"/>
      <c r="G755" s="29" t="s">
        <v>47</v>
      </c>
      <c r="H755" s="29" t="str">
        <f t="shared" si="22"/>
        <v>SI</v>
      </c>
      <c r="I755" s="26">
        <f t="shared" si="23"/>
        <v>0</v>
      </c>
    </row>
    <row r="756" spans="1:9" ht="30" customHeight="1" x14ac:dyDescent="0.2">
      <c r="A756" s="8">
        <v>750</v>
      </c>
      <c r="B756" s="8"/>
      <c r="C756" s="2"/>
      <c r="D756" s="2"/>
      <c r="E756" s="16"/>
      <c r="F756" s="16"/>
      <c r="G756" s="29" t="s">
        <v>47</v>
      </c>
      <c r="H756" s="29" t="str">
        <f t="shared" si="22"/>
        <v>SI</v>
      </c>
      <c r="I756" s="26">
        <f t="shared" si="23"/>
        <v>0</v>
      </c>
    </row>
    <row r="757" spans="1:9" ht="30" customHeight="1" x14ac:dyDescent="0.2">
      <c r="A757" s="8">
        <v>751</v>
      </c>
      <c r="B757" s="8"/>
      <c r="C757" s="2"/>
      <c r="D757" s="2"/>
      <c r="E757" s="16"/>
      <c r="F757" s="16"/>
      <c r="G757" s="29" t="s">
        <v>47</v>
      </c>
      <c r="H757" s="29" t="str">
        <f t="shared" si="22"/>
        <v>SI</v>
      </c>
      <c r="I757" s="26">
        <f t="shared" si="23"/>
        <v>0</v>
      </c>
    </row>
    <row r="758" spans="1:9" ht="30" customHeight="1" x14ac:dyDescent="0.2">
      <c r="A758" s="8">
        <v>752</v>
      </c>
      <c r="B758" s="8"/>
      <c r="C758" s="2"/>
      <c r="D758" s="2"/>
      <c r="E758" s="16"/>
      <c r="F758" s="16"/>
      <c r="G758" s="29" t="s">
        <v>47</v>
      </c>
      <c r="H758" s="29" t="str">
        <f t="shared" si="22"/>
        <v>SI</v>
      </c>
      <c r="I758" s="26">
        <f t="shared" si="23"/>
        <v>0</v>
      </c>
    </row>
    <row r="759" spans="1:9" ht="30" customHeight="1" x14ac:dyDescent="0.2">
      <c r="A759" s="8">
        <v>753</v>
      </c>
      <c r="B759" s="8"/>
      <c r="C759" s="2"/>
      <c r="D759" s="2"/>
      <c r="E759" s="16"/>
      <c r="F759" s="16"/>
      <c r="G759" s="29" t="s">
        <v>47</v>
      </c>
      <c r="H759" s="29" t="str">
        <f t="shared" si="22"/>
        <v>SI</v>
      </c>
      <c r="I759" s="26">
        <f t="shared" si="23"/>
        <v>0</v>
      </c>
    </row>
    <row r="760" spans="1:9" ht="30" customHeight="1" x14ac:dyDescent="0.2">
      <c r="A760" s="8">
        <v>754</v>
      </c>
      <c r="B760" s="8"/>
      <c r="C760" s="2"/>
      <c r="D760" s="2"/>
      <c r="E760" s="16"/>
      <c r="F760" s="16"/>
      <c r="G760" s="29" t="s">
        <v>47</v>
      </c>
      <c r="H760" s="29" t="str">
        <f t="shared" si="22"/>
        <v>SI</v>
      </c>
      <c r="I760" s="26">
        <f t="shared" si="23"/>
        <v>0</v>
      </c>
    </row>
    <row r="761" spans="1:9" ht="30" customHeight="1" x14ac:dyDescent="0.2">
      <c r="A761" s="8">
        <v>755</v>
      </c>
      <c r="B761" s="8"/>
      <c r="C761" s="2"/>
      <c r="D761" s="2"/>
      <c r="E761" s="16"/>
      <c r="F761" s="16"/>
      <c r="G761" s="29" t="s">
        <v>47</v>
      </c>
      <c r="H761" s="29" t="str">
        <f t="shared" si="22"/>
        <v>SI</v>
      </c>
      <c r="I761" s="26">
        <f t="shared" si="23"/>
        <v>0</v>
      </c>
    </row>
    <row r="762" spans="1:9" ht="30" customHeight="1" x14ac:dyDescent="0.2">
      <c r="A762" s="8">
        <v>756</v>
      </c>
      <c r="B762" s="8"/>
      <c r="C762" s="2"/>
      <c r="D762" s="2"/>
      <c r="E762" s="16"/>
      <c r="F762" s="16"/>
      <c r="G762" s="29" t="s">
        <v>47</v>
      </c>
      <c r="H762" s="29" t="str">
        <f t="shared" si="22"/>
        <v>SI</v>
      </c>
      <c r="I762" s="26">
        <f t="shared" si="23"/>
        <v>0</v>
      </c>
    </row>
    <row r="763" spans="1:9" ht="30" customHeight="1" x14ac:dyDescent="0.2">
      <c r="A763" s="8">
        <v>757</v>
      </c>
      <c r="B763" s="8"/>
      <c r="C763" s="2"/>
      <c r="D763" s="2"/>
      <c r="E763" s="16"/>
      <c r="F763" s="16"/>
      <c r="G763" s="29" t="s">
        <v>47</v>
      </c>
      <c r="H763" s="29" t="str">
        <f t="shared" si="22"/>
        <v>SI</v>
      </c>
      <c r="I763" s="26">
        <f t="shared" si="23"/>
        <v>0</v>
      </c>
    </row>
    <row r="764" spans="1:9" ht="30" customHeight="1" x14ac:dyDescent="0.2">
      <c r="A764" s="8">
        <v>758</v>
      </c>
      <c r="B764" s="8"/>
      <c r="C764" s="2"/>
      <c r="D764" s="2"/>
      <c r="E764" s="16"/>
      <c r="F764" s="16"/>
      <c r="G764" s="29" t="s">
        <v>47</v>
      </c>
      <c r="H764" s="29" t="str">
        <f t="shared" si="22"/>
        <v>SI</v>
      </c>
      <c r="I764" s="26">
        <f t="shared" si="23"/>
        <v>0</v>
      </c>
    </row>
    <row r="765" spans="1:9" ht="30" customHeight="1" x14ac:dyDescent="0.2">
      <c r="A765" s="8">
        <v>759</v>
      </c>
      <c r="B765" s="8"/>
      <c r="C765" s="2"/>
      <c r="D765" s="2"/>
      <c r="E765" s="16"/>
      <c r="F765" s="16"/>
      <c r="G765" s="29" t="s">
        <v>47</v>
      </c>
      <c r="H765" s="29" t="str">
        <f t="shared" si="22"/>
        <v>SI</v>
      </c>
      <c r="I765" s="26">
        <f t="shared" si="23"/>
        <v>0</v>
      </c>
    </row>
    <row r="766" spans="1:9" ht="30" customHeight="1" x14ac:dyDescent="0.2">
      <c r="A766" s="8">
        <v>760</v>
      </c>
      <c r="B766" s="8"/>
      <c r="C766" s="2"/>
      <c r="D766" s="2"/>
      <c r="E766" s="16"/>
      <c r="F766" s="16"/>
      <c r="G766" s="29" t="s">
        <v>47</v>
      </c>
      <c r="H766" s="29" t="str">
        <f t="shared" si="22"/>
        <v>SI</v>
      </c>
      <c r="I766" s="26">
        <f t="shared" si="23"/>
        <v>0</v>
      </c>
    </row>
    <row r="767" spans="1:9" ht="30" customHeight="1" x14ac:dyDescent="0.2">
      <c r="A767" s="8">
        <v>761</v>
      </c>
      <c r="B767" s="8"/>
      <c r="C767" s="2"/>
      <c r="D767" s="2"/>
      <c r="E767" s="16"/>
      <c r="F767" s="16"/>
      <c r="G767" s="29" t="s">
        <v>47</v>
      </c>
      <c r="H767" s="29" t="str">
        <f t="shared" si="22"/>
        <v>SI</v>
      </c>
      <c r="I767" s="26">
        <f t="shared" si="23"/>
        <v>0</v>
      </c>
    </row>
    <row r="768" spans="1:9" ht="30" customHeight="1" x14ac:dyDescent="0.2">
      <c r="A768" s="8">
        <v>762</v>
      </c>
      <c r="B768" s="8"/>
      <c r="C768" s="2"/>
      <c r="D768" s="2"/>
      <c r="E768" s="16"/>
      <c r="F768" s="16"/>
      <c r="G768" s="29" t="s">
        <v>47</v>
      </c>
      <c r="H768" s="29" t="str">
        <f t="shared" si="22"/>
        <v>SI</v>
      </c>
      <c r="I768" s="26">
        <f t="shared" si="23"/>
        <v>0</v>
      </c>
    </row>
    <row r="769" spans="1:9" ht="30" customHeight="1" x14ac:dyDescent="0.2">
      <c r="A769" s="8">
        <v>763</v>
      </c>
      <c r="B769" s="8"/>
      <c r="C769" s="2"/>
      <c r="D769" s="2"/>
      <c r="E769" s="16"/>
      <c r="F769" s="16"/>
      <c r="G769" s="29" t="s">
        <v>47</v>
      </c>
      <c r="H769" s="29" t="str">
        <f t="shared" si="22"/>
        <v>SI</v>
      </c>
      <c r="I769" s="26">
        <f t="shared" si="23"/>
        <v>0</v>
      </c>
    </row>
    <row r="770" spans="1:9" ht="30" customHeight="1" x14ac:dyDescent="0.2">
      <c r="A770" s="8">
        <v>764</v>
      </c>
      <c r="B770" s="8"/>
      <c r="C770" s="2"/>
      <c r="D770" s="2"/>
      <c r="E770" s="16"/>
      <c r="F770" s="16"/>
      <c r="G770" s="29" t="s">
        <v>47</v>
      </c>
      <c r="H770" s="29" t="str">
        <f t="shared" si="22"/>
        <v>SI</v>
      </c>
      <c r="I770" s="26">
        <f t="shared" si="23"/>
        <v>0</v>
      </c>
    </row>
    <row r="771" spans="1:9" ht="30" customHeight="1" x14ac:dyDescent="0.2">
      <c r="A771" s="8">
        <v>765</v>
      </c>
      <c r="B771" s="8"/>
      <c r="C771" s="2"/>
      <c r="D771" s="2"/>
      <c r="E771" s="16"/>
      <c r="F771" s="16"/>
      <c r="G771" s="29" t="s">
        <v>47</v>
      </c>
      <c r="H771" s="29" t="str">
        <f t="shared" si="22"/>
        <v>SI</v>
      </c>
      <c r="I771" s="26">
        <f t="shared" si="23"/>
        <v>0</v>
      </c>
    </row>
    <row r="772" spans="1:9" ht="30" customHeight="1" x14ac:dyDescent="0.2">
      <c r="A772" s="8">
        <v>766</v>
      </c>
      <c r="B772" s="8"/>
      <c r="C772" s="2"/>
      <c r="D772" s="2"/>
      <c r="E772" s="16"/>
      <c r="F772" s="16"/>
      <c r="G772" s="29" t="s">
        <v>47</v>
      </c>
      <c r="H772" s="29" t="str">
        <f t="shared" si="22"/>
        <v>SI</v>
      </c>
      <c r="I772" s="26">
        <f t="shared" si="23"/>
        <v>0</v>
      </c>
    </row>
    <row r="773" spans="1:9" ht="30" customHeight="1" x14ac:dyDescent="0.2">
      <c r="A773" s="8">
        <v>767</v>
      </c>
      <c r="B773" s="8"/>
      <c r="C773" s="2"/>
      <c r="D773" s="2"/>
      <c r="E773" s="16"/>
      <c r="F773" s="16"/>
      <c r="G773" s="29" t="s">
        <v>47</v>
      </c>
      <c r="H773" s="29" t="str">
        <f t="shared" si="22"/>
        <v>SI</v>
      </c>
      <c r="I773" s="26">
        <f t="shared" si="23"/>
        <v>0</v>
      </c>
    </row>
    <row r="774" spans="1:9" ht="30" customHeight="1" x14ac:dyDescent="0.2">
      <c r="A774" s="8">
        <v>768</v>
      </c>
      <c r="B774" s="8"/>
      <c r="C774" s="2"/>
      <c r="D774" s="2"/>
      <c r="E774" s="16"/>
      <c r="F774" s="16"/>
      <c r="G774" s="29" t="s">
        <v>47</v>
      </c>
      <c r="H774" s="29" t="str">
        <f t="shared" si="22"/>
        <v>SI</v>
      </c>
      <c r="I774" s="26">
        <f t="shared" si="23"/>
        <v>0</v>
      </c>
    </row>
    <row r="775" spans="1:9" ht="30" customHeight="1" x14ac:dyDescent="0.2">
      <c r="A775" s="8">
        <v>769</v>
      </c>
      <c r="B775" s="8"/>
      <c r="C775" s="2"/>
      <c r="D775" s="2"/>
      <c r="E775" s="16"/>
      <c r="F775" s="16"/>
      <c r="G775" s="29" t="s">
        <v>47</v>
      </c>
      <c r="H775" s="29" t="str">
        <f t="shared" si="22"/>
        <v>SI</v>
      </c>
      <c r="I775" s="26">
        <f t="shared" si="23"/>
        <v>0</v>
      </c>
    </row>
    <row r="776" spans="1:9" ht="30" customHeight="1" x14ac:dyDescent="0.2">
      <c r="A776" s="8">
        <v>770</v>
      </c>
      <c r="B776" s="8"/>
      <c r="C776" s="2"/>
      <c r="D776" s="2"/>
      <c r="E776" s="16"/>
      <c r="F776" s="16"/>
      <c r="G776" s="29" t="s">
        <v>47</v>
      </c>
      <c r="H776" s="29" t="str">
        <f t="shared" ref="H776:H839" si="24">IF(NETWORKDAYS(E776,F776)&lt;=2,"SI","NO")</f>
        <v>SI</v>
      </c>
      <c r="I776" s="26">
        <f t="shared" ref="I776:I839" si="25">NETWORKDAYS(E776,F776)</f>
        <v>0</v>
      </c>
    </row>
    <row r="777" spans="1:9" ht="30" customHeight="1" x14ac:dyDescent="0.2">
      <c r="A777" s="8">
        <v>771</v>
      </c>
      <c r="B777" s="8"/>
      <c r="C777" s="2"/>
      <c r="D777" s="2"/>
      <c r="E777" s="16"/>
      <c r="F777" s="16"/>
      <c r="G777" s="29" t="s">
        <v>47</v>
      </c>
      <c r="H777" s="29" t="str">
        <f t="shared" si="24"/>
        <v>SI</v>
      </c>
      <c r="I777" s="26">
        <f t="shared" si="25"/>
        <v>0</v>
      </c>
    </row>
    <row r="778" spans="1:9" ht="30" customHeight="1" x14ac:dyDescent="0.2">
      <c r="A778" s="8">
        <v>772</v>
      </c>
      <c r="B778" s="8"/>
      <c r="C778" s="2"/>
      <c r="D778" s="2"/>
      <c r="E778" s="16"/>
      <c r="F778" s="16"/>
      <c r="G778" s="29" t="s">
        <v>47</v>
      </c>
      <c r="H778" s="29" t="str">
        <f t="shared" si="24"/>
        <v>SI</v>
      </c>
      <c r="I778" s="26">
        <f t="shared" si="25"/>
        <v>0</v>
      </c>
    </row>
    <row r="779" spans="1:9" ht="30" customHeight="1" x14ac:dyDescent="0.2">
      <c r="A779" s="8">
        <v>773</v>
      </c>
      <c r="B779" s="8"/>
      <c r="C779" s="2"/>
      <c r="D779" s="2"/>
      <c r="E779" s="16"/>
      <c r="F779" s="16"/>
      <c r="G779" s="29" t="s">
        <v>47</v>
      </c>
      <c r="H779" s="29" t="str">
        <f t="shared" si="24"/>
        <v>SI</v>
      </c>
      <c r="I779" s="26">
        <f t="shared" si="25"/>
        <v>0</v>
      </c>
    </row>
    <row r="780" spans="1:9" ht="30" customHeight="1" x14ac:dyDescent="0.2">
      <c r="A780" s="8">
        <v>774</v>
      </c>
      <c r="B780" s="8"/>
      <c r="C780" s="2"/>
      <c r="D780" s="2"/>
      <c r="E780" s="16"/>
      <c r="F780" s="16"/>
      <c r="G780" s="29" t="s">
        <v>47</v>
      </c>
      <c r="H780" s="29" t="str">
        <f t="shared" si="24"/>
        <v>SI</v>
      </c>
      <c r="I780" s="26">
        <f t="shared" si="25"/>
        <v>0</v>
      </c>
    </row>
    <row r="781" spans="1:9" ht="30" customHeight="1" x14ac:dyDescent="0.2">
      <c r="A781" s="8">
        <v>775</v>
      </c>
      <c r="B781" s="8"/>
      <c r="C781" s="2"/>
      <c r="D781" s="2"/>
      <c r="E781" s="16"/>
      <c r="F781" s="16"/>
      <c r="G781" s="29" t="s">
        <v>47</v>
      </c>
      <c r="H781" s="29" t="str">
        <f t="shared" si="24"/>
        <v>SI</v>
      </c>
      <c r="I781" s="26">
        <f t="shared" si="25"/>
        <v>0</v>
      </c>
    </row>
    <row r="782" spans="1:9" ht="30" customHeight="1" x14ac:dyDescent="0.2">
      <c r="A782" s="8">
        <v>776</v>
      </c>
      <c r="B782" s="8"/>
      <c r="C782" s="2"/>
      <c r="D782" s="2"/>
      <c r="E782" s="16"/>
      <c r="F782" s="16"/>
      <c r="G782" s="29" t="s">
        <v>47</v>
      </c>
      <c r="H782" s="29" t="str">
        <f t="shared" si="24"/>
        <v>SI</v>
      </c>
      <c r="I782" s="26">
        <f t="shared" si="25"/>
        <v>0</v>
      </c>
    </row>
    <row r="783" spans="1:9" ht="30" customHeight="1" x14ac:dyDescent="0.2">
      <c r="A783" s="8">
        <v>777</v>
      </c>
      <c r="B783" s="8"/>
      <c r="C783" s="2"/>
      <c r="D783" s="2"/>
      <c r="E783" s="16"/>
      <c r="F783" s="16"/>
      <c r="G783" s="29" t="s">
        <v>47</v>
      </c>
      <c r="H783" s="29" t="str">
        <f t="shared" si="24"/>
        <v>SI</v>
      </c>
      <c r="I783" s="26">
        <f t="shared" si="25"/>
        <v>0</v>
      </c>
    </row>
    <row r="784" spans="1:9" ht="30" customHeight="1" x14ac:dyDescent="0.2">
      <c r="A784" s="8">
        <v>778</v>
      </c>
      <c r="B784" s="8"/>
      <c r="C784" s="2"/>
      <c r="D784" s="2"/>
      <c r="E784" s="16"/>
      <c r="F784" s="16"/>
      <c r="G784" s="29" t="s">
        <v>47</v>
      </c>
      <c r="H784" s="29" t="str">
        <f t="shared" si="24"/>
        <v>SI</v>
      </c>
      <c r="I784" s="26">
        <f t="shared" si="25"/>
        <v>0</v>
      </c>
    </row>
    <row r="785" spans="1:9" ht="30" customHeight="1" x14ac:dyDescent="0.2">
      <c r="A785" s="8">
        <v>779</v>
      </c>
      <c r="B785" s="8"/>
      <c r="C785" s="2"/>
      <c r="D785" s="2"/>
      <c r="E785" s="16"/>
      <c r="F785" s="16"/>
      <c r="G785" s="29" t="s">
        <v>47</v>
      </c>
      <c r="H785" s="29" t="str">
        <f t="shared" si="24"/>
        <v>SI</v>
      </c>
      <c r="I785" s="26">
        <f t="shared" si="25"/>
        <v>0</v>
      </c>
    </row>
    <row r="786" spans="1:9" ht="30" customHeight="1" x14ac:dyDescent="0.2">
      <c r="A786" s="8">
        <v>780</v>
      </c>
      <c r="B786" s="8"/>
      <c r="C786" s="2"/>
      <c r="D786" s="2"/>
      <c r="E786" s="16"/>
      <c r="F786" s="16"/>
      <c r="G786" s="29" t="s">
        <v>47</v>
      </c>
      <c r="H786" s="29" t="str">
        <f t="shared" si="24"/>
        <v>SI</v>
      </c>
      <c r="I786" s="26">
        <f t="shared" si="25"/>
        <v>0</v>
      </c>
    </row>
    <row r="787" spans="1:9" ht="30" customHeight="1" x14ac:dyDescent="0.2">
      <c r="A787" s="8">
        <v>781</v>
      </c>
      <c r="B787" s="8"/>
      <c r="C787" s="2"/>
      <c r="D787" s="2"/>
      <c r="E787" s="16"/>
      <c r="F787" s="16"/>
      <c r="G787" s="29" t="s">
        <v>47</v>
      </c>
      <c r="H787" s="29" t="str">
        <f t="shared" si="24"/>
        <v>SI</v>
      </c>
      <c r="I787" s="26">
        <f t="shared" si="25"/>
        <v>0</v>
      </c>
    </row>
    <row r="788" spans="1:9" ht="30" customHeight="1" x14ac:dyDescent="0.2">
      <c r="A788" s="8">
        <v>782</v>
      </c>
      <c r="B788" s="8"/>
      <c r="C788" s="2"/>
      <c r="D788" s="2"/>
      <c r="E788" s="16"/>
      <c r="F788" s="16"/>
      <c r="G788" s="29" t="s">
        <v>47</v>
      </c>
      <c r="H788" s="29" t="str">
        <f t="shared" si="24"/>
        <v>SI</v>
      </c>
      <c r="I788" s="26">
        <f t="shared" si="25"/>
        <v>0</v>
      </c>
    </row>
    <row r="789" spans="1:9" ht="30" customHeight="1" x14ac:dyDescent="0.2">
      <c r="A789" s="8">
        <v>783</v>
      </c>
      <c r="B789" s="8"/>
      <c r="C789" s="2"/>
      <c r="D789" s="2"/>
      <c r="E789" s="16"/>
      <c r="F789" s="16"/>
      <c r="G789" s="29" t="s">
        <v>47</v>
      </c>
      <c r="H789" s="29" t="str">
        <f t="shared" si="24"/>
        <v>SI</v>
      </c>
      <c r="I789" s="26">
        <f t="shared" si="25"/>
        <v>0</v>
      </c>
    </row>
    <row r="790" spans="1:9" ht="30" customHeight="1" x14ac:dyDescent="0.2">
      <c r="A790" s="8">
        <v>784</v>
      </c>
      <c r="B790" s="8"/>
      <c r="C790" s="2"/>
      <c r="D790" s="2"/>
      <c r="E790" s="16"/>
      <c r="F790" s="16"/>
      <c r="G790" s="29" t="s">
        <v>47</v>
      </c>
      <c r="H790" s="29" t="str">
        <f t="shared" si="24"/>
        <v>SI</v>
      </c>
      <c r="I790" s="26">
        <f t="shared" si="25"/>
        <v>0</v>
      </c>
    </row>
    <row r="791" spans="1:9" ht="30" customHeight="1" x14ac:dyDescent="0.2">
      <c r="A791" s="8">
        <v>785</v>
      </c>
      <c r="B791" s="8"/>
      <c r="C791" s="2"/>
      <c r="D791" s="2"/>
      <c r="E791" s="16"/>
      <c r="F791" s="16"/>
      <c r="G791" s="29" t="s">
        <v>47</v>
      </c>
      <c r="H791" s="29" t="str">
        <f t="shared" si="24"/>
        <v>SI</v>
      </c>
      <c r="I791" s="26">
        <f t="shared" si="25"/>
        <v>0</v>
      </c>
    </row>
    <row r="792" spans="1:9" ht="30" customHeight="1" x14ac:dyDescent="0.2">
      <c r="A792" s="8">
        <v>786</v>
      </c>
      <c r="B792" s="8"/>
      <c r="C792" s="2"/>
      <c r="D792" s="2"/>
      <c r="E792" s="16"/>
      <c r="F792" s="16"/>
      <c r="G792" s="29" t="s">
        <v>47</v>
      </c>
      <c r="H792" s="29" t="str">
        <f t="shared" si="24"/>
        <v>SI</v>
      </c>
      <c r="I792" s="26">
        <f t="shared" si="25"/>
        <v>0</v>
      </c>
    </row>
    <row r="793" spans="1:9" ht="30" customHeight="1" x14ac:dyDescent="0.2">
      <c r="A793" s="8">
        <v>787</v>
      </c>
      <c r="B793" s="8"/>
      <c r="C793" s="2"/>
      <c r="D793" s="2"/>
      <c r="E793" s="16"/>
      <c r="F793" s="16"/>
      <c r="G793" s="29" t="s">
        <v>47</v>
      </c>
      <c r="H793" s="29" t="str">
        <f t="shared" si="24"/>
        <v>SI</v>
      </c>
      <c r="I793" s="26">
        <f t="shared" si="25"/>
        <v>0</v>
      </c>
    </row>
    <row r="794" spans="1:9" ht="30" customHeight="1" x14ac:dyDescent="0.2">
      <c r="A794" s="8">
        <v>788</v>
      </c>
      <c r="B794" s="8"/>
      <c r="C794" s="2"/>
      <c r="D794" s="2"/>
      <c r="E794" s="16"/>
      <c r="F794" s="16"/>
      <c r="G794" s="29" t="s">
        <v>47</v>
      </c>
      <c r="H794" s="29" t="str">
        <f t="shared" si="24"/>
        <v>SI</v>
      </c>
      <c r="I794" s="26">
        <f t="shared" si="25"/>
        <v>0</v>
      </c>
    </row>
    <row r="795" spans="1:9" ht="30" customHeight="1" x14ac:dyDescent="0.2">
      <c r="A795" s="8">
        <v>789</v>
      </c>
      <c r="B795" s="8"/>
      <c r="C795" s="2"/>
      <c r="D795" s="2"/>
      <c r="E795" s="16"/>
      <c r="F795" s="16"/>
      <c r="G795" s="29" t="s">
        <v>47</v>
      </c>
      <c r="H795" s="29" t="str">
        <f t="shared" si="24"/>
        <v>SI</v>
      </c>
      <c r="I795" s="26">
        <f t="shared" si="25"/>
        <v>0</v>
      </c>
    </row>
    <row r="796" spans="1:9" ht="30" customHeight="1" x14ac:dyDescent="0.2">
      <c r="A796" s="8">
        <v>790</v>
      </c>
      <c r="B796" s="8"/>
      <c r="C796" s="2"/>
      <c r="D796" s="2"/>
      <c r="E796" s="16"/>
      <c r="F796" s="16"/>
      <c r="G796" s="29" t="s">
        <v>47</v>
      </c>
      <c r="H796" s="29" t="str">
        <f t="shared" si="24"/>
        <v>SI</v>
      </c>
      <c r="I796" s="26">
        <f t="shared" si="25"/>
        <v>0</v>
      </c>
    </row>
    <row r="797" spans="1:9" ht="30" customHeight="1" x14ac:dyDescent="0.2">
      <c r="A797" s="8">
        <v>791</v>
      </c>
      <c r="B797" s="8"/>
      <c r="C797" s="2"/>
      <c r="D797" s="2"/>
      <c r="E797" s="16"/>
      <c r="F797" s="16"/>
      <c r="G797" s="29" t="s">
        <v>47</v>
      </c>
      <c r="H797" s="29" t="str">
        <f t="shared" si="24"/>
        <v>SI</v>
      </c>
      <c r="I797" s="26">
        <f t="shared" si="25"/>
        <v>0</v>
      </c>
    </row>
    <row r="798" spans="1:9" ht="30" customHeight="1" x14ac:dyDescent="0.2">
      <c r="A798" s="8">
        <v>792</v>
      </c>
      <c r="B798" s="8"/>
      <c r="C798" s="2"/>
      <c r="D798" s="2"/>
      <c r="E798" s="16"/>
      <c r="F798" s="16"/>
      <c r="G798" s="29" t="s">
        <v>47</v>
      </c>
      <c r="H798" s="29" t="str">
        <f t="shared" si="24"/>
        <v>SI</v>
      </c>
      <c r="I798" s="26">
        <f t="shared" si="25"/>
        <v>0</v>
      </c>
    </row>
    <row r="799" spans="1:9" ht="30" customHeight="1" x14ac:dyDescent="0.2">
      <c r="A799" s="8">
        <v>793</v>
      </c>
      <c r="B799" s="8"/>
      <c r="C799" s="2"/>
      <c r="D799" s="2"/>
      <c r="E799" s="16"/>
      <c r="F799" s="16"/>
      <c r="G799" s="29" t="s">
        <v>47</v>
      </c>
      <c r="H799" s="29" t="str">
        <f t="shared" si="24"/>
        <v>SI</v>
      </c>
      <c r="I799" s="26">
        <f t="shared" si="25"/>
        <v>0</v>
      </c>
    </row>
    <row r="800" spans="1:9" ht="30" customHeight="1" x14ac:dyDescent="0.2">
      <c r="A800" s="8">
        <v>794</v>
      </c>
      <c r="B800" s="8"/>
      <c r="C800" s="2"/>
      <c r="D800" s="2"/>
      <c r="E800" s="16"/>
      <c r="F800" s="16"/>
      <c r="G800" s="29" t="s">
        <v>47</v>
      </c>
      <c r="H800" s="29" t="str">
        <f t="shared" si="24"/>
        <v>SI</v>
      </c>
      <c r="I800" s="26">
        <f t="shared" si="25"/>
        <v>0</v>
      </c>
    </row>
    <row r="801" spans="1:9" ht="30" customHeight="1" x14ac:dyDescent="0.2">
      <c r="A801" s="8">
        <v>795</v>
      </c>
      <c r="B801" s="8"/>
      <c r="C801" s="2"/>
      <c r="D801" s="2"/>
      <c r="E801" s="16"/>
      <c r="F801" s="16"/>
      <c r="G801" s="29" t="s">
        <v>47</v>
      </c>
      <c r="H801" s="29" t="str">
        <f t="shared" si="24"/>
        <v>SI</v>
      </c>
      <c r="I801" s="26">
        <f t="shared" si="25"/>
        <v>0</v>
      </c>
    </row>
    <row r="802" spans="1:9" ht="30" customHeight="1" x14ac:dyDescent="0.2">
      <c r="A802" s="8">
        <v>796</v>
      </c>
      <c r="B802" s="8"/>
      <c r="C802" s="2"/>
      <c r="D802" s="2"/>
      <c r="E802" s="16"/>
      <c r="F802" s="16"/>
      <c r="G802" s="29" t="s">
        <v>47</v>
      </c>
      <c r="H802" s="29" t="str">
        <f t="shared" si="24"/>
        <v>SI</v>
      </c>
      <c r="I802" s="26">
        <f t="shared" si="25"/>
        <v>0</v>
      </c>
    </row>
    <row r="803" spans="1:9" ht="30" customHeight="1" x14ac:dyDescent="0.2">
      <c r="A803" s="8">
        <v>797</v>
      </c>
      <c r="B803" s="8"/>
      <c r="C803" s="2"/>
      <c r="D803" s="2"/>
      <c r="E803" s="16"/>
      <c r="F803" s="16"/>
      <c r="G803" s="29" t="s">
        <v>47</v>
      </c>
      <c r="H803" s="29" t="str">
        <f t="shared" si="24"/>
        <v>SI</v>
      </c>
      <c r="I803" s="26">
        <f t="shared" si="25"/>
        <v>0</v>
      </c>
    </row>
    <row r="804" spans="1:9" ht="30" customHeight="1" x14ac:dyDescent="0.2">
      <c r="A804" s="8">
        <v>798</v>
      </c>
      <c r="B804" s="8"/>
      <c r="C804" s="2"/>
      <c r="D804" s="2"/>
      <c r="E804" s="16"/>
      <c r="F804" s="16"/>
      <c r="G804" s="29" t="s">
        <v>47</v>
      </c>
      <c r="H804" s="29" t="str">
        <f t="shared" si="24"/>
        <v>SI</v>
      </c>
      <c r="I804" s="26">
        <f t="shared" si="25"/>
        <v>0</v>
      </c>
    </row>
    <row r="805" spans="1:9" ht="30" customHeight="1" x14ac:dyDescent="0.2">
      <c r="A805" s="8">
        <v>799</v>
      </c>
      <c r="B805" s="8"/>
      <c r="C805" s="2"/>
      <c r="D805" s="2"/>
      <c r="E805" s="16"/>
      <c r="F805" s="16"/>
      <c r="G805" s="29" t="s">
        <v>47</v>
      </c>
      <c r="H805" s="29" t="str">
        <f t="shared" si="24"/>
        <v>SI</v>
      </c>
      <c r="I805" s="26">
        <f t="shared" si="25"/>
        <v>0</v>
      </c>
    </row>
    <row r="806" spans="1:9" ht="30" customHeight="1" x14ac:dyDescent="0.2">
      <c r="A806" s="8">
        <v>800</v>
      </c>
      <c r="B806" s="8"/>
      <c r="C806" s="2"/>
      <c r="D806" s="2"/>
      <c r="E806" s="16"/>
      <c r="F806" s="16"/>
      <c r="G806" s="29" t="s">
        <v>47</v>
      </c>
      <c r="H806" s="29" t="str">
        <f t="shared" si="24"/>
        <v>SI</v>
      </c>
      <c r="I806" s="26">
        <f t="shared" si="25"/>
        <v>0</v>
      </c>
    </row>
    <row r="807" spans="1:9" ht="30" customHeight="1" x14ac:dyDescent="0.2">
      <c r="A807" s="8">
        <v>801</v>
      </c>
      <c r="B807" s="8"/>
      <c r="C807" s="2"/>
      <c r="D807" s="2"/>
      <c r="E807" s="16"/>
      <c r="F807" s="16"/>
      <c r="G807" s="29" t="s">
        <v>47</v>
      </c>
      <c r="H807" s="29" t="str">
        <f t="shared" si="24"/>
        <v>SI</v>
      </c>
      <c r="I807" s="26">
        <f t="shared" si="25"/>
        <v>0</v>
      </c>
    </row>
    <row r="808" spans="1:9" ht="30" customHeight="1" x14ac:dyDescent="0.2">
      <c r="A808" s="8">
        <v>802</v>
      </c>
      <c r="B808" s="8"/>
      <c r="C808" s="2"/>
      <c r="D808" s="2"/>
      <c r="E808" s="16"/>
      <c r="F808" s="16"/>
      <c r="G808" s="29" t="s">
        <v>47</v>
      </c>
      <c r="H808" s="29" t="str">
        <f t="shared" si="24"/>
        <v>SI</v>
      </c>
      <c r="I808" s="26">
        <f t="shared" si="25"/>
        <v>0</v>
      </c>
    </row>
    <row r="809" spans="1:9" ht="30" customHeight="1" x14ac:dyDescent="0.2">
      <c r="A809" s="8">
        <v>803</v>
      </c>
      <c r="B809" s="8"/>
      <c r="C809" s="2"/>
      <c r="D809" s="2"/>
      <c r="E809" s="16"/>
      <c r="F809" s="16"/>
      <c r="G809" s="29" t="s">
        <v>47</v>
      </c>
      <c r="H809" s="29" t="str">
        <f t="shared" si="24"/>
        <v>SI</v>
      </c>
      <c r="I809" s="26">
        <f t="shared" si="25"/>
        <v>0</v>
      </c>
    </row>
    <row r="810" spans="1:9" ht="30" customHeight="1" x14ac:dyDescent="0.2">
      <c r="A810" s="8">
        <v>804</v>
      </c>
      <c r="B810" s="8"/>
      <c r="C810" s="2"/>
      <c r="D810" s="2"/>
      <c r="E810" s="16"/>
      <c r="F810" s="16"/>
      <c r="G810" s="29" t="s">
        <v>47</v>
      </c>
      <c r="H810" s="29" t="str">
        <f t="shared" si="24"/>
        <v>SI</v>
      </c>
      <c r="I810" s="26">
        <f t="shared" si="25"/>
        <v>0</v>
      </c>
    </row>
    <row r="811" spans="1:9" ht="30" customHeight="1" x14ac:dyDescent="0.2">
      <c r="A811" s="8">
        <v>805</v>
      </c>
      <c r="B811" s="8"/>
      <c r="C811" s="2"/>
      <c r="D811" s="2"/>
      <c r="E811" s="16"/>
      <c r="F811" s="16"/>
      <c r="G811" s="29" t="s">
        <v>47</v>
      </c>
      <c r="H811" s="29" t="str">
        <f t="shared" si="24"/>
        <v>SI</v>
      </c>
      <c r="I811" s="26">
        <f t="shared" si="25"/>
        <v>0</v>
      </c>
    </row>
    <row r="812" spans="1:9" ht="30" customHeight="1" x14ac:dyDescent="0.2">
      <c r="A812" s="8">
        <v>806</v>
      </c>
      <c r="B812" s="8"/>
      <c r="C812" s="2"/>
      <c r="D812" s="2"/>
      <c r="E812" s="16"/>
      <c r="F812" s="16"/>
      <c r="G812" s="29" t="s">
        <v>47</v>
      </c>
      <c r="H812" s="29" t="str">
        <f t="shared" si="24"/>
        <v>SI</v>
      </c>
      <c r="I812" s="26">
        <f t="shared" si="25"/>
        <v>0</v>
      </c>
    </row>
    <row r="813" spans="1:9" ht="30" customHeight="1" x14ac:dyDescent="0.2">
      <c r="A813" s="8">
        <v>807</v>
      </c>
      <c r="B813" s="8"/>
      <c r="C813" s="2"/>
      <c r="D813" s="2"/>
      <c r="E813" s="16"/>
      <c r="F813" s="16"/>
      <c r="G813" s="29" t="s">
        <v>47</v>
      </c>
      <c r="H813" s="29" t="str">
        <f t="shared" si="24"/>
        <v>SI</v>
      </c>
      <c r="I813" s="26">
        <f t="shared" si="25"/>
        <v>0</v>
      </c>
    </row>
    <row r="814" spans="1:9" ht="30" customHeight="1" x14ac:dyDescent="0.2">
      <c r="A814" s="8">
        <v>808</v>
      </c>
      <c r="B814" s="8"/>
      <c r="C814" s="2"/>
      <c r="D814" s="2"/>
      <c r="E814" s="16"/>
      <c r="F814" s="16"/>
      <c r="G814" s="29" t="s">
        <v>47</v>
      </c>
      <c r="H814" s="29" t="str">
        <f t="shared" si="24"/>
        <v>SI</v>
      </c>
      <c r="I814" s="26">
        <f t="shared" si="25"/>
        <v>0</v>
      </c>
    </row>
    <row r="815" spans="1:9" ht="30" customHeight="1" x14ac:dyDescent="0.2">
      <c r="A815" s="8">
        <v>809</v>
      </c>
      <c r="B815" s="8"/>
      <c r="C815" s="2"/>
      <c r="D815" s="2"/>
      <c r="E815" s="16"/>
      <c r="F815" s="16"/>
      <c r="G815" s="29" t="s">
        <v>47</v>
      </c>
      <c r="H815" s="29" t="str">
        <f t="shared" si="24"/>
        <v>SI</v>
      </c>
      <c r="I815" s="26">
        <f t="shared" si="25"/>
        <v>0</v>
      </c>
    </row>
    <row r="816" spans="1:9" ht="30" customHeight="1" x14ac:dyDescent="0.2">
      <c r="A816" s="8">
        <v>810</v>
      </c>
      <c r="B816" s="8"/>
      <c r="C816" s="2"/>
      <c r="D816" s="2"/>
      <c r="E816" s="16"/>
      <c r="F816" s="16"/>
      <c r="G816" s="29" t="s">
        <v>47</v>
      </c>
      <c r="H816" s="29" t="str">
        <f t="shared" si="24"/>
        <v>SI</v>
      </c>
      <c r="I816" s="26">
        <f t="shared" si="25"/>
        <v>0</v>
      </c>
    </row>
    <row r="817" spans="1:9" ht="30" customHeight="1" x14ac:dyDescent="0.2">
      <c r="A817" s="8">
        <v>811</v>
      </c>
      <c r="B817" s="8"/>
      <c r="C817" s="2"/>
      <c r="D817" s="2"/>
      <c r="E817" s="16"/>
      <c r="F817" s="16"/>
      <c r="G817" s="29" t="s">
        <v>47</v>
      </c>
      <c r="H817" s="29" t="str">
        <f t="shared" si="24"/>
        <v>SI</v>
      </c>
      <c r="I817" s="26">
        <f t="shared" si="25"/>
        <v>0</v>
      </c>
    </row>
    <row r="818" spans="1:9" ht="30" customHeight="1" x14ac:dyDescent="0.2">
      <c r="A818" s="8">
        <v>812</v>
      </c>
      <c r="B818" s="8"/>
      <c r="C818" s="2"/>
      <c r="D818" s="2"/>
      <c r="E818" s="16"/>
      <c r="F818" s="16"/>
      <c r="G818" s="29" t="s">
        <v>47</v>
      </c>
      <c r="H818" s="29" t="str">
        <f t="shared" si="24"/>
        <v>SI</v>
      </c>
      <c r="I818" s="26">
        <f t="shared" si="25"/>
        <v>0</v>
      </c>
    </row>
    <row r="819" spans="1:9" ht="30" customHeight="1" x14ac:dyDescent="0.2">
      <c r="A819" s="8">
        <v>813</v>
      </c>
      <c r="B819" s="8"/>
      <c r="C819" s="2"/>
      <c r="D819" s="2"/>
      <c r="E819" s="16"/>
      <c r="F819" s="16"/>
      <c r="G819" s="29" t="s">
        <v>47</v>
      </c>
      <c r="H819" s="29" t="str">
        <f t="shared" si="24"/>
        <v>SI</v>
      </c>
      <c r="I819" s="26">
        <f t="shared" si="25"/>
        <v>0</v>
      </c>
    </row>
    <row r="820" spans="1:9" ht="30" customHeight="1" x14ac:dyDescent="0.2">
      <c r="A820" s="8">
        <v>814</v>
      </c>
      <c r="B820" s="8"/>
      <c r="C820" s="2"/>
      <c r="D820" s="2"/>
      <c r="E820" s="16"/>
      <c r="F820" s="16"/>
      <c r="G820" s="29" t="s">
        <v>47</v>
      </c>
      <c r="H820" s="29" t="str">
        <f t="shared" si="24"/>
        <v>SI</v>
      </c>
      <c r="I820" s="26">
        <f t="shared" si="25"/>
        <v>0</v>
      </c>
    </row>
    <row r="821" spans="1:9" ht="30" customHeight="1" x14ac:dyDescent="0.2">
      <c r="A821" s="8">
        <v>815</v>
      </c>
      <c r="B821" s="8"/>
      <c r="C821" s="2"/>
      <c r="D821" s="2"/>
      <c r="E821" s="16"/>
      <c r="F821" s="16"/>
      <c r="G821" s="29" t="s">
        <v>47</v>
      </c>
      <c r="H821" s="29" t="str">
        <f t="shared" si="24"/>
        <v>SI</v>
      </c>
      <c r="I821" s="26">
        <f t="shared" si="25"/>
        <v>0</v>
      </c>
    </row>
    <row r="822" spans="1:9" ht="30" customHeight="1" x14ac:dyDescent="0.2">
      <c r="A822" s="8">
        <v>816</v>
      </c>
      <c r="B822" s="8"/>
      <c r="C822" s="2"/>
      <c r="D822" s="2"/>
      <c r="E822" s="16"/>
      <c r="F822" s="16"/>
      <c r="G822" s="29" t="s">
        <v>47</v>
      </c>
      <c r="H822" s="29" t="str">
        <f t="shared" si="24"/>
        <v>SI</v>
      </c>
      <c r="I822" s="26">
        <f t="shared" si="25"/>
        <v>0</v>
      </c>
    </row>
    <row r="823" spans="1:9" ht="30" customHeight="1" x14ac:dyDescent="0.2">
      <c r="A823" s="8">
        <v>817</v>
      </c>
      <c r="B823" s="8"/>
      <c r="C823" s="2"/>
      <c r="D823" s="2"/>
      <c r="E823" s="16"/>
      <c r="F823" s="16"/>
      <c r="G823" s="29" t="s">
        <v>47</v>
      </c>
      <c r="H823" s="29" t="str">
        <f t="shared" si="24"/>
        <v>SI</v>
      </c>
      <c r="I823" s="26">
        <f t="shared" si="25"/>
        <v>0</v>
      </c>
    </row>
    <row r="824" spans="1:9" ht="30" customHeight="1" x14ac:dyDescent="0.2">
      <c r="A824" s="8">
        <v>818</v>
      </c>
      <c r="B824" s="8"/>
      <c r="C824" s="2"/>
      <c r="D824" s="2"/>
      <c r="E824" s="16"/>
      <c r="F824" s="16"/>
      <c r="G824" s="29" t="s">
        <v>47</v>
      </c>
      <c r="H824" s="29" t="str">
        <f t="shared" si="24"/>
        <v>SI</v>
      </c>
      <c r="I824" s="26">
        <f t="shared" si="25"/>
        <v>0</v>
      </c>
    </row>
    <row r="825" spans="1:9" ht="30" customHeight="1" x14ac:dyDescent="0.2">
      <c r="A825" s="8">
        <v>819</v>
      </c>
      <c r="B825" s="8"/>
      <c r="C825" s="2"/>
      <c r="D825" s="2"/>
      <c r="E825" s="16"/>
      <c r="F825" s="16"/>
      <c r="G825" s="29" t="s">
        <v>47</v>
      </c>
      <c r="H825" s="29" t="str">
        <f t="shared" si="24"/>
        <v>SI</v>
      </c>
      <c r="I825" s="26">
        <f t="shared" si="25"/>
        <v>0</v>
      </c>
    </row>
    <row r="826" spans="1:9" ht="30" customHeight="1" x14ac:dyDescent="0.2">
      <c r="A826" s="8">
        <v>820</v>
      </c>
      <c r="B826" s="8"/>
      <c r="C826" s="2"/>
      <c r="D826" s="2"/>
      <c r="E826" s="16"/>
      <c r="F826" s="16"/>
      <c r="G826" s="29" t="s">
        <v>47</v>
      </c>
      <c r="H826" s="29" t="str">
        <f t="shared" si="24"/>
        <v>SI</v>
      </c>
      <c r="I826" s="26">
        <f t="shared" si="25"/>
        <v>0</v>
      </c>
    </row>
    <row r="827" spans="1:9" ht="30" customHeight="1" x14ac:dyDescent="0.2">
      <c r="A827" s="8">
        <v>821</v>
      </c>
      <c r="B827" s="8"/>
      <c r="C827" s="2"/>
      <c r="D827" s="2"/>
      <c r="E827" s="16"/>
      <c r="F827" s="16"/>
      <c r="G827" s="29" t="s">
        <v>47</v>
      </c>
      <c r="H827" s="29" t="str">
        <f t="shared" si="24"/>
        <v>SI</v>
      </c>
      <c r="I827" s="26">
        <f t="shared" si="25"/>
        <v>0</v>
      </c>
    </row>
    <row r="828" spans="1:9" ht="30" customHeight="1" x14ac:dyDescent="0.2">
      <c r="A828" s="8">
        <v>822</v>
      </c>
      <c r="B828" s="8"/>
      <c r="C828" s="2"/>
      <c r="D828" s="2"/>
      <c r="E828" s="16"/>
      <c r="F828" s="16"/>
      <c r="G828" s="29" t="s">
        <v>47</v>
      </c>
      <c r="H828" s="29" t="str">
        <f t="shared" si="24"/>
        <v>SI</v>
      </c>
      <c r="I828" s="26">
        <f t="shared" si="25"/>
        <v>0</v>
      </c>
    </row>
    <row r="829" spans="1:9" ht="30" customHeight="1" x14ac:dyDescent="0.2">
      <c r="A829" s="8">
        <v>823</v>
      </c>
      <c r="B829" s="8"/>
      <c r="C829" s="2"/>
      <c r="D829" s="2"/>
      <c r="E829" s="16"/>
      <c r="F829" s="16"/>
      <c r="G829" s="29" t="s">
        <v>47</v>
      </c>
      <c r="H829" s="29" t="str">
        <f t="shared" si="24"/>
        <v>SI</v>
      </c>
      <c r="I829" s="26">
        <f t="shared" si="25"/>
        <v>0</v>
      </c>
    </row>
    <row r="830" spans="1:9" ht="30" customHeight="1" x14ac:dyDescent="0.2">
      <c r="A830" s="8">
        <v>824</v>
      </c>
      <c r="B830" s="8"/>
      <c r="C830" s="2"/>
      <c r="D830" s="2"/>
      <c r="E830" s="16"/>
      <c r="F830" s="16"/>
      <c r="G830" s="29" t="s">
        <v>47</v>
      </c>
      <c r="H830" s="29" t="str">
        <f t="shared" si="24"/>
        <v>SI</v>
      </c>
      <c r="I830" s="26">
        <f t="shared" si="25"/>
        <v>0</v>
      </c>
    </row>
    <row r="831" spans="1:9" ht="30" customHeight="1" x14ac:dyDescent="0.2">
      <c r="A831" s="8">
        <v>825</v>
      </c>
      <c r="B831" s="8"/>
      <c r="C831" s="2"/>
      <c r="D831" s="2"/>
      <c r="E831" s="16"/>
      <c r="F831" s="16"/>
      <c r="G831" s="29" t="s">
        <v>47</v>
      </c>
      <c r="H831" s="29" t="str">
        <f t="shared" si="24"/>
        <v>SI</v>
      </c>
      <c r="I831" s="26">
        <f t="shared" si="25"/>
        <v>0</v>
      </c>
    </row>
    <row r="832" spans="1:9" ht="30" customHeight="1" x14ac:dyDescent="0.2">
      <c r="A832" s="8">
        <v>826</v>
      </c>
      <c r="B832" s="8"/>
      <c r="C832" s="2"/>
      <c r="D832" s="2"/>
      <c r="E832" s="16"/>
      <c r="F832" s="16"/>
      <c r="G832" s="29" t="s">
        <v>47</v>
      </c>
      <c r="H832" s="29" t="str">
        <f t="shared" si="24"/>
        <v>SI</v>
      </c>
      <c r="I832" s="26">
        <f t="shared" si="25"/>
        <v>0</v>
      </c>
    </row>
    <row r="833" spans="1:9" ht="30" customHeight="1" x14ac:dyDescent="0.2">
      <c r="A833" s="8">
        <v>827</v>
      </c>
      <c r="B833" s="8"/>
      <c r="C833" s="2"/>
      <c r="D833" s="2"/>
      <c r="E833" s="16"/>
      <c r="F833" s="16"/>
      <c r="G833" s="29" t="s">
        <v>47</v>
      </c>
      <c r="H833" s="29" t="str">
        <f t="shared" si="24"/>
        <v>SI</v>
      </c>
      <c r="I833" s="26">
        <f t="shared" si="25"/>
        <v>0</v>
      </c>
    </row>
    <row r="834" spans="1:9" ht="30" customHeight="1" x14ac:dyDescent="0.2">
      <c r="A834" s="8">
        <v>828</v>
      </c>
      <c r="B834" s="8"/>
      <c r="C834" s="2"/>
      <c r="D834" s="2"/>
      <c r="E834" s="16"/>
      <c r="F834" s="16"/>
      <c r="G834" s="29" t="s">
        <v>47</v>
      </c>
      <c r="H834" s="29" t="str">
        <f t="shared" si="24"/>
        <v>SI</v>
      </c>
      <c r="I834" s="26">
        <f t="shared" si="25"/>
        <v>0</v>
      </c>
    </row>
    <row r="835" spans="1:9" ht="30" customHeight="1" x14ac:dyDescent="0.2">
      <c r="A835" s="8">
        <v>829</v>
      </c>
      <c r="B835" s="8"/>
      <c r="C835" s="2"/>
      <c r="D835" s="2"/>
      <c r="E835" s="16"/>
      <c r="F835" s="16"/>
      <c r="G835" s="29" t="s">
        <v>47</v>
      </c>
      <c r="H835" s="29" t="str">
        <f t="shared" si="24"/>
        <v>SI</v>
      </c>
      <c r="I835" s="26">
        <f t="shared" si="25"/>
        <v>0</v>
      </c>
    </row>
    <row r="836" spans="1:9" ht="30" customHeight="1" x14ac:dyDescent="0.2">
      <c r="A836" s="8">
        <v>830</v>
      </c>
      <c r="B836" s="8"/>
      <c r="C836" s="2"/>
      <c r="D836" s="2"/>
      <c r="E836" s="16"/>
      <c r="F836" s="16"/>
      <c r="G836" s="29" t="s">
        <v>47</v>
      </c>
      <c r="H836" s="29" t="str">
        <f t="shared" si="24"/>
        <v>SI</v>
      </c>
      <c r="I836" s="26">
        <f t="shared" si="25"/>
        <v>0</v>
      </c>
    </row>
    <row r="837" spans="1:9" ht="30" customHeight="1" x14ac:dyDescent="0.2">
      <c r="A837" s="8">
        <v>831</v>
      </c>
      <c r="B837" s="8"/>
      <c r="C837" s="2"/>
      <c r="D837" s="2"/>
      <c r="E837" s="16"/>
      <c r="F837" s="16"/>
      <c r="G837" s="29" t="s">
        <v>47</v>
      </c>
      <c r="H837" s="29" t="str">
        <f t="shared" si="24"/>
        <v>SI</v>
      </c>
      <c r="I837" s="26">
        <f t="shared" si="25"/>
        <v>0</v>
      </c>
    </row>
    <row r="838" spans="1:9" ht="30" customHeight="1" x14ac:dyDescent="0.2">
      <c r="A838" s="8">
        <v>832</v>
      </c>
      <c r="B838" s="8"/>
      <c r="C838" s="2"/>
      <c r="D838" s="2"/>
      <c r="E838" s="16"/>
      <c r="F838" s="16"/>
      <c r="G838" s="29" t="s">
        <v>47</v>
      </c>
      <c r="H838" s="29" t="str">
        <f t="shared" si="24"/>
        <v>SI</v>
      </c>
      <c r="I838" s="26">
        <f t="shared" si="25"/>
        <v>0</v>
      </c>
    </row>
    <row r="839" spans="1:9" ht="30" customHeight="1" x14ac:dyDescent="0.2">
      <c r="A839" s="8">
        <v>833</v>
      </c>
      <c r="B839" s="8"/>
      <c r="C839" s="2"/>
      <c r="D839" s="2"/>
      <c r="E839" s="16"/>
      <c r="F839" s="16"/>
      <c r="G839" s="29" t="s">
        <v>47</v>
      </c>
      <c r="H839" s="29" t="str">
        <f t="shared" si="24"/>
        <v>SI</v>
      </c>
      <c r="I839" s="26">
        <f t="shared" si="25"/>
        <v>0</v>
      </c>
    </row>
    <row r="840" spans="1:9" ht="30" customHeight="1" x14ac:dyDescent="0.2">
      <c r="A840" s="8">
        <v>834</v>
      </c>
      <c r="B840" s="8"/>
      <c r="C840" s="2"/>
      <c r="D840" s="2"/>
      <c r="E840" s="16"/>
      <c r="F840" s="16"/>
      <c r="G840" s="29" t="s">
        <v>47</v>
      </c>
      <c r="H840" s="29" t="str">
        <f t="shared" ref="H840:H903" si="26">IF(NETWORKDAYS(E840,F840)&lt;=2,"SI","NO")</f>
        <v>SI</v>
      </c>
      <c r="I840" s="26">
        <f t="shared" ref="I840:I903" si="27">NETWORKDAYS(E840,F840)</f>
        <v>0</v>
      </c>
    </row>
    <row r="841" spans="1:9" ht="30" customHeight="1" x14ac:dyDescent="0.2">
      <c r="A841" s="8">
        <v>835</v>
      </c>
      <c r="B841" s="8"/>
      <c r="C841" s="2"/>
      <c r="D841" s="2"/>
      <c r="E841" s="16"/>
      <c r="F841" s="16"/>
      <c r="G841" s="29" t="s">
        <v>47</v>
      </c>
      <c r="H841" s="29" t="str">
        <f t="shared" si="26"/>
        <v>SI</v>
      </c>
      <c r="I841" s="26">
        <f t="shared" si="27"/>
        <v>0</v>
      </c>
    </row>
    <row r="842" spans="1:9" ht="30" customHeight="1" x14ac:dyDescent="0.2">
      <c r="A842" s="8">
        <v>836</v>
      </c>
      <c r="B842" s="8"/>
      <c r="C842" s="2"/>
      <c r="D842" s="2"/>
      <c r="E842" s="16"/>
      <c r="F842" s="16"/>
      <c r="G842" s="29" t="s">
        <v>47</v>
      </c>
      <c r="H842" s="29" t="str">
        <f t="shared" si="26"/>
        <v>SI</v>
      </c>
      <c r="I842" s="26">
        <f t="shared" si="27"/>
        <v>0</v>
      </c>
    </row>
    <row r="843" spans="1:9" ht="30" customHeight="1" x14ac:dyDescent="0.2">
      <c r="A843" s="8">
        <v>837</v>
      </c>
      <c r="B843" s="8"/>
      <c r="C843" s="2"/>
      <c r="D843" s="2"/>
      <c r="E843" s="16"/>
      <c r="F843" s="16"/>
      <c r="G843" s="29" t="s">
        <v>47</v>
      </c>
      <c r="H843" s="29" t="str">
        <f t="shared" si="26"/>
        <v>SI</v>
      </c>
      <c r="I843" s="26">
        <f t="shared" si="27"/>
        <v>0</v>
      </c>
    </row>
    <row r="844" spans="1:9" ht="30" customHeight="1" x14ac:dyDescent="0.2">
      <c r="A844" s="8">
        <v>838</v>
      </c>
      <c r="B844" s="8"/>
      <c r="C844" s="2"/>
      <c r="D844" s="2"/>
      <c r="E844" s="16"/>
      <c r="F844" s="16"/>
      <c r="G844" s="29" t="s">
        <v>47</v>
      </c>
      <c r="H844" s="29" t="str">
        <f t="shared" si="26"/>
        <v>SI</v>
      </c>
      <c r="I844" s="26">
        <f t="shared" si="27"/>
        <v>0</v>
      </c>
    </row>
    <row r="845" spans="1:9" ht="30" customHeight="1" x14ac:dyDescent="0.2">
      <c r="A845" s="8">
        <v>839</v>
      </c>
      <c r="B845" s="8"/>
      <c r="C845" s="2"/>
      <c r="D845" s="2"/>
      <c r="E845" s="16"/>
      <c r="F845" s="16"/>
      <c r="G845" s="29" t="s">
        <v>47</v>
      </c>
      <c r="H845" s="29" t="str">
        <f t="shared" si="26"/>
        <v>SI</v>
      </c>
      <c r="I845" s="26">
        <f t="shared" si="27"/>
        <v>0</v>
      </c>
    </row>
    <row r="846" spans="1:9" ht="30" customHeight="1" x14ac:dyDescent="0.2">
      <c r="A846" s="8">
        <v>840</v>
      </c>
      <c r="B846" s="8"/>
      <c r="C846" s="2"/>
      <c r="D846" s="2"/>
      <c r="E846" s="16"/>
      <c r="F846" s="16"/>
      <c r="G846" s="29" t="s">
        <v>47</v>
      </c>
      <c r="H846" s="29" t="str">
        <f t="shared" si="26"/>
        <v>SI</v>
      </c>
      <c r="I846" s="26">
        <f t="shared" si="27"/>
        <v>0</v>
      </c>
    </row>
    <row r="847" spans="1:9" ht="30" customHeight="1" x14ac:dyDescent="0.2">
      <c r="A847" s="8">
        <v>841</v>
      </c>
      <c r="B847" s="8"/>
      <c r="C847" s="2"/>
      <c r="D847" s="2"/>
      <c r="E847" s="16"/>
      <c r="F847" s="16"/>
      <c r="G847" s="29" t="s">
        <v>47</v>
      </c>
      <c r="H847" s="29" t="str">
        <f t="shared" si="26"/>
        <v>SI</v>
      </c>
      <c r="I847" s="26">
        <f t="shared" si="27"/>
        <v>0</v>
      </c>
    </row>
    <row r="848" spans="1:9" ht="30" customHeight="1" x14ac:dyDescent="0.2">
      <c r="A848" s="8">
        <v>842</v>
      </c>
      <c r="B848" s="8"/>
      <c r="C848" s="2"/>
      <c r="D848" s="2"/>
      <c r="E848" s="16"/>
      <c r="F848" s="16"/>
      <c r="G848" s="29" t="s">
        <v>47</v>
      </c>
      <c r="H848" s="29" t="str">
        <f t="shared" si="26"/>
        <v>SI</v>
      </c>
      <c r="I848" s="26">
        <f t="shared" si="27"/>
        <v>0</v>
      </c>
    </row>
    <row r="849" spans="1:9" ht="30" customHeight="1" x14ac:dyDescent="0.2">
      <c r="A849" s="8">
        <v>843</v>
      </c>
      <c r="B849" s="8"/>
      <c r="C849" s="2"/>
      <c r="D849" s="2"/>
      <c r="E849" s="16"/>
      <c r="F849" s="16"/>
      <c r="G849" s="29" t="s">
        <v>47</v>
      </c>
      <c r="H849" s="29" t="str">
        <f t="shared" si="26"/>
        <v>SI</v>
      </c>
      <c r="I849" s="26">
        <f t="shared" si="27"/>
        <v>0</v>
      </c>
    </row>
    <row r="850" spans="1:9" ht="30" customHeight="1" x14ac:dyDescent="0.2">
      <c r="A850" s="8">
        <v>844</v>
      </c>
      <c r="B850" s="8"/>
      <c r="C850" s="2"/>
      <c r="D850" s="2"/>
      <c r="E850" s="16"/>
      <c r="F850" s="16"/>
      <c r="G850" s="29" t="s">
        <v>47</v>
      </c>
      <c r="H850" s="29" t="str">
        <f t="shared" si="26"/>
        <v>SI</v>
      </c>
      <c r="I850" s="26">
        <f t="shared" si="27"/>
        <v>0</v>
      </c>
    </row>
    <row r="851" spans="1:9" ht="30" customHeight="1" x14ac:dyDescent="0.2">
      <c r="A851" s="8">
        <v>845</v>
      </c>
      <c r="B851" s="8"/>
      <c r="C851" s="2"/>
      <c r="D851" s="2"/>
      <c r="E851" s="16"/>
      <c r="F851" s="16"/>
      <c r="G851" s="29" t="s">
        <v>47</v>
      </c>
      <c r="H851" s="29" t="str">
        <f t="shared" si="26"/>
        <v>SI</v>
      </c>
      <c r="I851" s="26">
        <f t="shared" si="27"/>
        <v>0</v>
      </c>
    </row>
    <row r="852" spans="1:9" ht="30" customHeight="1" x14ac:dyDescent="0.2">
      <c r="A852" s="8">
        <v>846</v>
      </c>
      <c r="B852" s="8"/>
      <c r="C852" s="2"/>
      <c r="D852" s="2"/>
      <c r="E852" s="16"/>
      <c r="F852" s="16"/>
      <c r="G852" s="29" t="s">
        <v>47</v>
      </c>
      <c r="H852" s="29" t="str">
        <f t="shared" si="26"/>
        <v>SI</v>
      </c>
      <c r="I852" s="26">
        <f t="shared" si="27"/>
        <v>0</v>
      </c>
    </row>
    <row r="853" spans="1:9" ht="30" customHeight="1" x14ac:dyDescent="0.2">
      <c r="A853" s="8">
        <v>847</v>
      </c>
      <c r="B853" s="8"/>
      <c r="C853" s="2"/>
      <c r="D853" s="2"/>
      <c r="E853" s="16"/>
      <c r="F853" s="16"/>
      <c r="G853" s="29" t="s">
        <v>47</v>
      </c>
      <c r="H853" s="29" t="str">
        <f t="shared" si="26"/>
        <v>SI</v>
      </c>
      <c r="I853" s="26">
        <f t="shared" si="27"/>
        <v>0</v>
      </c>
    </row>
    <row r="854" spans="1:9" ht="30" customHeight="1" x14ac:dyDescent="0.2">
      <c r="A854" s="8">
        <v>848</v>
      </c>
      <c r="B854" s="8"/>
      <c r="C854" s="2"/>
      <c r="D854" s="2"/>
      <c r="E854" s="16"/>
      <c r="F854" s="16"/>
      <c r="G854" s="29" t="s">
        <v>47</v>
      </c>
      <c r="H854" s="29" t="str">
        <f t="shared" si="26"/>
        <v>SI</v>
      </c>
      <c r="I854" s="26">
        <f t="shared" si="27"/>
        <v>0</v>
      </c>
    </row>
    <row r="855" spans="1:9" ht="30" customHeight="1" x14ac:dyDescent="0.2">
      <c r="A855" s="8">
        <v>849</v>
      </c>
      <c r="B855" s="8"/>
      <c r="C855" s="2"/>
      <c r="D855" s="2"/>
      <c r="E855" s="16"/>
      <c r="F855" s="16"/>
      <c r="G855" s="29" t="s">
        <v>47</v>
      </c>
      <c r="H855" s="29" t="str">
        <f t="shared" si="26"/>
        <v>SI</v>
      </c>
      <c r="I855" s="26">
        <f t="shared" si="27"/>
        <v>0</v>
      </c>
    </row>
    <row r="856" spans="1:9" ht="30" customHeight="1" x14ac:dyDescent="0.2">
      <c r="A856" s="8">
        <v>850</v>
      </c>
      <c r="B856" s="8"/>
      <c r="C856" s="2"/>
      <c r="D856" s="2"/>
      <c r="E856" s="16"/>
      <c r="F856" s="16"/>
      <c r="G856" s="29" t="s">
        <v>47</v>
      </c>
      <c r="H856" s="29" t="str">
        <f t="shared" si="26"/>
        <v>SI</v>
      </c>
      <c r="I856" s="26">
        <f t="shared" si="27"/>
        <v>0</v>
      </c>
    </row>
    <row r="857" spans="1:9" ht="30" customHeight="1" x14ac:dyDescent="0.2">
      <c r="A857" s="8">
        <v>851</v>
      </c>
      <c r="B857" s="8"/>
      <c r="C857" s="2"/>
      <c r="D857" s="2"/>
      <c r="E857" s="16"/>
      <c r="F857" s="16"/>
      <c r="G857" s="29" t="s">
        <v>47</v>
      </c>
      <c r="H857" s="29" t="str">
        <f t="shared" si="26"/>
        <v>SI</v>
      </c>
      <c r="I857" s="26">
        <f t="shared" si="27"/>
        <v>0</v>
      </c>
    </row>
    <row r="858" spans="1:9" ht="30" customHeight="1" x14ac:dyDescent="0.2">
      <c r="A858" s="8">
        <v>852</v>
      </c>
      <c r="B858" s="8"/>
      <c r="C858" s="2"/>
      <c r="D858" s="2"/>
      <c r="E858" s="16"/>
      <c r="F858" s="16"/>
      <c r="G858" s="29" t="s">
        <v>47</v>
      </c>
      <c r="H858" s="29" t="str">
        <f t="shared" si="26"/>
        <v>SI</v>
      </c>
      <c r="I858" s="26">
        <f t="shared" si="27"/>
        <v>0</v>
      </c>
    </row>
    <row r="859" spans="1:9" ht="30" customHeight="1" x14ac:dyDescent="0.2">
      <c r="A859" s="8">
        <v>853</v>
      </c>
      <c r="B859" s="8"/>
      <c r="C859" s="2"/>
      <c r="D859" s="2"/>
      <c r="E859" s="16"/>
      <c r="F859" s="16"/>
      <c r="G859" s="29" t="s">
        <v>47</v>
      </c>
      <c r="H859" s="29" t="str">
        <f t="shared" si="26"/>
        <v>SI</v>
      </c>
      <c r="I859" s="26">
        <f t="shared" si="27"/>
        <v>0</v>
      </c>
    </row>
    <row r="860" spans="1:9" ht="30" customHeight="1" x14ac:dyDescent="0.2">
      <c r="A860" s="8">
        <v>854</v>
      </c>
      <c r="B860" s="8"/>
      <c r="C860" s="2"/>
      <c r="D860" s="2"/>
      <c r="E860" s="16"/>
      <c r="F860" s="16"/>
      <c r="G860" s="29" t="s">
        <v>47</v>
      </c>
      <c r="H860" s="29" t="str">
        <f t="shared" si="26"/>
        <v>SI</v>
      </c>
      <c r="I860" s="26">
        <f t="shared" si="27"/>
        <v>0</v>
      </c>
    </row>
    <row r="861" spans="1:9" ht="30" customHeight="1" x14ac:dyDescent="0.2">
      <c r="A861" s="8">
        <v>855</v>
      </c>
      <c r="B861" s="8"/>
      <c r="C861" s="2"/>
      <c r="D861" s="2"/>
      <c r="E861" s="16"/>
      <c r="F861" s="16"/>
      <c r="G861" s="29" t="s">
        <v>47</v>
      </c>
      <c r="H861" s="29" t="str">
        <f t="shared" si="26"/>
        <v>SI</v>
      </c>
      <c r="I861" s="26">
        <f t="shared" si="27"/>
        <v>0</v>
      </c>
    </row>
    <row r="862" spans="1:9" ht="30" customHeight="1" x14ac:dyDescent="0.2">
      <c r="A862" s="8">
        <v>856</v>
      </c>
      <c r="B862" s="8"/>
      <c r="C862" s="2"/>
      <c r="D862" s="2"/>
      <c r="E862" s="16"/>
      <c r="F862" s="16"/>
      <c r="G862" s="29" t="s">
        <v>47</v>
      </c>
      <c r="H862" s="29" t="str">
        <f t="shared" si="26"/>
        <v>SI</v>
      </c>
      <c r="I862" s="26">
        <f t="shared" si="27"/>
        <v>0</v>
      </c>
    </row>
    <row r="863" spans="1:9" ht="30" customHeight="1" x14ac:dyDescent="0.2">
      <c r="A863" s="8">
        <v>857</v>
      </c>
      <c r="B863" s="8"/>
      <c r="C863" s="2"/>
      <c r="D863" s="2"/>
      <c r="E863" s="16"/>
      <c r="F863" s="16"/>
      <c r="G863" s="29" t="s">
        <v>47</v>
      </c>
      <c r="H863" s="29" t="str">
        <f t="shared" si="26"/>
        <v>SI</v>
      </c>
      <c r="I863" s="26">
        <f t="shared" si="27"/>
        <v>0</v>
      </c>
    </row>
    <row r="864" spans="1:9" ht="30" customHeight="1" x14ac:dyDescent="0.2">
      <c r="A864" s="8">
        <v>858</v>
      </c>
      <c r="B864" s="8"/>
      <c r="C864" s="2"/>
      <c r="D864" s="2"/>
      <c r="E864" s="16"/>
      <c r="F864" s="16"/>
      <c r="G864" s="29" t="s">
        <v>47</v>
      </c>
      <c r="H864" s="29" t="str">
        <f t="shared" si="26"/>
        <v>SI</v>
      </c>
      <c r="I864" s="26">
        <f t="shared" si="27"/>
        <v>0</v>
      </c>
    </row>
    <row r="865" spans="1:9" ht="30" customHeight="1" x14ac:dyDescent="0.2">
      <c r="A865" s="8">
        <v>859</v>
      </c>
      <c r="B865" s="8"/>
      <c r="C865" s="2"/>
      <c r="D865" s="2"/>
      <c r="E865" s="16"/>
      <c r="F865" s="16"/>
      <c r="G865" s="29" t="s">
        <v>47</v>
      </c>
      <c r="H865" s="29" t="str">
        <f t="shared" si="26"/>
        <v>SI</v>
      </c>
      <c r="I865" s="26">
        <f t="shared" si="27"/>
        <v>0</v>
      </c>
    </row>
    <row r="866" spans="1:9" ht="30" customHeight="1" x14ac:dyDescent="0.2">
      <c r="A866" s="8">
        <v>860</v>
      </c>
      <c r="B866" s="8"/>
      <c r="C866" s="2"/>
      <c r="D866" s="2"/>
      <c r="E866" s="16"/>
      <c r="F866" s="16"/>
      <c r="G866" s="29" t="s">
        <v>47</v>
      </c>
      <c r="H866" s="29" t="str">
        <f t="shared" si="26"/>
        <v>SI</v>
      </c>
      <c r="I866" s="26">
        <f t="shared" si="27"/>
        <v>0</v>
      </c>
    </row>
    <row r="867" spans="1:9" ht="30" customHeight="1" x14ac:dyDescent="0.2">
      <c r="A867" s="8">
        <v>861</v>
      </c>
      <c r="B867" s="8"/>
      <c r="C867" s="2"/>
      <c r="D867" s="2"/>
      <c r="E867" s="16"/>
      <c r="F867" s="16"/>
      <c r="G867" s="29" t="s">
        <v>47</v>
      </c>
      <c r="H867" s="29" t="str">
        <f t="shared" si="26"/>
        <v>SI</v>
      </c>
      <c r="I867" s="26">
        <f t="shared" si="27"/>
        <v>0</v>
      </c>
    </row>
    <row r="868" spans="1:9" ht="30" customHeight="1" x14ac:dyDescent="0.2">
      <c r="A868" s="8">
        <v>862</v>
      </c>
      <c r="B868" s="8"/>
      <c r="C868" s="2"/>
      <c r="D868" s="2"/>
      <c r="E868" s="16"/>
      <c r="F868" s="16"/>
      <c r="G868" s="29" t="s">
        <v>47</v>
      </c>
      <c r="H868" s="29" t="str">
        <f t="shared" si="26"/>
        <v>SI</v>
      </c>
      <c r="I868" s="26">
        <f t="shared" si="27"/>
        <v>0</v>
      </c>
    </row>
    <row r="869" spans="1:9" ht="30" customHeight="1" x14ac:dyDescent="0.2">
      <c r="A869" s="8">
        <v>863</v>
      </c>
      <c r="B869" s="8"/>
      <c r="C869" s="2"/>
      <c r="D869" s="2"/>
      <c r="E869" s="16"/>
      <c r="F869" s="16"/>
      <c r="G869" s="29" t="s">
        <v>47</v>
      </c>
      <c r="H869" s="29" t="str">
        <f t="shared" si="26"/>
        <v>SI</v>
      </c>
      <c r="I869" s="26">
        <f t="shared" si="27"/>
        <v>0</v>
      </c>
    </row>
    <row r="870" spans="1:9" ht="30" customHeight="1" x14ac:dyDescent="0.2">
      <c r="A870" s="8">
        <v>864</v>
      </c>
      <c r="B870" s="8"/>
      <c r="C870" s="2"/>
      <c r="D870" s="2"/>
      <c r="E870" s="16"/>
      <c r="F870" s="16"/>
      <c r="G870" s="29" t="s">
        <v>47</v>
      </c>
      <c r="H870" s="29" t="str">
        <f t="shared" si="26"/>
        <v>SI</v>
      </c>
      <c r="I870" s="26">
        <f t="shared" si="27"/>
        <v>0</v>
      </c>
    </row>
    <row r="871" spans="1:9" ht="30" customHeight="1" x14ac:dyDescent="0.2">
      <c r="A871" s="8">
        <v>865</v>
      </c>
      <c r="B871" s="8"/>
      <c r="C871" s="2"/>
      <c r="D871" s="2"/>
      <c r="E871" s="16"/>
      <c r="F871" s="16"/>
      <c r="G871" s="29" t="s">
        <v>47</v>
      </c>
      <c r="H871" s="29" t="str">
        <f t="shared" si="26"/>
        <v>SI</v>
      </c>
      <c r="I871" s="26">
        <f t="shared" si="27"/>
        <v>0</v>
      </c>
    </row>
    <row r="872" spans="1:9" ht="30" customHeight="1" x14ac:dyDescent="0.2">
      <c r="A872" s="8">
        <v>866</v>
      </c>
      <c r="B872" s="8"/>
      <c r="C872" s="2"/>
      <c r="D872" s="2"/>
      <c r="E872" s="16"/>
      <c r="F872" s="16"/>
      <c r="G872" s="29" t="s">
        <v>47</v>
      </c>
      <c r="H872" s="29" t="str">
        <f t="shared" si="26"/>
        <v>SI</v>
      </c>
      <c r="I872" s="26">
        <f t="shared" si="27"/>
        <v>0</v>
      </c>
    </row>
    <row r="873" spans="1:9" ht="30" customHeight="1" x14ac:dyDescent="0.2">
      <c r="A873" s="8">
        <v>867</v>
      </c>
      <c r="B873" s="8"/>
      <c r="C873" s="2"/>
      <c r="D873" s="2"/>
      <c r="E873" s="16"/>
      <c r="F873" s="16"/>
      <c r="G873" s="29" t="s">
        <v>47</v>
      </c>
      <c r="H873" s="29" t="str">
        <f t="shared" si="26"/>
        <v>SI</v>
      </c>
      <c r="I873" s="26">
        <f t="shared" si="27"/>
        <v>0</v>
      </c>
    </row>
    <row r="874" spans="1:9" ht="30" customHeight="1" x14ac:dyDescent="0.2">
      <c r="A874" s="8">
        <v>868</v>
      </c>
      <c r="B874" s="8"/>
      <c r="C874" s="2"/>
      <c r="D874" s="2"/>
      <c r="E874" s="16"/>
      <c r="F874" s="16"/>
      <c r="G874" s="29" t="s">
        <v>47</v>
      </c>
      <c r="H874" s="29" t="str">
        <f t="shared" si="26"/>
        <v>SI</v>
      </c>
      <c r="I874" s="26">
        <f t="shared" si="27"/>
        <v>0</v>
      </c>
    </row>
    <row r="875" spans="1:9" ht="30" customHeight="1" x14ac:dyDescent="0.2">
      <c r="A875" s="8">
        <v>869</v>
      </c>
      <c r="B875" s="8"/>
      <c r="C875" s="2"/>
      <c r="D875" s="2"/>
      <c r="E875" s="16"/>
      <c r="F875" s="16"/>
      <c r="G875" s="29" t="s">
        <v>47</v>
      </c>
      <c r="H875" s="29" t="str">
        <f t="shared" si="26"/>
        <v>SI</v>
      </c>
      <c r="I875" s="26">
        <f t="shared" si="27"/>
        <v>0</v>
      </c>
    </row>
    <row r="876" spans="1:9" ht="30" customHeight="1" x14ac:dyDescent="0.2">
      <c r="A876" s="8">
        <v>870</v>
      </c>
      <c r="B876" s="8"/>
      <c r="C876" s="2"/>
      <c r="D876" s="2"/>
      <c r="E876" s="16"/>
      <c r="F876" s="16"/>
      <c r="G876" s="29" t="s">
        <v>47</v>
      </c>
      <c r="H876" s="29" t="str">
        <f t="shared" si="26"/>
        <v>SI</v>
      </c>
      <c r="I876" s="26">
        <f t="shared" si="27"/>
        <v>0</v>
      </c>
    </row>
    <row r="877" spans="1:9" ht="30" customHeight="1" x14ac:dyDescent="0.2">
      <c r="A877" s="8">
        <v>871</v>
      </c>
      <c r="B877" s="8"/>
      <c r="C877" s="2"/>
      <c r="D877" s="2"/>
      <c r="E877" s="16"/>
      <c r="F877" s="16"/>
      <c r="G877" s="29" t="s">
        <v>47</v>
      </c>
      <c r="H877" s="29" t="str">
        <f t="shared" si="26"/>
        <v>SI</v>
      </c>
      <c r="I877" s="26">
        <f t="shared" si="27"/>
        <v>0</v>
      </c>
    </row>
    <row r="878" spans="1:9" ht="30" customHeight="1" x14ac:dyDescent="0.2">
      <c r="A878" s="8">
        <v>872</v>
      </c>
      <c r="B878" s="8"/>
      <c r="C878" s="2"/>
      <c r="D878" s="2"/>
      <c r="E878" s="16"/>
      <c r="F878" s="16"/>
      <c r="G878" s="29" t="s">
        <v>47</v>
      </c>
      <c r="H878" s="29" t="str">
        <f t="shared" si="26"/>
        <v>SI</v>
      </c>
      <c r="I878" s="26">
        <f t="shared" si="27"/>
        <v>0</v>
      </c>
    </row>
    <row r="879" spans="1:9" ht="30" customHeight="1" x14ac:dyDescent="0.2">
      <c r="A879" s="8">
        <v>873</v>
      </c>
      <c r="B879" s="8"/>
      <c r="C879" s="2"/>
      <c r="D879" s="2"/>
      <c r="E879" s="16"/>
      <c r="F879" s="16"/>
      <c r="G879" s="29" t="s">
        <v>47</v>
      </c>
      <c r="H879" s="29" t="str">
        <f t="shared" si="26"/>
        <v>SI</v>
      </c>
      <c r="I879" s="26">
        <f t="shared" si="27"/>
        <v>0</v>
      </c>
    </row>
    <row r="880" spans="1:9" ht="30" customHeight="1" x14ac:dyDescent="0.2">
      <c r="A880" s="8">
        <v>874</v>
      </c>
      <c r="B880" s="8"/>
      <c r="C880" s="2"/>
      <c r="D880" s="2"/>
      <c r="E880" s="16"/>
      <c r="F880" s="16"/>
      <c r="G880" s="29" t="s">
        <v>47</v>
      </c>
      <c r="H880" s="29" t="str">
        <f t="shared" si="26"/>
        <v>SI</v>
      </c>
      <c r="I880" s="26">
        <f t="shared" si="27"/>
        <v>0</v>
      </c>
    </row>
    <row r="881" spans="1:9" ht="30" customHeight="1" x14ac:dyDescent="0.2">
      <c r="A881" s="8">
        <v>875</v>
      </c>
      <c r="B881" s="8"/>
      <c r="C881" s="2"/>
      <c r="D881" s="2"/>
      <c r="E881" s="16"/>
      <c r="F881" s="16"/>
      <c r="G881" s="29" t="s">
        <v>47</v>
      </c>
      <c r="H881" s="29" t="str">
        <f t="shared" si="26"/>
        <v>SI</v>
      </c>
      <c r="I881" s="26">
        <f t="shared" si="27"/>
        <v>0</v>
      </c>
    </row>
    <row r="882" spans="1:9" ht="30" customHeight="1" x14ac:dyDescent="0.2">
      <c r="A882" s="8">
        <v>876</v>
      </c>
      <c r="B882" s="8"/>
      <c r="C882" s="2"/>
      <c r="D882" s="2"/>
      <c r="E882" s="16"/>
      <c r="F882" s="16"/>
      <c r="G882" s="29" t="s">
        <v>47</v>
      </c>
      <c r="H882" s="29" t="str">
        <f t="shared" si="26"/>
        <v>SI</v>
      </c>
      <c r="I882" s="26">
        <f t="shared" si="27"/>
        <v>0</v>
      </c>
    </row>
    <row r="883" spans="1:9" ht="30" customHeight="1" x14ac:dyDescent="0.2">
      <c r="A883" s="8">
        <v>877</v>
      </c>
      <c r="B883" s="8"/>
      <c r="C883" s="2"/>
      <c r="D883" s="2"/>
      <c r="E883" s="16"/>
      <c r="F883" s="16"/>
      <c r="G883" s="29" t="s">
        <v>47</v>
      </c>
      <c r="H883" s="29" t="str">
        <f t="shared" si="26"/>
        <v>SI</v>
      </c>
      <c r="I883" s="26">
        <f t="shared" si="27"/>
        <v>0</v>
      </c>
    </row>
    <row r="884" spans="1:9" ht="30" customHeight="1" x14ac:dyDescent="0.2">
      <c r="A884" s="8">
        <v>878</v>
      </c>
      <c r="B884" s="8"/>
      <c r="C884" s="2"/>
      <c r="D884" s="2"/>
      <c r="E884" s="16"/>
      <c r="F884" s="16"/>
      <c r="G884" s="29" t="s">
        <v>47</v>
      </c>
      <c r="H884" s="29" t="str">
        <f t="shared" si="26"/>
        <v>SI</v>
      </c>
      <c r="I884" s="26">
        <f t="shared" si="27"/>
        <v>0</v>
      </c>
    </row>
    <row r="885" spans="1:9" ht="30" customHeight="1" x14ac:dyDescent="0.2">
      <c r="A885" s="8">
        <v>879</v>
      </c>
      <c r="B885" s="8"/>
      <c r="C885" s="2"/>
      <c r="D885" s="2"/>
      <c r="E885" s="16"/>
      <c r="F885" s="16"/>
      <c r="G885" s="29" t="s">
        <v>47</v>
      </c>
      <c r="H885" s="29" t="str">
        <f t="shared" si="26"/>
        <v>SI</v>
      </c>
      <c r="I885" s="26">
        <f t="shared" si="27"/>
        <v>0</v>
      </c>
    </row>
    <row r="886" spans="1:9" ht="30" customHeight="1" x14ac:dyDescent="0.2">
      <c r="A886" s="8">
        <v>880</v>
      </c>
      <c r="B886" s="8"/>
      <c r="C886" s="2"/>
      <c r="D886" s="2"/>
      <c r="E886" s="16"/>
      <c r="F886" s="16"/>
      <c r="G886" s="29" t="s">
        <v>47</v>
      </c>
      <c r="H886" s="29" t="str">
        <f t="shared" si="26"/>
        <v>SI</v>
      </c>
      <c r="I886" s="26">
        <f t="shared" si="27"/>
        <v>0</v>
      </c>
    </row>
    <row r="887" spans="1:9" ht="30" customHeight="1" x14ac:dyDescent="0.2">
      <c r="A887" s="8">
        <v>881</v>
      </c>
      <c r="B887" s="8"/>
      <c r="C887" s="2"/>
      <c r="D887" s="2"/>
      <c r="E887" s="16"/>
      <c r="F887" s="16"/>
      <c r="G887" s="29" t="s">
        <v>47</v>
      </c>
      <c r="H887" s="29" t="str">
        <f t="shared" si="26"/>
        <v>SI</v>
      </c>
      <c r="I887" s="26">
        <f t="shared" si="27"/>
        <v>0</v>
      </c>
    </row>
    <row r="888" spans="1:9" ht="30" customHeight="1" x14ac:dyDescent="0.2">
      <c r="A888" s="8">
        <v>882</v>
      </c>
      <c r="B888" s="8"/>
      <c r="C888" s="2"/>
      <c r="D888" s="2"/>
      <c r="E888" s="16"/>
      <c r="F888" s="16"/>
      <c r="G888" s="29" t="s">
        <v>47</v>
      </c>
      <c r="H888" s="29" t="str">
        <f t="shared" si="26"/>
        <v>SI</v>
      </c>
      <c r="I888" s="26">
        <f t="shared" si="27"/>
        <v>0</v>
      </c>
    </row>
    <row r="889" spans="1:9" ht="30" customHeight="1" x14ac:dyDescent="0.2">
      <c r="A889" s="8">
        <v>883</v>
      </c>
      <c r="B889" s="8"/>
      <c r="C889" s="2"/>
      <c r="D889" s="2"/>
      <c r="E889" s="16"/>
      <c r="F889" s="16"/>
      <c r="G889" s="29" t="s">
        <v>47</v>
      </c>
      <c r="H889" s="29" t="str">
        <f t="shared" si="26"/>
        <v>SI</v>
      </c>
      <c r="I889" s="26">
        <f t="shared" si="27"/>
        <v>0</v>
      </c>
    </row>
    <row r="890" spans="1:9" ht="30" customHeight="1" x14ac:dyDescent="0.2">
      <c r="A890" s="8">
        <v>884</v>
      </c>
      <c r="B890" s="8"/>
      <c r="C890" s="2"/>
      <c r="D890" s="2"/>
      <c r="E890" s="16"/>
      <c r="F890" s="16"/>
      <c r="G890" s="29" t="s">
        <v>47</v>
      </c>
      <c r="H890" s="29" t="str">
        <f t="shared" si="26"/>
        <v>SI</v>
      </c>
      <c r="I890" s="26">
        <f t="shared" si="27"/>
        <v>0</v>
      </c>
    </row>
    <row r="891" spans="1:9" ht="30" customHeight="1" x14ac:dyDescent="0.2">
      <c r="A891" s="8">
        <v>885</v>
      </c>
      <c r="B891" s="8"/>
      <c r="C891" s="2"/>
      <c r="D891" s="2"/>
      <c r="E891" s="16"/>
      <c r="F891" s="16"/>
      <c r="G891" s="29" t="s">
        <v>47</v>
      </c>
      <c r="H891" s="29" t="str">
        <f t="shared" si="26"/>
        <v>SI</v>
      </c>
      <c r="I891" s="26">
        <f t="shared" si="27"/>
        <v>0</v>
      </c>
    </row>
    <row r="892" spans="1:9" ht="30" customHeight="1" x14ac:dyDescent="0.2">
      <c r="A892" s="8">
        <v>886</v>
      </c>
      <c r="B892" s="8"/>
      <c r="C892" s="2"/>
      <c r="D892" s="2"/>
      <c r="E892" s="16"/>
      <c r="F892" s="16"/>
      <c r="G892" s="29" t="s">
        <v>47</v>
      </c>
      <c r="H892" s="29" t="str">
        <f t="shared" si="26"/>
        <v>SI</v>
      </c>
      <c r="I892" s="26">
        <f t="shared" si="27"/>
        <v>0</v>
      </c>
    </row>
    <row r="893" spans="1:9" ht="30" customHeight="1" x14ac:dyDescent="0.2">
      <c r="A893" s="8">
        <v>887</v>
      </c>
      <c r="B893" s="8"/>
      <c r="C893" s="2"/>
      <c r="D893" s="2"/>
      <c r="E893" s="16"/>
      <c r="F893" s="16"/>
      <c r="G893" s="29" t="s">
        <v>47</v>
      </c>
      <c r="H893" s="29" t="str">
        <f t="shared" si="26"/>
        <v>SI</v>
      </c>
      <c r="I893" s="26">
        <f t="shared" si="27"/>
        <v>0</v>
      </c>
    </row>
    <row r="894" spans="1:9" ht="30" customHeight="1" x14ac:dyDescent="0.2">
      <c r="A894" s="8">
        <v>888</v>
      </c>
      <c r="B894" s="8"/>
      <c r="C894" s="2"/>
      <c r="D894" s="2"/>
      <c r="E894" s="16"/>
      <c r="F894" s="16"/>
      <c r="G894" s="29" t="s">
        <v>47</v>
      </c>
      <c r="H894" s="29" t="str">
        <f t="shared" si="26"/>
        <v>SI</v>
      </c>
      <c r="I894" s="26">
        <f t="shared" si="27"/>
        <v>0</v>
      </c>
    </row>
    <row r="895" spans="1:9" ht="30" customHeight="1" x14ac:dyDescent="0.2">
      <c r="A895" s="8">
        <v>889</v>
      </c>
      <c r="B895" s="8"/>
      <c r="C895" s="2"/>
      <c r="D895" s="2"/>
      <c r="E895" s="16"/>
      <c r="F895" s="16"/>
      <c r="G895" s="29" t="s">
        <v>47</v>
      </c>
      <c r="H895" s="29" t="str">
        <f t="shared" si="26"/>
        <v>SI</v>
      </c>
      <c r="I895" s="26">
        <f t="shared" si="27"/>
        <v>0</v>
      </c>
    </row>
    <row r="896" spans="1:9" ht="30" customHeight="1" x14ac:dyDescent="0.2">
      <c r="A896" s="8">
        <v>890</v>
      </c>
      <c r="B896" s="8"/>
      <c r="C896" s="2"/>
      <c r="D896" s="2"/>
      <c r="E896" s="16"/>
      <c r="F896" s="16"/>
      <c r="G896" s="29" t="s">
        <v>47</v>
      </c>
      <c r="H896" s="29" t="str">
        <f t="shared" si="26"/>
        <v>SI</v>
      </c>
      <c r="I896" s="26">
        <f t="shared" si="27"/>
        <v>0</v>
      </c>
    </row>
    <row r="897" spans="1:9" ht="30" customHeight="1" x14ac:dyDescent="0.2">
      <c r="A897" s="8">
        <v>891</v>
      </c>
      <c r="B897" s="8"/>
      <c r="C897" s="2"/>
      <c r="D897" s="2"/>
      <c r="E897" s="16"/>
      <c r="F897" s="16"/>
      <c r="G897" s="29" t="s">
        <v>47</v>
      </c>
      <c r="H897" s="29" t="str">
        <f t="shared" si="26"/>
        <v>SI</v>
      </c>
      <c r="I897" s="26">
        <f t="shared" si="27"/>
        <v>0</v>
      </c>
    </row>
    <row r="898" spans="1:9" ht="30" customHeight="1" x14ac:dyDescent="0.2">
      <c r="A898" s="8">
        <v>892</v>
      </c>
      <c r="B898" s="8"/>
      <c r="C898" s="2"/>
      <c r="D898" s="2"/>
      <c r="E898" s="16"/>
      <c r="F898" s="16"/>
      <c r="G898" s="29" t="s">
        <v>47</v>
      </c>
      <c r="H898" s="29" t="str">
        <f t="shared" si="26"/>
        <v>SI</v>
      </c>
      <c r="I898" s="26">
        <f t="shared" si="27"/>
        <v>0</v>
      </c>
    </row>
    <row r="899" spans="1:9" ht="30" customHeight="1" x14ac:dyDescent="0.2">
      <c r="A899" s="8">
        <v>893</v>
      </c>
      <c r="B899" s="8"/>
      <c r="C899" s="2"/>
      <c r="D899" s="2"/>
      <c r="E899" s="16"/>
      <c r="F899" s="16"/>
      <c r="G899" s="29" t="s">
        <v>47</v>
      </c>
      <c r="H899" s="29" t="str">
        <f t="shared" si="26"/>
        <v>SI</v>
      </c>
      <c r="I899" s="26">
        <f t="shared" si="27"/>
        <v>0</v>
      </c>
    </row>
    <row r="900" spans="1:9" ht="30" customHeight="1" x14ac:dyDescent="0.2">
      <c r="A900" s="8">
        <v>894</v>
      </c>
      <c r="B900" s="8"/>
      <c r="C900" s="2"/>
      <c r="D900" s="2"/>
      <c r="E900" s="16"/>
      <c r="F900" s="16"/>
      <c r="G900" s="29" t="s">
        <v>47</v>
      </c>
      <c r="H900" s="29" t="str">
        <f t="shared" si="26"/>
        <v>SI</v>
      </c>
      <c r="I900" s="26">
        <f t="shared" si="27"/>
        <v>0</v>
      </c>
    </row>
    <row r="901" spans="1:9" ht="30" customHeight="1" x14ac:dyDescent="0.2">
      <c r="A901" s="8">
        <v>895</v>
      </c>
      <c r="B901" s="8"/>
      <c r="C901" s="2"/>
      <c r="D901" s="2"/>
      <c r="E901" s="16"/>
      <c r="F901" s="16"/>
      <c r="G901" s="29" t="s">
        <v>47</v>
      </c>
      <c r="H901" s="29" t="str">
        <f t="shared" si="26"/>
        <v>SI</v>
      </c>
      <c r="I901" s="26">
        <f t="shared" si="27"/>
        <v>0</v>
      </c>
    </row>
    <row r="902" spans="1:9" ht="30" customHeight="1" x14ac:dyDescent="0.2">
      <c r="A902" s="8">
        <v>896</v>
      </c>
      <c r="B902" s="8"/>
      <c r="C902" s="2"/>
      <c r="D902" s="2"/>
      <c r="E902" s="16"/>
      <c r="F902" s="16"/>
      <c r="G902" s="29" t="s">
        <v>47</v>
      </c>
      <c r="H902" s="29" t="str">
        <f t="shared" si="26"/>
        <v>SI</v>
      </c>
      <c r="I902" s="26">
        <f t="shared" si="27"/>
        <v>0</v>
      </c>
    </row>
    <row r="903" spans="1:9" ht="30" customHeight="1" x14ac:dyDescent="0.2">
      <c r="A903" s="8">
        <v>897</v>
      </c>
      <c r="B903" s="8"/>
      <c r="C903" s="2"/>
      <c r="D903" s="2"/>
      <c r="E903" s="16"/>
      <c r="F903" s="16"/>
      <c r="G903" s="29" t="s">
        <v>47</v>
      </c>
      <c r="H903" s="29" t="str">
        <f t="shared" si="26"/>
        <v>SI</v>
      </c>
      <c r="I903" s="26">
        <f t="shared" si="27"/>
        <v>0</v>
      </c>
    </row>
    <row r="904" spans="1:9" ht="30" customHeight="1" x14ac:dyDescent="0.2">
      <c r="A904" s="8">
        <v>898</v>
      </c>
      <c r="B904" s="8"/>
      <c r="C904" s="2"/>
      <c r="D904" s="2"/>
      <c r="E904" s="16"/>
      <c r="F904" s="16"/>
      <c r="G904" s="29" t="s">
        <v>47</v>
      </c>
      <c r="H904" s="29" t="str">
        <f t="shared" ref="H904:H967" si="28">IF(NETWORKDAYS(E904,F904)&lt;=2,"SI","NO")</f>
        <v>SI</v>
      </c>
      <c r="I904" s="26">
        <f t="shared" ref="I904:I967" si="29">NETWORKDAYS(E904,F904)</f>
        <v>0</v>
      </c>
    </row>
    <row r="905" spans="1:9" ht="30" customHeight="1" x14ac:dyDescent="0.2">
      <c r="A905" s="8">
        <v>899</v>
      </c>
      <c r="B905" s="8"/>
      <c r="C905" s="2"/>
      <c r="D905" s="2"/>
      <c r="E905" s="16"/>
      <c r="F905" s="16"/>
      <c r="G905" s="29" t="s">
        <v>47</v>
      </c>
      <c r="H905" s="29" t="str">
        <f t="shared" si="28"/>
        <v>SI</v>
      </c>
      <c r="I905" s="26">
        <f t="shared" si="29"/>
        <v>0</v>
      </c>
    </row>
    <row r="906" spans="1:9" ht="30" customHeight="1" x14ac:dyDescent="0.2">
      <c r="A906" s="8">
        <v>900</v>
      </c>
      <c r="B906" s="8"/>
      <c r="C906" s="2"/>
      <c r="D906" s="2"/>
      <c r="E906" s="16"/>
      <c r="F906" s="16"/>
      <c r="G906" s="29" t="s">
        <v>47</v>
      </c>
      <c r="H906" s="29" t="str">
        <f t="shared" si="28"/>
        <v>SI</v>
      </c>
      <c r="I906" s="26">
        <f t="shared" si="29"/>
        <v>0</v>
      </c>
    </row>
    <row r="907" spans="1:9" ht="30" customHeight="1" x14ac:dyDescent="0.2">
      <c r="A907" s="8">
        <v>901</v>
      </c>
      <c r="B907" s="8"/>
      <c r="C907" s="2"/>
      <c r="D907" s="2"/>
      <c r="E907" s="16"/>
      <c r="F907" s="16"/>
      <c r="G907" s="29" t="s">
        <v>47</v>
      </c>
      <c r="H907" s="29" t="str">
        <f t="shared" si="28"/>
        <v>SI</v>
      </c>
      <c r="I907" s="26">
        <f t="shared" si="29"/>
        <v>0</v>
      </c>
    </row>
    <row r="908" spans="1:9" ht="30" customHeight="1" x14ac:dyDescent="0.2">
      <c r="A908" s="8">
        <v>902</v>
      </c>
      <c r="B908" s="8"/>
      <c r="C908" s="2"/>
      <c r="D908" s="2"/>
      <c r="E908" s="16"/>
      <c r="F908" s="16"/>
      <c r="G908" s="29" t="s">
        <v>47</v>
      </c>
      <c r="H908" s="29" t="str">
        <f t="shared" si="28"/>
        <v>SI</v>
      </c>
      <c r="I908" s="26">
        <f t="shared" si="29"/>
        <v>0</v>
      </c>
    </row>
    <row r="909" spans="1:9" ht="30" customHeight="1" x14ac:dyDescent="0.2">
      <c r="A909" s="8">
        <v>903</v>
      </c>
      <c r="B909" s="8"/>
      <c r="C909" s="2"/>
      <c r="D909" s="2"/>
      <c r="E909" s="16"/>
      <c r="F909" s="16"/>
      <c r="G909" s="29" t="s">
        <v>47</v>
      </c>
      <c r="H909" s="29" t="str">
        <f t="shared" si="28"/>
        <v>SI</v>
      </c>
      <c r="I909" s="26">
        <f t="shared" si="29"/>
        <v>0</v>
      </c>
    </row>
    <row r="910" spans="1:9" ht="30" customHeight="1" x14ac:dyDescent="0.2">
      <c r="A910" s="8">
        <v>904</v>
      </c>
      <c r="B910" s="8"/>
      <c r="C910" s="2"/>
      <c r="D910" s="2"/>
      <c r="E910" s="16"/>
      <c r="F910" s="16"/>
      <c r="G910" s="29" t="s">
        <v>47</v>
      </c>
      <c r="H910" s="29" t="str">
        <f t="shared" si="28"/>
        <v>SI</v>
      </c>
      <c r="I910" s="26">
        <f t="shared" si="29"/>
        <v>0</v>
      </c>
    </row>
    <row r="911" spans="1:9" ht="30" customHeight="1" x14ac:dyDescent="0.2">
      <c r="A911" s="8">
        <v>905</v>
      </c>
      <c r="B911" s="8"/>
      <c r="C911" s="2"/>
      <c r="D911" s="2"/>
      <c r="E911" s="16"/>
      <c r="F911" s="16"/>
      <c r="G911" s="29" t="s">
        <v>47</v>
      </c>
      <c r="H911" s="29" t="str">
        <f t="shared" si="28"/>
        <v>SI</v>
      </c>
      <c r="I911" s="26">
        <f t="shared" si="29"/>
        <v>0</v>
      </c>
    </row>
    <row r="912" spans="1:9" ht="30" customHeight="1" x14ac:dyDescent="0.2">
      <c r="A912" s="8">
        <v>906</v>
      </c>
      <c r="B912" s="8"/>
      <c r="C912" s="2"/>
      <c r="D912" s="2"/>
      <c r="E912" s="16"/>
      <c r="F912" s="16"/>
      <c r="G912" s="29" t="s">
        <v>47</v>
      </c>
      <c r="H912" s="29" t="str">
        <f t="shared" si="28"/>
        <v>SI</v>
      </c>
      <c r="I912" s="26">
        <f t="shared" si="29"/>
        <v>0</v>
      </c>
    </row>
    <row r="913" spans="1:9" ht="30" customHeight="1" x14ac:dyDescent="0.2">
      <c r="A913" s="8">
        <v>907</v>
      </c>
      <c r="B913" s="8"/>
      <c r="C913" s="2"/>
      <c r="D913" s="2"/>
      <c r="E913" s="16"/>
      <c r="F913" s="16"/>
      <c r="G913" s="29" t="s">
        <v>47</v>
      </c>
      <c r="H913" s="29" t="str">
        <f t="shared" si="28"/>
        <v>SI</v>
      </c>
      <c r="I913" s="26">
        <f t="shared" si="29"/>
        <v>0</v>
      </c>
    </row>
    <row r="914" spans="1:9" ht="30" customHeight="1" x14ac:dyDescent="0.2">
      <c r="A914" s="8">
        <v>908</v>
      </c>
      <c r="B914" s="8"/>
      <c r="C914" s="2"/>
      <c r="D914" s="2"/>
      <c r="E914" s="16"/>
      <c r="F914" s="16"/>
      <c r="G914" s="29" t="s">
        <v>47</v>
      </c>
      <c r="H914" s="29" t="str">
        <f t="shared" si="28"/>
        <v>SI</v>
      </c>
      <c r="I914" s="26">
        <f t="shared" si="29"/>
        <v>0</v>
      </c>
    </row>
    <row r="915" spans="1:9" ht="30" customHeight="1" x14ac:dyDescent="0.2">
      <c r="A915" s="8">
        <v>909</v>
      </c>
      <c r="B915" s="8"/>
      <c r="C915" s="2"/>
      <c r="D915" s="2"/>
      <c r="E915" s="16"/>
      <c r="F915" s="16"/>
      <c r="G915" s="29" t="s">
        <v>47</v>
      </c>
      <c r="H915" s="29" t="str">
        <f t="shared" si="28"/>
        <v>SI</v>
      </c>
      <c r="I915" s="26">
        <f t="shared" si="29"/>
        <v>0</v>
      </c>
    </row>
    <row r="916" spans="1:9" ht="30" customHeight="1" x14ac:dyDescent="0.2">
      <c r="A916" s="8">
        <v>910</v>
      </c>
      <c r="B916" s="8"/>
      <c r="C916" s="2"/>
      <c r="D916" s="2"/>
      <c r="E916" s="16"/>
      <c r="F916" s="16"/>
      <c r="G916" s="29" t="s">
        <v>47</v>
      </c>
      <c r="H916" s="29" t="str">
        <f t="shared" si="28"/>
        <v>SI</v>
      </c>
      <c r="I916" s="26">
        <f t="shared" si="29"/>
        <v>0</v>
      </c>
    </row>
    <row r="917" spans="1:9" ht="30" customHeight="1" x14ac:dyDescent="0.2">
      <c r="A917" s="8">
        <v>911</v>
      </c>
      <c r="B917" s="8"/>
      <c r="C917" s="2"/>
      <c r="D917" s="2"/>
      <c r="E917" s="16"/>
      <c r="F917" s="16"/>
      <c r="G917" s="29" t="s">
        <v>47</v>
      </c>
      <c r="H917" s="29" t="str">
        <f t="shared" si="28"/>
        <v>SI</v>
      </c>
      <c r="I917" s="26">
        <f t="shared" si="29"/>
        <v>0</v>
      </c>
    </row>
    <row r="918" spans="1:9" ht="30" customHeight="1" x14ac:dyDescent="0.2">
      <c r="A918" s="8">
        <v>912</v>
      </c>
      <c r="B918" s="8"/>
      <c r="C918" s="2"/>
      <c r="D918" s="2"/>
      <c r="E918" s="16"/>
      <c r="F918" s="16"/>
      <c r="G918" s="29" t="s">
        <v>47</v>
      </c>
      <c r="H918" s="29" t="str">
        <f t="shared" si="28"/>
        <v>SI</v>
      </c>
      <c r="I918" s="26">
        <f t="shared" si="29"/>
        <v>0</v>
      </c>
    </row>
    <row r="919" spans="1:9" ht="30" customHeight="1" x14ac:dyDescent="0.2">
      <c r="A919" s="8">
        <v>913</v>
      </c>
      <c r="B919" s="8"/>
      <c r="C919" s="2"/>
      <c r="D919" s="2"/>
      <c r="E919" s="16"/>
      <c r="F919" s="16"/>
      <c r="G919" s="29" t="s">
        <v>47</v>
      </c>
      <c r="H919" s="29" t="str">
        <f t="shared" si="28"/>
        <v>SI</v>
      </c>
      <c r="I919" s="26">
        <f t="shared" si="29"/>
        <v>0</v>
      </c>
    </row>
    <row r="920" spans="1:9" ht="30" customHeight="1" x14ac:dyDescent="0.2">
      <c r="A920" s="8">
        <v>914</v>
      </c>
      <c r="B920" s="8"/>
      <c r="C920" s="2"/>
      <c r="D920" s="2"/>
      <c r="E920" s="16"/>
      <c r="F920" s="16"/>
      <c r="G920" s="29" t="s">
        <v>47</v>
      </c>
      <c r="H920" s="29" t="str">
        <f t="shared" si="28"/>
        <v>SI</v>
      </c>
      <c r="I920" s="26">
        <f t="shared" si="29"/>
        <v>0</v>
      </c>
    </row>
    <row r="921" spans="1:9" ht="30" customHeight="1" x14ac:dyDescent="0.2">
      <c r="A921" s="8">
        <v>915</v>
      </c>
      <c r="B921" s="8"/>
      <c r="C921" s="2"/>
      <c r="D921" s="2"/>
      <c r="E921" s="16"/>
      <c r="F921" s="16"/>
      <c r="G921" s="29" t="s">
        <v>47</v>
      </c>
      <c r="H921" s="29" t="str">
        <f t="shared" si="28"/>
        <v>SI</v>
      </c>
      <c r="I921" s="26">
        <f t="shared" si="29"/>
        <v>0</v>
      </c>
    </row>
    <row r="922" spans="1:9" ht="30" customHeight="1" x14ac:dyDescent="0.2">
      <c r="A922" s="8">
        <v>916</v>
      </c>
      <c r="B922" s="8"/>
      <c r="C922" s="2"/>
      <c r="D922" s="2"/>
      <c r="E922" s="16"/>
      <c r="F922" s="16"/>
      <c r="G922" s="29" t="s">
        <v>47</v>
      </c>
      <c r="H922" s="29" t="str">
        <f t="shared" si="28"/>
        <v>SI</v>
      </c>
      <c r="I922" s="26">
        <f t="shared" si="29"/>
        <v>0</v>
      </c>
    </row>
    <row r="923" spans="1:9" ht="30" customHeight="1" x14ac:dyDescent="0.2">
      <c r="A923" s="8">
        <v>917</v>
      </c>
      <c r="B923" s="8"/>
      <c r="C923" s="2"/>
      <c r="D923" s="2"/>
      <c r="E923" s="16"/>
      <c r="F923" s="16"/>
      <c r="G923" s="29" t="s">
        <v>47</v>
      </c>
      <c r="H923" s="29" t="str">
        <f t="shared" si="28"/>
        <v>SI</v>
      </c>
      <c r="I923" s="26">
        <f t="shared" si="29"/>
        <v>0</v>
      </c>
    </row>
    <row r="924" spans="1:9" ht="30" customHeight="1" x14ac:dyDescent="0.2">
      <c r="A924" s="8">
        <v>918</v>
      </c>
      <c r="B924" s="8"/>
      <c r="C924" s="2"/>
      <c r="D924" s="2"/>
      <c r="E924" s="16"/>
      <c r="F924" s="16"/>
      <c r="G924" s="29" t="s">
        <v>47</v>
      </c>
      <c r="H924" s="29" t="str">
        <f t="shared" si="28"/>
        <v>SI</v>
      </c>
      <c r="I924" s="26">
        <f t="shared" si="29"/>
        <v>0</v>
      </c>
    </row>
    <row r="925" spans="1:9" ht="30" customHeight="1" x14ac:dyDescent="0.2">
      <c r="A925" s="8">
        <v>919</v>
      </c>
      <c r="B925" s="8"/>
      <c r="C925" s="2"/>
      <c r="D925" s="2"/>
      <c r="E925" s="16"/>
      <c r="F925" s="16"/>
      <c r="G925" s="29" t="s">
        <v>47</v>
      </c>
      <c r="H925" s="29" t="str">
        <f t="shared" si="28"/>
        <v>SI</v>
      </c>
      <c r="I925" s="26">
        <f t="shared" si="29"/>
        <v>0</v>
      </c>
    </row>
    <row r="926" spans="1:9" ht="30" customHeight="1" x14ac:dyDescent="0.2">
      <c r="A926" s="8">
        <v>920</v>
      </c>
      <c r="B926" s="8"/>
      <c r="C926" s="2"/>
      <c r="D926" s="2"/>
      <c r="E926" s="16"/>
      <c r="F926" s="16"/>
      <c r="G926" s="29" t="s">
        <v>47</v>
      </c>
      <c r="H926" s="29" t="str">
        <f t="shared" si="28"/>
        <v>SI</v>
      </c>
      <c r="I926" s="26">
        <f t="shared" si="29"/>
        <v>0</v>
      </c>
    </row>
    <row r="927" spans="1:9" ht="30" customHeight="1" x14ac:dyDescent="0.2">
      <c r="A927" s="8">
        <v>921</v>
      </c>
      <c r="B927" s="8"/>
      <c r="C927" s="2"/>
      <c r="D927" s="2"/>
      <c r="E927" s="16"/>
      <c r="F927" s="16"/>
      <c r="G927" s="29" t="s">
        <v>47</v>
      </c>
      <c r="H927" s="29" t="str">
        <f t="shared" si="28"/>
        <v>SI</v>
      </c>
      <c r="I927" s="26">
        <f t="shared" si="29"/>
        <v>0</v>
      </c>
    </row>
    <row r="928" spans="1:9" ht="30" customHeight="1" x14ac:dyDescent="0.2">
      <c r="A928" s="8">
        <v>922</v>
      </c>
      <c r="B928" s="8"/>
      <c r="C928" s="2"/>
      <c r="D928" s="2"/>
      <c r="E928" s="16"/>
      <c r="F928" s="16"/>
      <c r="G928" s="29" t="s">
        <v>47</v>
      </c>
      <c r="H928" s="29" t="str">
        <f t="shared" si="28"/>
        <v>SI</v>
      </c>
      <c r="I928" s="26">
        <f t="shared" si="29"/>
        <v>0</v>
      </c>
    </row>
    <row r="929" spans="1:9" ht="30" customHeight="1" x14ac:dyDescent="0.2">
      <c r="A929" s="8">
        <v>923</v>
      </c>
      <c r="B929" s="8"/>
      <c r="C929" s="2"/>
      <c r="D929" s="2"/>
      <c r="E929" s="16"/>
      <c r="F929" s="16"/>
      <c r="G929" s="29" t="s">
        <v>47</v>
      </c>
      <c r="H929" s="29" t="str">
        <f t="shared" si="28"/>
        <v>SI</v>
      </c>
      <c r="I929" s="26">
        <f t="shared" si="29"/>
        <v>0</v>
      </c>
    </row>
    <row r="930" spans="1:9" ht="30" customHeight="1" x14ac:dyDescent="0.2">
      <c r="A930" s="8">
        <v>924</v>
      </c>
      <c r="B930" s="8"/>
      <c r="C930" s="2"/>
      <c r="D930" s="2"/>
      <c r="E930" s="16"/>
      <c r="F930" s="16"/>
      <c r="G930" s="29" t="s">
        <v>47</v>
      </c>
      <c r="H930" s="29" t="str">
        <f t="shared" si="28"/>
        <v>SI</v>
      </c>
      <c r="I930" s="26">
        <f t="shared" si="29"/>
        <v>0</v>
      </c>
    </row>
    <row r="931" spans="1:9" ht="30" customHeight="1" x14ac:dyDescent="0.2">
      <c r="A931" s="8">
        <v>925</v>
      </c>
      <c r="B931" s="8"/>
      <c r="C931" s="2"/>
      <c r="D931" s="2"/>
      <c r="E931" s="16"/>
      <c r="F931" s="16"/>
      <c r="G931" s="29" t="s">
        <v>47</v>
      </c>
      <c r="H931" s="29" t="str">
        <f t="shared" si="28"/>
        <v>SI</v>
      </c>
      <c r="I931" s="26">
        <f t="shared" si="29"/>
        <v>0</v>
      </c>
    </row>
    <row r="932" spans="1:9" ht="30" customHeight="1" x14ac:dyDescent="0.2">
      <c r="A932" s="8">
        <v>926</v>
      </c>
      <c r="B932" s="8"/>
      <c r="C932" s="2"/>
      <c r="D932" s="2"/>
      <c r="E932" s="16"/>
      <c r="F932" s="16"/>
      <c r="G932" s="29" t="s">
        <v>47</v>
      </c>
      <c r="H932" s="29" t="str">
        <f t="shared" si="28"/>
        <v>SI</v>
      </c>
      <c r="I932" s="26">
        <f t="shared" si="29"/>
        <v>0</v>
      </c>
    </row>
    <row r="933" spans="1:9" ht="30" customHeight="1" x14ac:dyDescent="0.2">
      <c r="A933" s="8">
        <v>927</v>
      </c>
      <c r="B933" s="8"/>
      <c r="C933" s="2"/>
      <c r="D933" s="2"/>
      <c r="E933" s="16"/>
      <c r="F933" s="16"/>
      <c r="G933" s="29" t="s">
        <v>47</v>
      </c>
      <c r="H933" s="29" t="str">
        <f t="shared" si="28"/>
        <v>SI</v>
      </c>
      <c r="I933" s="26">
        <f t="shared" si="29"/>
        <v>0</v>
      </c>
    </row>
    <row r="934" spans="1:9" ht="30" customHeight="1" x14ac:dyDescent="0.2">
      <c r="A934" s="8">
        <v>928</v>
      </c>
      <c r="B934" s="8"/>
      <c r="C934" s="2"/>
      <c r="D934" s="2"/>
      <c r="E934" s="16"/>
      <c r="F934" s="16"/>
      <c r="G934" s="29" t="s">
        <v>47</v>
      </c>
      <c r="H934" s="29" t="str">
        <f t="shared" si="28"/>
        <v>SI</v>
      </c>
      <c r="I934" s="26">
        <f t="shared" si="29"/>
        <v>0</v>
      </c>
    </row>
    <row r="935" spans="1:9" ht="30" customHeight="1" x14ac:dyDescent="0.2">
      <c r="A935" s="8">
        <v>929</v>
      </c>
      <c r="B935" s="8"/>
      <c r="C935" s="2"/>
      <c r="D935" s="2"/>
      <c r="E935" s="16"/>
      <c r="F935" s="16"/>
      <c r="G935" s="29" t="s">
        <v>47</v>
      </c>
      <c r="H935" s="29" t="str">
        <f t="shared" si="28"/>
        <v>SI</v>
      </c>
      <c r="I935" s="26">
        <f t="shared" si="29"/>
        <v>0</v>
      </c>
    </row>
    <row r="936" spans="1:9" ht="30" customHeight="1" x14ac:dyDescent="0.2">
      <c r="A936" s="8">
        <v>930</v>
      </c>
      <c r="B936" s="8"/>
      <c r="C936" s="2"/>
      <c r="D936" s="2"/>
      <c r="E936" s="16"/>
      <c r="F936" s="16"/>
      <c r="G936" s="29" t="s">
        <v>47</v>
      </c>
      <c r="H936" s="29" t="str">
        <f t="shared" si="28"/>
        <v>SI</v>
      </c>
      <c r="I936" s="26">
        <f t="shared" si="29"/>
        <v>0</v>
      </c>
    </row>
    <row r="937" spans="1:9" ht="30" customHeight="1" x14ac:dyDescent="0.2">
      <c r="A937" s="8">
        <v>931</v>
      </c>
      <c r="B937" s="8"/>
      <c r="C937" s="2"/>
      <c r="D937" s="2"/>
      <c r="E937" s="16"/>
      <c r="F937" s="16"/>
      <c r="G937" s="29" t="s">
        <v>47</v>
      </c>
      <c r="H937" s="29" t="str">
        <f t="shared" si="28"/>
        <v>SI</v>
      </c>
      <c r="I937" s="26">
        <f t="shared" si="29"/>
        <v>0</v>
      </c>
    </row>
    <row r="938" spans="1:9" ht="30" customHeight="1" x14ac:dyDescent="0.2">
      <c r="A938" s="8">
        <v>932</v>
      </c>
      <c r="B938" s="8"/>
      <c r="C938" s="2"/>
      <c r="D938" s="2"/>
      <c r="E938" s="16"/>
      <c r="F938" s="16"/>
      <c r="G938" s="29" t="s">
        <v>47</v>
      </c>
      <c r="H938" s="29" t="str">
        <f t="shared" si="28"/>
        <v>SI</v>
      </c>
      <c r="I938" s="26">
        <f t="shared" si="29"/>
        <v>0</v>
      </c>
    </row>
    <row r="939" spans="1:9" ht="30" customHeight="1" x14ac:dyDescent="0.2">
      <c r="A939" s="8">
        <v>933</v>
      </c>
      <c r="B939" s="8"/>
      <c r="C939" s="2"/>
      <c r="D939" s="2"/>
      <c r="E939" s="16"/>
      <c r="F939" s="16"/>
      <c r="G939" s="29" t="s">
        <v>47</v>
      </c>
      <c r="H939" s="29" t="str">
        <f t="shared" si="28"/>
        <v>SI</v>
      </c>
      <c r="I939" s="26">
        <f t="shared" si="29"/>
        <v>0</v>
      </c>
    </row>
    <row r="940" spans="1:9" ht="30" customHeight="1" x14ac:dyDescent="0.2">
      <c r="A940" s="8">
        <v>934</v>
      </c>
      <c r="B940" s="8"/>
      <c r="C940" s="2"/>
      <c r="D940" s="2"/>
      <c r="E940" s="16"/>
      <c r="F940" s="16"/>
      <c r="G940" s="29" t="s">
        <v>47</v>
      </c>
      <c r="H940" s="29" t="str">
        <f t="shared" si="28"/>
        <v>SI</v>
      </c>
      <c r="I940" s="26">
        <f t="shared" si="29"/>
        <v>0</v>
      </c>
    </row>
    <row r="941" spans="1:9" ht="30" customHeight="1" x14ac:dyDescent="0.2">
      <c r="A941" s="8">
        <v>935</v>
      </c>
      <c r="B941" s="8"/>
      <c r="C941" s="2"/>
      <c r="D941" s="2"/>
      <c r="E941" s="16"/>
      <c r="F941" s="16"/>
      <c r="G941" s="29" t="s">
        <v>47</v>
      </c>
      <c r="H941" s="29" t="str">
        <f t="shared" si="28"/>
        <v>SI</v>
      </c>
      <c r="I941" s="26">
        <f t="shared" si="29"/>
        <v>0</v>
      </c>
    </row>
    <row r="942" spans="1:9" ht="30" customHeight="1" x14ac:dyDescent="0.2">
      <c r="A942" s="8">
        <v>936</v>
      </c>
      <c r="B942" s="8"/>
      <c r="C942" s="2"/>
      <c r="D942" s="2"/>
      <c r="E942" s="16"/>
      <c r="F942" s="16"/>
      <c r="G942" s="29" t="s">
        <v>47</v>
      </c>
      <c r="H942" s="29" t="str">
        <f t="shared" si="28"/>
        <v>SI</v>
      </c>
      <c r="I942" s="26">
        <f t="shared" si="29"/>
        <v>0</v>
      </c>
    </row>
    <row r="943" spans="1:9" ht="30" customHeight="1" x14ac:dyDescent="0.2">
      <c r="A943" s="8">
        <v>937</v>
      </c>
      <c r="B943" s="8"/>
      <c r="C943" s="2"/>
      <c r="D943" s="2"/>
      <c r="E943" s="16"/>
      <c r="F943" s="16"/>
      <c r="G943" s="29" t="s">
        <v>47</v>
      </c>
      <c r="H943" s="29" t="str">
        <f t="shared" si="28"/>
        <v>SI</v>
      </c>
      <c r="I943" s="26">
        <f t="shared" si="29"/>
        <v>0</v>
      </c>
    </row>
    <row r="944" spans="1:9" ht="30" customHeight="1" x14ac:dyDescent="0.2">
      <c r="A944" s="8">
        <v>938</v>
      </c>
      <c r="B944" s="8"/>
      <c r="C944" s="2"/>
      <c r="D944" s="2"/>
      <c r="E944" s="16"/>
      <c r="F944" s="16"/>
      <c r="G944" s="29" t="s">
        <v>47</v>
      </c>
      <c r="H944" s="29" t="str">
        <f t="shared" si="28"/>
        <v>SI</v>
      </c>
      <c r="I944" s="26">
        <f t="shared" si="29"/>
        <v>0</v>
      </c>
    </row>
    <row r="945" spans="1:9" ht="30" customHeight="1" x14ac:dyDescent="0.2">
      <c r="A945" s="8">
        <v>939</v>
      </c>
      <c r="B945" s="8"/>
      <c r="C945" s="2"/>
      <c r="D945" s="2"/>
      <c r="E945" s="16"/>
      <c r="F945" s="16"/>
      <c r="G945" s="29" t="s">
        <v>47</v>
      </c>
      <c r="H945" s="29" t="str">
        <f t="shared" si="28"/>
        <v>SI</v>
      </c>
      <c r="I945" s="26">
        <f t="shared" si="29"/>
        <v>0</v>
      </c>
    </row>
    <row r="946" spans="1:9" ht="30" customHeight="1" x14ac:dyDescent="0.2">
      <c r="A946" s="8">
        <v>940</v>
      </c>
      <c r="B946" s="8"/>
      <c r="C946" s="2"/>
      <c r="D946" s="2"/>
      <c r="E946" s="16"/>
      <c r="F946" s="16"/>
      <c r="G946" s="29" t="s">
        <v>47</v>
      </c>
      <c r="H946" s="29" t="str">
        <f t="shared" si="28"/>
        <v>SI</v>
      </c>
      <c r="I946" s="26">
        <f t="shared" si="29"/>
        <v>0</v>
      </c>
    </row>
    <row r="947" spans="1:9" ht="30" customHeight="1" x14ac:dyDescent="0.2">
      <c r="A947" s="8">
        <v>941</v>
      </c>
      <c r="B947" s="8"/>
      <c r="C947" s="2"/>
      <c r="D947" s="2"/>
      <c r="E947" s="16"/>
      <c r="F947" s="16"/>
      <c r="G947" s="29" t="s">
        <v>47</v>
      </c>
      <c r="H947" s="29" t="str">
        <f t="shared" si="28"/>
        <v>SI</v>
      </c>
      <c r="I947" s="26">
        <f t="shared" si="29"/>
        <v>0</v>
      </c>
    </row>
    <row r="948" spans="1:9" ht="30" customHeight="1" x14ac:dyDescent="0.2">
      <c r="A948" s="8">
        <v>942</v>
      </c>
      <c r="B948" s="8"/>
      <c r="C948" s="2"/>
      <c r="D948" s="2"/>
      <c r="E948" s="16"/>
      <c r="F948" s="16"/>
      <c r="G948" s="29" t="s">
        <v>47</v>
      </c>
      <c r="H948" s="29" t="str">
        <f t="shared" si="28"/>
        <v>SI</v>
      </c>
      <c r="I948" s="26">
        <f t="shared" si="29"/>
        <v>0</v>
      </c>
    </row>
    <row r="949" spans="1:9" ht="30" customHeight="1" x14ac:dyDescent="0.2">
      <c r="A949" s="8">
        <v>943</v>
      </c>
      <c r="B949" s="8"/>
      <c r="C949" s="2"/>
      <c r="D949" s="2"/>
      <c r="E949" s="16"/>
      <c r="F949" s="16"/>
      <c r="G949" s="29" t="s">
        <v>47</v>
      </c>
      <c r="H949" s="29" t="str">
        <f t="shared" si="28"/>
        <v>SI</v>
      </c>
      <c r="I949" s="26">
        <f t="shared" si="29"/>
        <v>0</v>
      </c>
    </row>
    <row r="950" spans="1:9" ht="30" customHeight="1" x14ac:dyDescent="0.2">
      <c r="A950" s="8">
        <v>944</v>
      </c>
      <c r="B950" s="8"/>
      <c r="C950" s="2"/>
      <c r="D950" s="2"/>
      <c r="E950" s="16"/>
      <c r="F950" s="16"/>
      <c r="G950" s="29" t="s">
        <v>47</v>
      </c>
      <c r="H950" s="29" t="str">
        <f t="shared" si="28"/>
        <v>SI</v>
      </c>
      <c r="I950" s="26">
        <f t="shared" si="29"/>
        <v>0</v>
      </c>
    </row>
    <row r="951" spans="1:9" ht="30" customHeight="1" x14ac:dyDescent="0.2">
      <c r="A951" s="8">
        <v>945</v>
      </c>
      <c r="B951" s="8"/>
      <c r="C951" s="2"/>
      <c r="D951" s="2"/>
      <c r="E951" s="16"/>
      <c r="F951" s="16"/>
      <c r="G951" s="29" t="s">
        <v>47</v>
      </c>
      <c r="H951" s="29" t="str">
        <f t="shared" si="28"/>
        <v>SI</v>
      </c>
      <c r="I951" s="26">
        <f t="shared" si="29"/>
        <v>0</v>
      </c>
    </row>
    <row r="952" spans="1:9" ht="30" customHeight="1" x14ac:dyDescent="0.2">
      <c r="A952" s="8">
        <v>946</v>
      </c>
      <c r="B952" s="8"/>
      <c r="C952" s="2"/>
      <c r="D952" s="2"/>
      <c r="E952" s="16"/>
      <c r="F952" s="16"/>
      <c r="G952" s="29" t="s">
        <v>47</v>
      </c>
      <c r="H952" s="29" t="str">
        <f t="shared" si="28"/>
        <v>SI</v>
      </c>
      <c r="I952" s="26">
        <f t="shared" si="29"/>
        <v>0</v>
      </c>
    </row>
    <row r="953" spans="1:9" ht="30" customHeight="1" x14ac:dyDescent="0.2">
      <c r="A953" s="8">
        <v>947</v>
      </c>
      <c r="B953" s="8"/>
      <c r="C953" s="2"/>
      <c r="D953" s="2"/>
      <c r="E953" s="16"/>
      <c r="F953" s="16"/>
      <c r="G953" s="29" t="s">
        <v>47</v>
      </c>
      <c r="H953" s="29" t="str">
        <f t="shared" si="28"/>
        <v>SI</v>
      </c>
      <c r="I953" s="26">
        <f t="shared" si="29"/>
        <v>0</v>
      </c>
    </row>
    <row r="954" spans="1:9" ht="30" customHeight="1" x14ac:dyDescent="0.2">
      <c r="A954" s="8">
        <v>948</v>
      </c>
      <c r="B954" s="8"/>
      <c r="C954" s="2"/>
      <c r="D954" s="2"/>
      <c r="E954" s="16"/>
      <c r="F954" s="16"/>
      <c r="G954" s="29" t="s">
        <v>47</v>
      </c>
      <c r="H954" s="29" t="str">
        <f t="shared" si="28"/>
        <v>SI</v>
      </c>
      <c r="I954" s="26">
        <f t="shared" si="29"/>
        <v>0</v>
      </c>
    </row>
    <row r="955" spans="1:9" ht="30" customHeight="1" x14ac:dyDescent="0.2">
      <c r="A955" s="8">
        <v>949</v>
      </c>
      <c r="B955" s="8"/>
      <c r="C955" s="2"/>
      <c r="D955" s="2"/>
      <c r="E955" s="16"/>
      <c r="F955" s="16"/>
      <c r="G955" s="29" t="s">
        <v>47</v>
      </c>
      <c r="H955" s="29" t="str">
        <f t="shared" si="28"/>
        <v>SI</v>
      </c>
      <c r="I955" s="26">
        <f t="shared" si="29"/>
        <v>0</v>
      </c>
    </row>
    <row r="956" spans="1:9" ht="30" customHeight="1" x14ac:dyDescent="0.2">
      <c r="A956" s="8">
        <v>950</v>
      </c>
      <c r="B956" s="8"/>
      <c r="C956" s="2"/>
      <c r="D956" s="2"/>
      <c r="E956" s="16"/>
      <c r="F956" s="16"/>
      <c r="G956" s="29" t="s">
        <v>47</v>
      </c>
      <c r="H956" s="29" t="str">
        <f t="shared" si="28"/>
        <v>SI</v>
      </c>
      <c r="I956" s="26">
        <f t="shared" si="29"/>
        <v>0</v>
      </c>
    </row>
    <row r="957" spans="1:9" ht="30" customHeight="1" x14ac:dyDescent="0.2">
      <c r="A957" s="8">
        <v>951</v>
      </c>
      <c r="B957" s="8"/>
      <c r="C957" s="2"/>
      <c r="D957" s="2"/>
      <c r="E957" s="16"/>
      <c r="F957" s="16"/>
      <c r="G957" s="29" t="s">
        <v>47</v>
      </c>
      <c r="H957" s="29" t="str">
        <f t="shared" si="28"/>
        <v>SI</v>
      </c>
      <c r="I957" s="26">
        <f t="shared" si="29"/>
        <v>0</v>
      </c>
    </row>
    <row r="958" spans="1:9" ht="30" customHeight="1" x14ac:dyDescent="0.2">
      <c r="A958" s="8">
        <v>952</v>
      </c>
      <c r="B958" s="8"/>
      <c r="C958" s="2"/>
      <c r="D958" s="2"/>
      <c r="E958" s="16"/>
      <c r="F958" s="16"/>
      <c r="G958" s="29" t="s">
        <v>47</v>
      </c>
      <c r="H958" s="29" t="str">
        <f t="shared" si="28"/>
        <v>SI</v>
      </c>
      <c r="I958" s="26">
        <f t="shared" si="29"/>
        <v>0</v>
      </c>
    </row>
    <row r="959" spans="1:9" ht="30" customHeight="1" x14ac:dyDescent="0.2">
      <c r="A959" s="8">
        <v>953</v>
      </c>
      <c r="B959" s="8"/>
      <c r="C959" s="2"/>
      <c r="D959" s="2"/>
      <c r="E959" s="16"/>
      <c r="F959" s="16"/>
      <c r="G959" s="29" t="s">
        <v>47</v>
      </c>
      <c r="H959" s="29" t="str">
        <f t="shared" si="28"/>
        <v>SI</v>
      </c>
      <c r="I959" s="26">
        <f t="shared" si="29"/>
        <v>0</v>
      </c>
    </row>
    <row r="960" spans="1:9" ht="30" customHeight="1" x14ac:dyDescent="0.2">
      <c r="A960" s="8">
        <v>954</v>
      </c>
      <c r="B960" s="8"/>
      <c r="C960" s="2"/>
      <c r="D960" s="2"/>
      <c r="E960" s="16"/>
      <c r="F960" s="16"/>
      <c r="G960" s="29" t="s">
        <v>47</v>
      </c>
      <c r="H960" s="29" t="str">
        <f t="shared" si="28"/>
        <v>SI</v>
      </c>
      <c r="I960" s="26">
        <f t="shared" si="29"/>
        <v>0</v>
      </c>
    </row>
    <row r="961" spans="1:9" ht="30" customHeight="1" x14ac:dyDescent="0.2">
      <c r="A961" s="8">
        <v>955</v>
      </c>
      <c r="B961" s="8"/>
      <c r="C961" s="2"/>
      <c r="D961" s="2"/>
      <c r="E961" s="16"/>
      <c r="F961" s="16"/>
      <c r="G961" s="29" t="s">
        <v>47</v>
      </c>
      <c r="H961" s="29" t="str">
        <f t="shared" si="28"/>
        <v>SI</v>
      </c>
      <c r="I961" s="26">
        <f t="shared" si="29"/>
        <v>0</v>
      </c>
    </row>
    <row r="962" spans="1:9" ht="30" customHeight="1" x14ac:dyDescent="0.2">
      <c r="A962" s="8">
        <v>956</v>
      </c>
      <c r="B962" s="8"/>
      <c r="C962" s="2"/>
      <c r="D962" s="2"/>
      <c r="E962" s="16"/>
      <c r="F962" s="16"/>
      <c r="G962" s="29" t="s">
        <v>47</v>
      </c>
      <c r="H962" s="29" t="str">
        <f t="shared" si="28"/>
        <v>SI</v>
      </c>
      <c r="I962" s="26">
        <f t="shared" si="29"/>
        <v>0</v>
      </c>
    </row>
    <row r="963" spans="1:9" ht="30" customHeight="1" x14ac:dyDescent="0.2">
      <c r="A963" s="8">
        <v>957</v>
      </c>
      <c r="B963" s="8"/>
      <c r="C963" s="2"/>
      <c r="D963" s="2"/>
      <c r="E963" s="16"/>
      <c r="F963" s="16"/>
      <c r="G963" s="29" t="s">
        <v>47</v>
      </c>
      <c r="H963" s="29" t="str">
        <f t="shared" si="28"/>
        <v>SI</v>
      </c>
      <c r="I963" s="26">
        <f t="shared" si="29"/>
        <v>0</v>
      </c>
    </row>
    <row r="964" spans="1:9" ht="30" customHeight="1" x14ac:dyDescent="0.2">
      <c r="A964" s="8">
        <v>958</v>
      </c>
      <c r="B964" s="8"/>
      <c r="C964" s="2"/>
      <c r="D964" s="2"/>
      <c r="E964" s="16"/>
      <c r="F964" s="16"/>
      <c r="G964" s="29" t="s">
        <v>47</v>
      </c>
      <c r="H964" s="29" t="str">
        <f t="shared" si="28"/>
        <v>SI</v>
      </c>
      <c r="I964" s="26">
        <f t="shared" si="29"/>
        <v>0</v>
      </c>
    </row>
    <row r="965" spans="1:9" ht="30" customHeight="1" x14ac:dyDescent="0.2">
      <c r="A965" s="8">
        <v>959</v>
      </c>
      <c r="B965" s="8"/>
      <c r="C965" s="2"/>
      <c r="D965" s="2"/>
      <c r="E965" s="16"/>
      <c r="F965" s="16"/>
      <c r="G965" s="29" t="s">
        <v>47</v>
      </c>
      <c r="H965" s="29" t="str">
        <f t="shared" si="28"/>
        <v>SI</v>
      </c>
      <c r="I965" s="26">
        <f t="shared" si="29"/>
        <v>0</v>
      </c>
    </row>
    <row r="966" spans="1:9" ht="30" customHeight="1" x14ac:dyDescent="0.2">
      <c r="A966" s="8">
        <v>960</v>
      </c>
      <c r="B966" s="8"/>
      <c r="C966" s="2"/>
      <c r="D966" s="2"/>
      <c r="E966" s="16"/>
      <c r="F966" s="16"/>
      <c r="G966" s="29" t="s">
        <v>47</v>
      </c>
      <c r="H966" s="29" t="str">
        <f t="shared" si="28"/>
        <v>SI</v>
      </c>
      <c r="I966" s="26">
        <f t="shared" si="29"/>
        <v>0</v>
      </c>
    </row>
    <row r="967" spans="1:9" ht="30" customHeight="1" x14ac:dyDescent="0.2">
      <c r="A967" s="8">
        <v>961</v>
      </c>
      <c r="B967" s="8"/>
      <c r="C967" s="2"/>
      <c r="D967" s="2"/>
      <c r="E967" s="16"/>
      <c r="F967" s="16"/>
      <c r="G967" s="29" t="s">
        <v>47</v>
      </c>
      <c r="H967" s="29" t="str">
        <f t="shared" si="28"/>
        <v>SI</v>
      </c>
      <c r="I967" s="26">
        <f t="shared" si="29"/>
        <v>0</v>
      </c>
    </row>
    <row r="968" spans="1:9" ht="30" customHeight="1" x14ac:dyDescent="0.2">
      <c r="A968" s="8">
        <v>962</v>
      </c>
      <c r="B968" s="8"/>
      <c r="C968" s="2"/>
      <c r="D968" s="2"/>
      <c r="E968" s="16"/>
      <c r="F968" s="16"/>
      <c r="G968" s="29" t="s">
        <v>47</v>
      </c>
      <c r="H968" s="29" t="str">
        <f t="shared" ref="H968:H1031" si="30">IF(NETWORKDAYS(E968,F968)&lt;=2,"SI","NO")</f>
        <v>SI</v>
      </c>
      <c r="I968" s="26">
        <f t="shared" ref="I968:I1031" si="31">NETWORKDAYS(E968,F968)</f>
        <v>0</v>
      </c>
    </row>
    <row r="969" spans="1:9" ht="30" customHeight="1" x14ac:dyDescent="0.2">
      <c r="A969" s="8">
        <v>963</v>
      </c>
      <c r="B969" s="8"/>
      <c r="C969" s="2"/>
      <c r="D969" s="2"/>
      <c r="E969" s="16"/>
      <c r="F969" s="16"/>
      <c r="G969" s="29" t="s">
        <v>47</v>
      </c>
      <c r="H969" s="29" t="str">
        <f t="shared" si="30"/>
        <v>SI</v>
      </c>
      <c r="I969" s="26">
        <f t="shared" si="31"/>
        <v>0</v>
      </c>
    </row>
    <row r="970" spans="1:9" ht="30" customHeight="1" x14ac:dyDescent="0.2">
      <c r="A970" s="8">
        <v>964</v>
      </c>
      <c r="B970" s="8"/>
      <c r="C970" s="2"/>
      <c r="D970" s="2"/>
      <c r="E970" s="16"/>
      <c r="F970" s="16"/>
      <c r="G970" s="29" t="s">
        <v>47</v>
      </c>
      <c r="H970" s="29" t="str">
        <f t="shared" si="30"/>
        <v>SI</v>
      </c>
      <c r="I970" s="26">
        <f t="shared" si="31"/>
        <v>0</v>
      </c>
    </row>
    <row r="971" spans="1:9" ht="30" customHeight="1" x14ac:dyDescent="0.2">
      <c r="A971" s="8">
        <v>965</v>
      </c>
      <c r="B971" s="8"/>
      <c r="C971" s="2"/>
      <c r="D971" s="2"/>
      <c r="E971" s="16"/>
      <c r="F971" s="16"/>
      <c r="G971" s="29" t="s">
        <v>47</v>
      </c>
      <c r="H971" s="29" t="str">
        <f t="shared" si="30"/>
        <v>SI</v>
      </c>
      <c r="I971" s="26">
        <f t="shared" si="31"/>
        <v>0</v>
      </c>
    </row>
    <row r="972" spans="1:9" ht="30" customHeight="1" x14ac:dyDescent="0.2">
      <c r="A972" s="8">
        <v>966</v>
      </c>
      <c r="B972" s="8"/>
      <c r="C972" s="2"/>
      <c r="D972" s="2"/>
      <c r="E972" s="16"/>
      <c r="F972" s="16"/>
      <c r="G972" s="29" t="s">
        <v>47</v>
      </c>
      <c r="H972" s="29" t="str">
        <f t="shared" si="30"/>
        <v>SI</v>
      </c>
      <c r="I972" s="26">
        <f t="shared" si="31"/>
        <v>0</v>
      </c>
    </row>
    <row r="973" spans="1:9" ht="30" customHeight="1" x14ac:dyDescent="0.2">
      <c r="A973" s="8">
        <v>967</v>
      </c>
      <c r="B973" s="8"/>
      <c r="C973" s="2"/>
      <c r="D973" s="2"/>
      <c r="E973" s="16"/>
      <c r="F973" s="16"/>
      <c r="G973" s="29" t="s">
        <v>47</v>
      </c>
      <c r="H973" s="29" t="str">
        <f t="shared" si="30"/>
        <v>SI</v>
      </c>
      <c r="I973" s="26">
        <f t="shared" si="31"/>
        <v>0</v>
      </c>
    </row>
    <row r="974" spans="1:9" ht="30" customHeight="1" x14ac:dyDescent="0.2">
      <c r="A974" s="8">
        <v>968</v>
      </c>
      <c r="B974" s="8"/>
      <c r="C974" s="2"/>
      <c r="D974" s="2"/>
      <c r="E974" s="16"/>
      <c r="F974" s="16"/>
      <c r="G974" s="29" t="s">
        <v>47</v>
      </c>
      <c r="H974" s="29" t="str">
        <f t="shared" si="30"/>
        <v>SI</v>
      </c>
      <c r="I974" s="26">
        <f t="shared" si="31"/>
        <v>0</v>
      </c>
    </row>
    <row r="975" spans="1:9" ht="30" customHeight="1" x14ac:dyDescent="0.2">
      <c r="A975" s="8">
        <v>969</v>
      </c>
      <c r="B975" s="8"/>
      <c r="C975" s="2"/>
      <c r="D975" s="2"/>
      <c r="E975" s="16"/>
      <c r="F975" s="16"/>
      <c r="G975" s="29" t="s">
        <v>47</v>
      </c>
      <c r="H975" s="29" t="str">
        <f t="shared" si="30"/>
        <v>SI</v>
      </c>
      <c r="I975" s="26">
        <f t="shared" si="31"/>
        <v>0</v>
      </c>
    </row>
    <row r="976" spans="1:9" ht="30" customHeight="1" x14ac:dyDescent="0.2">
      <c r="A976" s="8">
        <v>970</v>
      </c>
      <c r="B976" s="8"/>
      <c r="C976" s="2"/>
      <c r="D976" s="2"/>
      <c r="E976" s="16"/>
      <c r="F976" s="16"/>
      <c r="G976" s="29" t="s">
        <v>47</v>
      </c>
      <c r="H976" s="29" t="str">
        <f t="shared" si="30"/>
        <v>SI</v>
      </c>
      <c r="I976" s="26">
        <f t="shared" si="31"/>
        <v>0</v>
      </c>
    </row>
    <row r="977" spans="1:9" ht="30" customHeight="1" x14ac:dyDescent="0.2">
      <c r="A977" s="8">
        <v>971</v>
      </c>
      <c r="B977" s="8"/>
      <c r="C977" s="2"/>
      <c r="D977" s="2"/>
      <c r="E977" s="16"/>
      <c r="F977" s="16"/>
      <c r="G977" s="29" t="s">
        <v>47</v>
      </c>
      <c r="H977" s="29" t="str">
        <f t="shared" si="30"/>
        <v>SI</v>
      </c>
      <c r="I977" s="26">
        <f t="shared" si="31"/>
        <v>0</v>
      </c>
    </row>
    <row r="978" spans="1:9" ht="30" customHeight="1" x14ac:dyDescent="0.2">
      <c r="A978" s="8">
        <v>972</v>
      </c>
      <c r="B978" s="8"/>
      <c r="C978" s="2"/>
      <c r="D978" s="2"/>
      <c r="E978" s="16"/>
      <c r="F978" s="16"/>
      <c r="G978" s="29" t="s">
        <v>47</v>
      </c>
      <c r="H978" s="29" t="str">
        <f t="shared" si="30"/>
        <v>SI</v>
      </c>
      <c r="I978" s="26">
        <f t="shared" si="31"/>
        <v>0</v>
      </c>
    </row>
    <row r="979" spans="1:9" ht="30" customHeight="1" x14ac:dyDescent="0.2">
      <c r="A979" s="8">
        <v>973</v>
      </c>
      <c r="B979" s="8"/>
      <c r="C979" s="2"/>
      <c r="D979" s="2"/>
      <c r="E979" s="16"/>
      <c r="F979" s="16"/>
      <c r="G979" s="29" t="s">
        <v>47</v>
      </c>
      <c r="H979" s="29" t="str">
        <f t="shared" si="30"/>
        <v>SI</v>
      </c>
      <c r="I979" s="26">
        <f t="shared" si="31"/>
        <v>0</v>
      </c>
    </row>
    <row r="980" spans="1:9" ht="30" customHeight="1" x14ac:dyDescent="0.2">
      <c r="A980" s="8">
        <v>974</v>
      </c>
      <c r="B980" s="8"/>
      <c r="C980" s="2"/>
      <c r="D980" s="2"/>
      <c r="E980" s="16"/>
      <c r="F980" s="16"/>
      <c r="G980" s="29" t="s">
        <v>47</v>
      </c>
      <c r="H980" s="29" t="str">
        <f t="shared" si="30"/>
        <v>SI</v>
      </c>
      <c r="I980" s="26">
        <f t="shared" si="31"/>
        <v>0</v>
      </c>
    </row>
    <row r="981" spans="1:9" ht="30" customHeight="1" x14ac:dyDescent="0.2">
      <c r="A981" s="8">
        <v>975</v>
      </c>
      <c r="B981" s="8"/>
      <c r="C981" s="2"/>
      <c r="D981" s="2"/>
      <c r="E981" s="16"/>
      <c r="F981" s="16"/>
      <c r="G981" s="29" t="s">
        <v>47</v>
      </c>
      <c r="H981" s="29" t="str">
        <f t="shared" si="30"/>
        <v>SI</v>
      </c>
      <c r="I981" s="26">
        <f t="shared" si="31"/>
        <v>0</v>
      </c>
    </row>
    <row r="982" spans="1:9" ht="30" customHeight="1" x14ac:dyDescent="0.2">
      <c r="A982" s="8">
        <v>976</v>
      </c>
      <c r="B982" s="8"/>
      <c r="C982" s="2"/>
      <c r="D982" s="2"/>
      <c r="E982" s="16"/>
      <c r="F982" s="16"/>
      <c r="G982" s="29" t="s">
        <v>47</v>
      </c>
      <c r="H982" s="29" t="str">
        <f t="shared" si="30"/>
        <v>SI</v>
      </c>
      <c r="I982" s="26">
        <f t="shared" si="31"/>
        <v>0</v>
      </c>
    </row>
    <row r="983" spans="1:9" ht="30" customHeight="1" x14ac:dyDescent="0.2">
      <c r="A983" s="8">
        <v>977</v>
      </c>
      <c r="B983" s="8"/>
      <c r="C983" s="2"/>
      <c r="D983" s="2"/>
      <c r="E983" s="16"/>
      <c r="F983" s="16"/>
      <c r="G983" s="29" t="s">
        <v>47</v>
      </c>
      <c r="H983" s="29" t="str">
        <f t="shared" si="30"/>
        <v>SI</v>
      </c>
      <c r="I983" s="26">
        <f t="shared" si="31"/>
        <v>0</v>
      </c>
    </row>
    <row r="984" spans="1:9" ht="30" customHeight="1" x14ac:dyDescent="0.2">
      <c r="A984" s="8">
        <v>978</v>
      </c>
      <c r="B984" s="8"/>
      <c r="C984" s="2"/>
      <c r="D984" s="2"/>
      <c r="E984" s="16"/>
      <c r="F984" s="16"/>
      <c r="G984" s="29" t="s">
        <v>47</v>
      </c>
      <c r="H984" s="29" t="str">
        <f t="shared" si="30"/>
        <v>SI</v>
      </c>
      <c r="I984" s="26">
        <f t="shared" si="31"/>
        <v>0</v>
      </c>
    </row>
    <row r="985" spans="1:9" ht="30" customHeight="1" x14ac:dyDescent="0.2">
      <c r="A985" s="8">
        <v>979</v>
      </c>
      <c r="B985" s="8"/>
      <c r="C985" s="2"/>
      <c r="D985" s="2"/>
      <c r="E985" s="16"/>
      <c r="F985" s="16"/>
      <c r="G985" s="29" t="s">
        <v>47</v>
      </c>
      <c r="H985" s="29" t="str">
        <f t="shared" si="30"/>
        <v>SI</v>
      </c>
      <c r="I985" s="26">
        <f t="shared" si="31"/>
        <v>0</v>
      </c>
    </row>
    <row r="986" spans="1:9" ht="30" customHeight="1" x14ac:dyDescent="0.2">
      <c r="A986" s="8">
        <v>980</v>
      </c>
      <c r="B986" s="8"/>
      <c r="C986" s="2"/>
      <c r="D986" s="2"/>
      <c r="E986" s="16"/>
      <c r="F986" s="16"/>
      <c r="G986" s="29" t="s">
        <v>47</v>
      </c>
      <c r="H986" s="29" t="str">
        <f t="shared" si="30"/>
        <v>SI</v>
      </c>
      <c r="I986" s="26">
        <f t="shared" si="31"/>
        <v>0</v>
      </c>
    </row>
    <row r="987" spans="1:9" ht="30" customHeight="1" x14ac:dyDescent="0.2">
      <c r="A987" s="8">
        <v>981</v>
      </c>
      <c r="B987" s="8"/>
      <c r="C987" s="2"/>
      <c r="D987" s="2"/>
      <c r="E987" s="16"/>
      <c r="F987" s="16"/>
      <c r="G987" s="29" t="s">
        <v>47</v>
      </c>
      <c r="H987" s="29" t="str">
        <f t="shared" si="30"/>
        <v>SI</v>
      </c>
      <c r="I987" s="26">
        <f t="shared" si="31"/>
        <v>0</v>
      </c>
    </row>
    <row r="988" spans="1:9" ht="30" customHeight="1" x14ac:dyDescent="0.2">
      <c r="A988" s="8">
        <v>982</v>
      </c>
      <c r="B988" s="8"/>
      <c r="C988" s="2"/>
      <c r="D988" s="2"/>
      <c r="E988" s="16"/>
      <c r="F988" s="16"/>
      <c r="G988" s="29" t="s">
        <v>47</v>
      </c>
      <c r="H988" s="29" t="str">
        <f t="shared" si="30"/>
        <v>SI</v>
      </c>
      <c r="I988" s="26">
        <f t="shared" si="31"/>
        <v>0</v>
      </c>
    </row>
    <row r="989" spans="1:9" ht="30" customHeight="1" x14ac:dyDescent="0.2">
      <c r="A989" s="8">
        <v>983</v>
      </c>
      <c r="B989" s="8"/>
      <c r="C989" s="2"/>
      <c r="D989" s="2"/>
      <c r="E989" s="16"/>
      <c r="F989" s="16"/>
      <c r="G989" s="29" t="s">
        <v>47</v>
      </c>
      <c r="H989" s="29" t="str">
        <f t="shared" si="30"/>
        <v>SI</v>
      </c>
      <c r="I989" s="26">
        <f t="shared" si="31"/>
        <v>0</v>
      </c>
    </row>
    <row r="990" spans="1:9" ht="30" customHeight="1" x14ac:dyDescent="0.2">
      <c r="A990" s="8">
        <v>984</v>
      </c>
      <c r="B990" s="8"/>
      <c r="C990" s="2"/>
      <c r="D990" s="2"/>
      <c r="E990" s="16"/>
      <c r="F990" s="16"/>
      <c r="G990" s="29" t="s">
        <v>47</v>
      </c>
      <c r="H990" s="29" t="str">
        <f t="shared" si="30"/>
        <v>SI</v>
      </c>
      <c r="I990" s="26">
        <f t="shared" si="31"/>
        <v>0</v>
      </c>
    </row>
    <row r="991" spans="1:9" ht="30" customHeight="1" x14ac:dyDescent="0.2">
      <c r="A991" s="8">
        <v>985</v>
      </c>
      <c r="B991" s="8"/>
      <c r="C991" s="2"/>
      <c r="D991" s="2"/>
      <c r="E991" s="16"/>
      <c r="F991" s="16"/>
      <c r="G991" s="29" t="s">
        <v>47</v>
      </c>
      <c r="H991" s="29" t="str">
        <f t="shared" si="30"/>
        <v>SI</v>
      </c>
      <c r="I991" s="26">
        <f t="shared" si="31"/>
        <v>0</v>
      </c>
    </row>
    <row r="992" spans="1:9" ht="30" customHeight="1" x14ac:dyDescent="0.2">
      <c r="A992" s="8">
        <v>986</v>
      </c>
      <c r="B992" s="8"/>
      <c r="C992" s="2"/>
      <c r="D992" s="2"/>
      <c r="E992" s="16"/>
      <c r="F992" s="16"/>
      <c r="G992" s="29" t="s">
        <v>47</v>
      </c>
      <c r="H992" s="29" t="str">
        <f t="shared" si="30"/>
        <v>SI</v>
      </c>
      <c r="I992" s="26">
        <f t="shared" si="31"/>
        <v>0</v>
      </c>
    </row>
    <row r="993" spans="1:9" ht="30" customHeight="1" x14ac:dyDescent="0.2">
      <c r="A993" s="8">
        <v>987</v>
      </c>
      <c r="B993" s="8"/>
      <c r="C993" s="2"/>
      <c r="D993" s="2"/>
      <c r="E993" s="16"/>
      <c r="F993" s="16"/>
      <c r="G993" s="29" t="s">
        <v>47</v>
      </c>
      <c r="H993" s="29" t="str">
        <f t="shared" si="30"/>
        <v>SI</v>
      </c>
      <c r="I993" s="26">
        <f t="shared" si="31"/>
        <v>0</v>
      </c>
    </row>
    <row r="994" spans="1:9" ht="30" customHeight="1" x14ac:dyDescent="0.2">
      <c r="A994" s="8">
        <v>988</v>
      </c>
      <c r="B994" s="8"/>
      <c r="C994" s="2"/>
      <c r="D994" s="2"/>
      <c r="E994" s="16"/>
      <c r="F994" s="16"/>
      <c r="G994" s="29" t="s">
        <v>47</v>
      </c>
      <c r="H994" s="29" t="str">
        <f t="shared" si="30"/>
        <v>SI</v>
      </c>
      <c r="I994" s="26">
        <f t="shared" si="31"/>
        <v>0</v>
      </c>
    </row>
    <row r="995" spans="1:9" ht="30" customHeight="1" x14ac:dyDescent="0.2">
      <c r="A995" s="8">
        <v>989</v>
      </c>
      <c r="B995" s="8"/>
      <c r="C995" s="2"/>
      <c r="D995" s="2"/>
      <c r="E995" s="16"/>
      <c r="F995" s="16"/>
      <c r="G995" s="29" t="s">
        <v>47</v>
      </c>
      <c r="H995" s="29" t="str">
        <f t="shared" si="30"/>
        <v>SI</v>
      </c>
      <c r="I995" s="26">
        <f t="shared" si="31"/>
        <v>0</v>
      </c>
    </row>
    <row r="996" spans="1:9" ht="30" customHeight="1" x14ac:dyDescent="0.2">
      <c r="A996" s="8">
        <v>990</v>
      </c>
      <c r="B996" s="8"/>
      <c r="C996" s="2"/>
      <c r="D996" s="2"/>
      <c r="E996" s="16"/>
      <c r="F996" s="16"/>
      <c r="G996" s="29" t="s">
        <v>47</v>
      </c>
      <c r="H996" s="29" t="str">
        <f t="shared" si="30"/>
        <v>SI</v>
      </c>
      <c r="I996" s="26">
        <f t="shared" si="31"/>
        <v>0</v>
      </c>
    </row>
    <row r="997" spans="1:9" ht="30" customHeight="1" x14ac:dyDescent="0.2">
      <c r="A997" s="8">
        <v>991</v>
      </c>
      <c r="B997" s="8"/>
      <c r="C997" s="2"/>
      <c r="D997" s="2"/>
      <c r="E997" s="16"/>
      <c r="F997" s="16"/>
      <c r="G997" s="29" t="s">
        <v>47</v>
      </c>
      <c r="H997" s="29" t="str">
        <f t="shared" si="30"/>
        <v>SI</v>
      </c>
      <c r="I997" s="26">
        <f t="shared" si="31"/>
        <v>0</v>
      </c>
    </row>
    <row r="998" spans="1:9" ht="30" customHeight="1" x14ac:dyDescent="0.2">
      <c r="A998" s="8">
        <v>992</v>
      </c>
      <c r="B998" s="8"/>
      <c r="C998" s="2"/>
      <c r="D998" s="2"/>
      <c r="E998" s="16"/>
      <c r="F998" s="16"/>
      <c r="G998" s="29" t="s">
        <v>47</v>
      </c>
      <c r="H998" s="29" t="str">
        <f t="shared" si="30"/>
        <v>SI</v>
      </c>
      <c r="I998" s="26">
        <f t="shared" si="31"/>
        <v>0</v>
      </c>
    </row>
    <row r="999" spans="1:9" ht="30" customHeight="1" x14ac:dyDescent="0.2">
      <c r="A999" s="8">
        <v>993</v>
      </c>
      <c r="B999" s="8"/>
      <c r="C999" s="2"/>
      <c r="D999" s="2"/>
      <c r="E999" s="16"/>
      <c r="F999" s="16"/>
      <c r="G999" s="29" t="s">
        <v>47</v>
      </c>
      <c r="H999" s="29" t="str">
        <f t="shared" si="30"/>
        <v>SI</v>
      </c>
      <c r="I999" s="26">
        <f t="shared" si="31"/>
        <v>0</v>
      </c>
    </row>
    <row r="1000" spans="1:9" ht="30" customHeight="1" x14ac:dyDescent="0.2">
      <c r="A1000" s="8">
        <v>994</v>
      </c>
      <c r="B1000" s="8"/>
      <c r="C1000" s="2"/>
      <c r="D1000" s="2"/>
      <c r="E1000" s="16"/>
      <c r="F1000" s="16"/>
      <c r="G1000" s="29" t="s">
        <v>47</v>
      </c>
      <c r="H1000" s="29" t="str">
        <f t="shared" si="30"/>
        <v>SI</v>
      </c>
      <c r="I1000" s="26">
        <f t="shared" si="31"/>
        <v>0</v>
      </c>
    </row>
    <row r="1001" spans="1:9" ht="30" customHeight="1" x14ac:dyDescent="0.2">
      <c r="A1001" s="8">
        <v>995</v>
      </c>
      <c r="B1001" s="8"/>
      <c r="C1001" s="2"/>
      <c r="D1001" s="2"/>
      <c r="E1001" s="16"/>
      <c r="F1001" s="16"/>
      <c r="G1001" s="29" t="s">
        <v>47</v>
      </c>
      <c r="H1001" s="29" t="str">
        <f t="shared" si="30"/>
        <v>SI</v>
      </c>
      <c r="I1001" s="26">
        <f t="shared" si="31"/>
        <v>0</v>
      </c>
    </row>
    <row r="1002" spans="1:9" ht="30" customHeight="1" x14ac:dyDescent="0.2">
      <c r="A1002" s="8">
        <v>996</v>
      </c>
      <c r="B1002" s="8"/>
      <c r="C1002" s="2"/>
      <c r="D1002" s="2"/>
      <c r="E1002" s="16"/>
      <c r="F1002" s="16"/>
      <c r="G1002" s="29" t="s">
        <v>47</v>
      </c>
      <c r="H1002" s="29" t="str">
        <f t="shared" si="30"/>
        <v>SI</v>
      </c>
      <c r="I1002" s="26">
        <f t="shared" si="31"/>
        <v>0</v>
      </c>
    </row>
    <row r="1003" spans="1:9" ht="30" customHeight="1" x14ac:dyDescent="0.2">
      <c r="A1003" s="8">
        <v>997</v>
      </c>
      <c r="B1003" s="8"/>
      <c r="C1003" s="2"/>
      <c r="D1003" s="2"/>
      <c r="E1003" s="16"/>
      <c r="F1003" s="16"/>
      <c r="G1003" s="29" t="s">
        <v>47</v>
      </c>
      <c r="H1003" s="29" t="str">
        <f t="shared" si="30"/>
        <v>SI</v>
      </c>
      <c r="I1003" s="26">
        <f t="shared" si="31"/>
        <v>0</v>
      </c>
    </row>
    <row r="1004" spans="1:9" ht="30" customHeight="1" x14ac:dyDescent="0.2">
      <c r="A1004" s="8">
        <v>998</v>
      </c>
      <c r="B1004" s="8"/>
      <c r="C1004" s="2"/>
      <c r="D1004" s="2"/>
      <c r="E1004" s="16"/>
      <c r="F1004" s="16"/>
      <c r="G1004" s="29" t="s">
        <v>47</v>
      </c>
      <c r="H1004" s="29" t="str">
        <f t="shared" si="30"/>
        <v>SI</v>
      </c>
      <c r="I1004" s="26">
        <f t="shared" si="31"/>
        <v>0</v>
      </c>
    </row>
    <row r="1005" spans="1:9" ht="30" customHeight="1" x14ac:dyDescent="0.2">
      <c r="A1005" s="8">
        <v>999</v>
      </c>
      <c r="B1005" s="8"/>
      <c r="C1005" s="2"/>
      <c r="D1005" s="2"/>
      <c r="E1005" s="16"/>
      <c r="F1005" s="16"/>
      <c r="G1005" s="29" t="s">
        <v>47</v>
      </c>
      <c r="H1005" s="29" t="str">
        <f t="shared" si="30"/>
        <v>SI</v>
      </c>
      <c r="I1005" s="26">
        <f t="shared" si="31"/>
        <v>0</v>
      </c>
    </row>
    <row r="1006" spans="1:9" ht="30" customHeight="1" x14ac:dyDescent="0.2">
      <c r="A1006" s="8">
        <v>1000</v>
      </c>
      <c r="B1006" s="8"/>
      <c r="C1006" s="2"/>
      <c r="D1006" s="2"/>
      <c r="E1006" s="16"/>
      <c r="F1006" s="16"/>
      <c r="G1006" s="29" t="s">
        <v>47</v>
      </c>
      <c r="H1006" s="29" t="str">
        <f t="shared" si="30"/>
        <v>SI</v>
      </c>
      <c r="I1006" s="26">
        <f t="shared" si="31"/>
        <v>0</v>
      </c>
    </row>
    <row r="1007" spans="1:9" ht="30" customHeight="1" x14ac:dyDescent="0.2">
      <c r="A1007" s="8">
        <v>1001</v>
      </c>
      <c r="B1007" s="8"/>
      <c r="C1007" s="2"/>
      <c r="D1007" s="2"/>
      <c r="E1007" s="16"/>
      <c r="F1007" s="16"/>
      <c r="G1007" s="29" t="s">
        <v>47</v>
      </c>
      <c r="H1007" s="29" t="str">
        <f t="shared" si="30"/>
        <v>SI</v>
      </c>
      <c r="I1007" s="26">
        <f t="shared" si="31"/>
        <v>0</v>
      </c>
    </row>
    <row r="1008" spans="1:9" ht="30" customHeight="1" x14ac:dyDescent="0.2">
      <c r="A1008" s="8">
        <v>1002</v>
      </c>
      <c r="B1008" s="8"/>
      <c r="C1008" s="2"/>
      <c r="D1008" s="2"/>
      <c r="E1008" s="16"/>
      <c r="F1008" s="16"/>
      <c r="G1008" s="29" t="s">
        <v>47</v>
      </c>
      <c r="H1008" s="29" t="str">
        <f t="shared" si="30"/>
        <v>SI</v>
      </c>
      <c r="I1008" s="26">
        <f t="shared" si="31"/>
        <v>0</v>
      </c>
    </row>
    <row r="1009" spans="1:9" ht="30" customHeight="1" x14ac:dyDescent="0.2">
      <c r="A1009" s="8">
        <v>1003</v>
      </c>
      <c r="B1009" s="8"/>
      <c r="C1009" s="2"/>
      <c r="D1009" s="2"/>
      <c r="E1009" s="16"/>
      <c r="F1009" s="16"/>
      <c r="G1009" s="29" t="s">
        <v>47</v>
      </c>
      <c r="H1009" s="29" t="str">
        <f t="shared" si="30"/>
        <v>SI</v>
      </c>
      <c r="I1009" s="26">
        <f t="shared" si="31"/>
        <v>0</v>
      </c>
    </row>
    <row r="1010" spans="1:9" ht="30" customHeight="1" x14ac:dyDescent="0.2">
      <c r="A1010" s="8">
        <v>1004</v>
      </c>
      <c r="B1010" s="8"/>
      <c r="C1010" s="2"/>
      <c r="D1010" s="2"/>
      <c r="E1010" s="16"/>
      <c r="F1010" s="16"/>
      <c r="G1010" s="29" t="s">
        <v>47</v>
      </c>
      <c r="H1010" s="29" t="str">
        <f t="shared" si="30"/>
        <v>SI</v>
      </c>
      <c r="I1010" s="26">
        <f t="shared" si="31"/>
        <v>0</v>
      </c>
    </row>
    <row r="1011" spans="1:9" ht="30" customHeight="1" x14ac:dyDescent="0.2">
      <c r="A1011" s="8">
        <v>1005</v>
      </c>
      <c r="B1011" s="8"/>
      <c r="C1011" s="2"/>
      <c r="D1011" s="2"/>
      <c r="E1011" s="16"/>
      <c r="F1011" s="16"/>
      <c r="G1011" s="29" t="s">
        <v>47</v>
      </c>
      <c r="H1011" s="29" t="str">
        <f t="shared" si="30"/>
        <v>SI</v>
      </c>
      <c r="I1011" s="26">
        <f t="shared" si="31"/>
        <v>0</v>
      </c>
    </row>
    <row r="1012" spans="1:9" ht="30" customHeight="1" x14ac:dyDescent="0.2">
      <c r="A1012" s="8">
        <v>1006</v>
      </c>
      <c r="B1012" s="8"/>
      <c r="C1012" s="2"/>
      <c r="D1012" s="2"/>
      <c r="E1012" s="16"/>
      <c r="F1012" s="16"/>
      <c r="G1012" s="29" t="s">
        <v>47</v>
      </c>
      <c r="H1012" s="29" t="str">
        <f t="shared" si="30"/>
        <v>SI</v>
      </c>
      <c r="I1012" s="26">
        <f t="shared" si="31"/>
        <v>0</v>
      </c>
    </row>
    <row r="1013" spans="1:9" ht="30" customHeight="1" x14ac:dyDescent="0.2">
      <c r="A1013" s="8">
        <v>1007</v>
      </c>
      <c r="B1013" s="8"/>
      <c r="C1013" s="2"/>
      <c r="D1013" s="2"/>
      <c r="E1013" s="16"/>
      <c r="F1013" s="16"/>
      <c r="G1013" s="29" t="s">
        <v>47</v>
      </c>
      <c r="H1013" s="29" t="str">
        <f t="shared" si="30"/>
        <v>SI</v>
      </c>
      <c r="I1013" s="26">
        <f t="shared" si="31"/>
        <v>0</v>
      </c>
    </row>
    <row r="1014" spans="1:9" ht="30" customHeight="1" x14ac:dyDescent="0.2">
      <c r="A1014" s="8">
        <v>1008</v>
      </c>
      <c r="B1014" s="8"/>
      <c r="C1014" s="2"/>
      <c r="D1014" s="2"/>
      <c r="E1014" s="16"/>
      <c r="F1014" s="16"/>
      <c r="G1014" s="29" t="s">
        <v>47</v>
      </c>
      <c r="H1014" s="29" t="str">
        <f t="shared" si="30"/>
        <v>SI</v>
      </c>
      <c r="I1014" s="26">
        <f t="shared" si="31"/>
        <v>0</v>
      </c>
    </row>
    <row r="1015" spans="1:9" ht="30" customHeight="1" x14ac:dyDescent="0.2">
      <c r="A1015" s="8">
        <v>1009</v>
      </c>
      <c r="B1015" s="8"/>
      <c r="C1015" s="2"/>
      <c r="D1015" s="2"/>
      <c r="E1015" s="16"/>
      <c r="F1015" s="16"/>
      <c r="G1015" s="29" t="s">
        <v>47</v>
      </c>
      <c r="H1015" s="29" t="str">
        <f t="shared" si="30"/>
        <v>SI</v>
      </c>
      <c r="I1015" s="26">
        <f t="shared" si="31"/>
        <v>0</v>
      </c>
    </row>
    <row r="1016" spans="1:9" ht="30" customHeight="1" x14ac:dyDescent="0.2">
      <c r="A1016" s="8">
        <v>1010</v>
      </c>
      <c r="B1016" s="8"/>
      <c r="C1016" s="2"/>
      <c r="D1016" s="2"/>
      <c r="E1016" s="16"/>
      <c r="F1016" s="16"/>
      <c r="G1016" s="29" t="s">
        <v>47</v>
      </c>
      <c r="H1016" s="29" t="str">
        <f t="shared" si="30"/>
        <v>SI</v>
      </c>
      <c r="I1016" s="26">
        <f t="shared" si="31"/>
        <v>0</v>
      </c>
    </row>
    <row r="1017" spans="1:9" ht="30" customHeight="1" x14ac:dyDescent="0.2">
      <c r="A1017" s="8">
        <v>1011</v>
      </c>
      <c r="B1017" s="8"/>
      <c r="C1017" s="2"/>
      <c r="D1017" s="2"/>
      <c r="E1017" s="16"/>
      <c r="F1017" s="16"/>
      <c r="G1017" s="29" t="s">
        <v>47</v>
      </c>
      <c r="H1017" s="29" t="str">
        <f t="shared" si="30"/>
        <v>SI</v>
      </c>
      <c r="I1017" s="26">
        <f t="shared" si="31"/>
        <v>0</v>
      </c>
    </row>
    <row r="1018" spans="1:9" ht="30" customHeight="1" x14ac:dyDescent="0.2">
      <c r="A1018" s="8">
        <v>1012</v>
      </c>
      <c r="B1018" s="8"/>
      <c r="C1018" s="2"/>
      <c r="D1018" s="2"/>
      <c r="E1018" s="16"/>
      <c r="F1018" s="16"/>
      <c r="G1018" s="29" t="s">
        <v>47</v>
      </c>
      <c r="H1018" s="29" t="str">
        <f t="shared" si="30"/>
        <v>SI</v>
      </c>
      <c r="I1018" s="26">
        <f t="shared" si="31"/>
        <v>0</v>
      </c>
    </row>
    <row r="1019" spans="1:9" ht="30" customHeight="1" x14ac:dyDescent="0.2">
      <c r="A1019" s="8">
        <v>1013</v>
      </c>
      <c r="B1019" s="8"/>
      <c r="C1019" s="2"/>
      <c r="D1019" s="2"/>
      <c r="E1019" s="16"/>
      <c r="F1019" s="16"/>
      <c r="G1019" s="29" t="s">
        <v>47</v>
      </c>
      <c r="H1019" s="29" t="str">
        <f t="shared" si="30"/>
        <v>SI</v>
      </c>
      <c r="I1019" s="26">
        <f t="shared" si="31"/>
        <v>0</v>
      </c>
    </row>
    <row r="1020" spans="1:9" ht="30" customHeight="1" x14ac:dyDescent="0.2">
      <c r="A1020" s="8">
        <v>1014</v>
      </c>
      <c r="B1020" s="8"/>
      <c r="C1020" s="2"/>
      <c r="D1020" s="2"/>
      <c r="E1020" s="16"/>
      <c r="F1020" s="16"/>
      <c r="G1020" s="29" t="s">
        <v>47</v>
      </c>
      <c r="H1020" s="29" t="str">
        <f t="shared" si="30"/>
        <v>SI</v>
      </c>
      <c r="I1020" s="26">
        <f t="shared" si="31"/>
        <v>0</v>
      </c>
    </row>
    <row r="1021" spans="1:9" ht="30" customHeight="1" x14ac:dyDescent="0.2">
      <c r="A1021" s="8">
        <v>1015</v>
      </c>
      <c r="B1021" s="8"/>
      <c r="C1021" s="2"/>
      <c r="D1021" s="2"/>
      <c r="E1021" s="16"/>
      <c r="F1021" s="16"/>
      <c r="G1021" s="29" t="s">
        <v>47</v>
      </c>
      <c r="H1021" s="29" t="str">
        <f t="shared" si="30"/>
        <v>SI</v>
      </c>
      <c r="I1021" s="26">
        <f t="shared" si="31"/>
        <v>0</v>
      </c>
    </row>
    <row r="1022" spans="1:9" ht="30" customHeight="1" x14ac:dyDescent="0.2">
      <c r="A1022" s="8">
        <v>1016</v>
      </c>
      <c r="B1022" s="8"/>
      <c r="C1022" s="2"/>
      <c r="D1022" s="2"/>
      <c r="E1022" s="16"/>
      <c r="F1022" s="16"/>
      <c r="G1022" s="29" t="s">
        <v>47</v>
      </c>
      <c r="H1022" s="29" t="str">
        <f t="shared" si="30"/>
        <v>SI</v>
      </c>
      <c r="I1022" s="26">
        <f t="shared" si="31"/>
        <v>0</v>
      </c>
    </row>
    <row r="1023" spans="1:9" ht="30" customHeight="1" x14ac:dyDescent="0.2">
      <c r="A1023" s="8">
        <v>1017</v>
      </c>
      <c r="B1023" s="8"/>
      <c r="C1023" s="2"/>
      <c r="D1023" s="2"/>
      <c r="E1023" s="16"/>
      <c r="F1023" s="16"/>
      <c r="G1023" s="29" t="s">
        <v>47</v>
      </c>
      <c r="H1023" s="29" t="str">
        <f t="shared" si="30"/>
        <v>SI</v>
      </c>
      <c r="I1023" s="26">
        <f t="shared" si="31"/>
        <v>0</v>
      </c>
    </row>
    <row r="1024" spans="1:9" ht="30" customHeight="1" x14ac:dyDescent="0.2">
      <c r="A1024" s="8">
        <v>1018</v>
      </c>
      <c r="B1024" s="8"/>
      <c r="C1024" s="2"/>
      <c r="D1024" s="2"/>
      <c r="E1024" s="16"/>
      <c r="F1024" s="16"/>
      <c r="G1024" s="29" t="s">
        <v>47</v>
      </c>
      <c r="H1024" s="29" t="str">
        <f t="shared" si="30"/>
        <v>SI</v>
      </c>
      <c r="I1024" s="26">
        <f t="shared" si="31"/>
        <v>0</v>
      </c>
    </row>
    <row r="1025" spans="1:9" ht="30" customHeight="1" x14ac:dyDescent="0.2">
      <c r="A1025" s="8">
        <v>1019</v>
      </c>
      <c r="B1025" s="8"/>
      <c r="C1025" s="2"/>
      <c r="D1025" s="2"/>
      <c r="E1025" s="16"/>
      <c r="F1025" s="16"/>
      <c r="G1025" s="29" t="s">
        <v>47</v>
      </c>
      <c r="H1025" s="29" t="str">
        <f t="shared" si="30"/>
        <v>SI</v>
      </c>
      <c r="I1025" s="26">
        <f t="shared" si="31"/>
        <v>0</v>
      </c>
    </row>
    <row r="1026" spans="1:9" ht="30" customHeight="1" x14ac:dyDescent="0.2">
      <c r="A1026" s="8">
        <v>1020</v>
      </c>
      <c r="B1026" s="8"/>
      <c r="C1026" s="2"/>
      <c r="D1026" s="2"/>
      <c r="E1026" s="16"/>
      <c r="F1026" s="16"/>
      <c r="G1026" s="29" t="s">
        <v>47</v>
      </c>
      <c r="H1026" s="29" t="str">
        <f t="shared" si="30"/>
        <v>SI</v>
      </c>
      <c r="I1026" s="26">
        <f t="shared" si="31"/>
        <v>0</v>
      </c>
    </row>
    <row r="1027" spans="1:9" ht="30" customHeight="1" x14ac:dyDescent="0.2">
      <c r="A1027" s="8">
        <v>1021</v>
      </c>
      <c r="B1027" s="8"/>
      <c r="C1027" s="2"/>
      <c r="D1027" s="2"/>
      <c r="E1027" s="16"/>
      <c r="F1027" s="16"/>
      <c r="G1027" s="29" t="s">
        <v>47</v>
      </c>
      <c r="H1027" s="29" t="str">
        <f t="shared" si="30"/>
        <v>SI</v>
      </c>
      <c r="I1027" s="26">
        <f t="shared" si="31"/>
        <v>0</v>
      </c>
    </row>
    <row r="1028" spans="1:9" ht="30" customHeight="1" x14ac:dyDescent="0.2">
      <c r="A1028" s="8">
        <v>1022</v>
      </c>
      <c r="B1028" s="8"/>
      <c r="C1028" s="2"/>
      <c r="D1028" s="2"/>
      <c r="E1028" s="16"/>
      <c r="F1028" s="16"/>
      <c r="G1028" s="29" t="s">
        <v>47</v>
      </c>
      <c r="H1028" s="29" t="str">
        <f t="shared" si="30"/>
        <v>SI</v>
      </c>
      <c r="I1028" s="26">
        <f t="shared" si="31"/>
        <v>0</v>
      </c>
    </row>
    <row r="1029" spans="1:9" ht="30" customHeight="1" x14ac:dyDescent="0.2">
      <c r="A1029" s="8">
        <v>1023</v>
      </c>
      <c r="B1029" s="8"/>
      <c r="C1029" s="2"/>
      <c r="D1029" s="2"/>
      <c r="E1029" s="16"/>
      <c r="F1029" s="16"/>
      <c r="G1029" s="29" t="s">
        <v>47</v>
      </c>
      <c r="H1029" s="29" t="str">
        <f t="shared" si="30"/>
        <v>SI</v>
      </c>
      <c r="I1029" s="26">
        <f t="shared" si="31"/>
        <v>0</v>
      </c>
    </row>
    <row r="1030" spans="1:9" ht="30" customHeight="1" x14ac:dyDescent="0.2">
      <c r="A1030" s="8">
        <v>1024</v>
      </c>
      <c r="B1030" s="8"/>
      <c r="C1030" s="2"/>
      <c r="D1030" s="2"/>
      <c r="E1030" s="16"/>
      <c r="F1030" s="16"/>
      <c r="G1030" s="29" t="s">
        <v>47</v>
      </c>
      <c r="H1030" s="29" t="str">
        <f t="shared" si="30"/>
        <v>SI</v>
      </c>
      <c r="I1030" s="26">
        <f t="shared" si="31"/>
        <v>0</v>
      </c>
    </row>
    <row r="1031" spans="1:9" ht="30" customHeight="1" x14ac:dyDescent="0.2">
      <c r="A1031" s="8">
        <v>1025</v>
      </c>
      <c r="B1031" s="8"/>
      <c r="C1031" s="2"/>
      <c r="D1031" s="2"/>
      <c r="E1031" s="16"/>
      <c r="F1031" s="16"/>
      <c r="G1031" s="29" t="s">
        <v>47</v>
      </c>
      <c r="H1031" s="29" t="str">
        <f t="shared" si="30"/>
        <v>SI</v>
      </c>
      <c r="I1031" s="26">
        <f t="shared" si="31"/>
        <v>0</v>
      </c>
    </row>
    <row r="1032" spans="1:9" ht="30" customHeight="1" x14ac:dyDescent="0.2">
      <c r="A1032" s="8">
        <v>1026</v>
      </c>
      <c r="B1032" s="8"/>
      <c r="C1032" s="2"/>
      <c r="D1032" s="2"/>
      <c r="E1032" s="16"/>
      <c r="F1032" s="16"/>
      <c r="G1032" s="29" t="s">
        <v>47</v>
      </c>
      <c r="H1032" s="29" t="str">
        <f t="shared" ref="H1032:H1095" si="32">IF(NETWORKDAYS(E1032,F1032)&lt;=2,"SI","NO")</f>
        <v>SI</v>
      </c>
      <c r="I1032" s="26">
        <f t="shared" ref="I1032:I1095" si="33">NETWORKDAYS(E1032,F1032)</f>
        <v>0</v>
      </c>
    </row>
    <row r="1033" spans="1:9" ht="30" customHeight="1" x14ac:dyDescent="0.2">
      <c r="A1033" s="8">
        <v>1027</v>
      </c>
      <c r="B1033" s="8"/>
      <c r="C1033" s="2"/>
      <c r="D1033" s="2"/>
      <c r="E1033" s="16"/>
      <c r="F1033" s="16"/>
      <c r="G1033" s="29" t="s">
        <v>47</v>
      </c>
      <c r="H1033" s="29" t="str">
        <f t="shared" si="32"/>
        <v>SI</v>
      </c>
      <c r="I1033" s="26">
        <f t="shared" si="33"/>
        <v>0</v>
      </c>
    </row>
    <row r="1034" spans="1:9" ht="30" customHeight="1" x14ac:dyDescent="0.2">
      <c r="A1034" s="8">
        <v>1028</v>
      </c>
      <c r="B1034" s="8"/>
      <c r="C1034" s="2"/>
      <c r="D1034" s="2"/>
      <c r="E1034" s="16"/>
      <c r="F1034" s="16"/>
      <c r="G1034" s="29" t="s">
        <v>47</v>
      </c>
      <c r="H1034" s="29" t="str">
        <f t="shared" si="32"/>
        <v>SI</v>
      </c>
      <c r="I1034" s="26">
        <f t="shared" si="33"/>
        <v>0</v>
      </c>
    </row>
    <row r="1035" spans="1:9" ht="30" customHeight="1" x14ac:dyDescent="0.2">
      <c r="A1035" s="8">
        <v>1029</v>
      </c>
      <c r="B1035" s="8"/>
      <c r="C1035" s="2"/>
      <c r="D1035" s="2"/>
      <c r="E1035" s="16"/>
      <c r="F1035" s="16"/>
      <c r="G1035" s="29" t="s">
        <v>47</v>
      </c>
      <c r="H1035" s="29" t="str">
        <f t="shared" si="32"/>
        <v>SI</v>
      </c>
      <c r="I1035" s="26">
        <f t="shared" si="33"/>
        <v>0</v>
      </c>
    </row>
    <row r="1036" spans="1:9" ht="30" customHeight="1" x14ac:dyDescent="0.2">
      <c r="A1036" s="8">
        <v>1030</v>
      </c>
      <c r="B1036" s="8"/>
      <c r="C1036" s="2"/>
      <c r="D1036" s="2"/>
      <c r="E1036" s="16"/>
      <c r="F1036" s="16"/>
      <c r="G1036" s="29" t="s">
        <v>47</v>
      </c>
      <c r="H1036" s="29" t="str">
        <f t="shared" si="32"/>
        <v>SI</v>
      </c>
      <c r="I1036" s="26">
        <f t="shared" si="33"/>
        <v>0</v>
      </c>
    </row>
    <row r="1037" spans="1:9" ht="30" customHeight="1" x14ac:dyDescent="0.2">
      <c r="A1037" s="8">
        <v>1031</v>
      </c>
      <c r="B1037" s="8"/>
      <c r="C1037" s="2"/>
      <c r="D1037" s="2"/>
      <c r="E1037" s="16"/>
      <c r="F1037" s="16"/>
      <c r="G1037" s="29" t="s">
        <v>47</v>
      </c>
      <c r="H1037" s="29" t="str">
        <f t="shared" si="32"/>
        <v>SI</v>
      </c>
      <c r="I1037" s="26">
        <f t="shared" si="33"/>
        <v>0</v>
      </c>
    </row>
    <row r="1038" spans="1:9" ht="30" customHeight="1" x14ac:dyDescent="0.2">
      <c r="A1038" s="8">
        <v>1032</v>
      </c>
      <c r="B1038" s="8"/>
      <c r="C1038" s="2"/>
      <c r="D1038" s="2"/>
      <c r="E1038" s="16"/>
      <c r="F1038" s="16"/>
      <c r="G1038" s="29" t="s">
        <v>47</v>
      </c>
      <c r="H1038" s="29" t="str">
        <f t="shared" si="32"/>
        <v>SI</v>
      </c>
      <c r="I1038" s="26">
        <f t="shared" si="33"/>
        <v>0</v>
      </c>
    </row>
    <row r="1039" spans="1:9" ht="30" customHeight="1" x14ac:dyDescent="0.2">
      <c r="A1039" s="8">
        <v>1033</v>
      </c>
      <c r="B1039" s="8"/>
      <c r="C1039" s="2"/>
      <c r="D1039" s="2"/>
      <c r="E1039" s="16"/>
      <c r="F1039" s="16"/>
      <c r="G1039" s="29" t="s">
        <v>47</v>
      </c>
      <c r="H1039" s="29" t="str">
        <f t="shared" si="32"/>
        <v>SI</v>
      </c>
      <c r="I1039" s="26">
        <f t="shared" si="33"/>
        <v>0</v>
      </c>
    </row>
    <row r="1040" spans="1:9" ht="30" customHeight="1" x14ac:dyDescent="0.2">
      <c r="A1040" s="8">
        <v>1034</v>
      </c>
      <c r="B1040" s="8"/>
      <c r="C1040" s="2"/>
      <c r="D1040" s="2"/>
      <c r="E1040" s="16"/>
      <c r="F1040" s="16"/>
      <c r="G1040" s="29" t="s">
        <v>47</v>
      </c>
      <c r="H1040" s="29" t="str">
        <f t="shared" si="32"/>
        <v>SI</v>
      </c>
      <c r="I1040" s="26">
        <f t="shared" si="33"/>
        <v>0</v>
      </c>
    </row>
    <row r="1041" spans="1:9" ht="30" customHeight="1" x14ac:dyDescent="0.2">
      <c r="A1041" s="8">
        <v>1035</v>
      </c>
      <c r="B1041" s="8"/>
      <c r="C1041" s="2"/>
      <c r="D1041" s="2"/>
      <c r="E1041" s="16"/>
      <c r="F1041" s="16"/>
      <c r="G1041" s="29" t="s">
        <v>47</v>
      </c>
      <c r="H1041" s="29" t="str">
        <f t="shared" si="32"/>
        <v>SI</v>
      </c>
      <c r="I1041" s="26">
        <f t="shared" si="33"/>
        <v>0</v>
      </c>
    </row>
    <row r="1042" spans="1:9" ht="30" customHeight="1" x14ac:dyDescent="0.2">
      <c r="A1042" s="8">
        <v>1036</v>
      </c>
      <c r="B1042" s="8"/>
      <c r="C1042" s="2"/>
      <c r="D1042" s="2"/>
      <c r="E1042" s="16"/>
      <c r="F1042" s="16"/>
      <c r="G1042" s="29" t="s">
        <v>47</v>
      </c>
      <c r="H1042" s="29" t="str">
        <f t="shared" si="32"/>
        <v>SI</v>
      </c>
      <c r="I1042" s="26">
        <f t="shared" si="33"/>
        <v>0</v>
      </c>
    </row>
    <row r="1043" spans="1:9" ht="30" customHeight="1" x14ac:dyDescent="0.2">
      <c r="A1043" s="8">
        <v>1037</v>
      </c>
      <c r="B1043" s="8"/>
      <c r="C1043" s="2"/>
      <c r="D1043" s="2"/>
      <c r="E1043" s="16"/>
      <c r="F1043" s="16"/>
      <c r="G1043" s="29" t="s">
        <v>47</v>
      </c>
      <c r="H1043" s="29" t="str">
        <f t="shared" si="32"/>
        <v>SI</v>
      </c>
      <c r="I1043" s="26">
        <f t="shared" si="33"/>
        <v>0</v>
      </c>
    </row>
    <row r="1044" spans="1:9" ht="30" customHeight="1" x14ac:dyDescent="0.2">
      <c r="A1044" s="8">
        <v>1038</v>
      </c>
      <c r="B1044" s="8"/>
      <c r="C1044" s="2"/>
      <c r="D1044" s="2"/>
      <c r="E1044" s="16"/>
      <c r="F1044" s="16"/>
      <c r="G1044" s="29" t="s">
        <v>47</v>
      </c>
      <c r="H1044" s="29" t="str">
        <f t="shared" si="32"/>
        <v>SI</v>
      </c>
      <c r="I1044" s="26">
        <f t="shared" si="33"/>
        <v>0</v>
      </c>
    </row>
    <row r="1045" spans="1:9" ht="30" customHeight="1" x14ac:dyDescent="0.2">
      <c r="A1045" s="8">
        <v>1039</v>
      </c>
      <c r="B1045" s="8"/>
      <c r="C1045" s="2"/>
      <c r="D1045" s="2"/>
      <c r="E1045" s="16"/>
      <c r="F1045" s="16"/>
      <c r="G1045" s="29" t="s">
        <v>47</v>
      </c>
      <c r="H1045" s="29" t="str">
        <f t="shared" si="32"/>
        <v>SI</v>
      </c>
      <c r="I1045" s="26">
        <f t="shared" si="33"/>
        <v>0</v>
      </c>
    </row>
    <row r="1046" spans="1:9" ht="30" customHeight="1" x14ac:dyDescent="0.2">
      <c r="A1046" s="8">
        <v>1040</v>
      </c>
      <c r="B1046" s="8"/>
      <c r="C1046" s="2"/>
      <c r="D1046" s="2"/>
      <c r="E1046" s="16"/>
      <c r="F1046" s="16"/>
      <c r="G1046" s="29" t="s">
        <v>47</v>
      </c>
      <c r="H1046" s="29" t="str">
        <f t="shared" si="32"/>
        <v>SI</v>
      </c>
      <c r="I1046" s="26">
        <f t="shared" si="33"/>
        <v>0</v>
      </c>
    </row>
    <row r="1047" spans="1:9" ht="30" customHeight="1" x14ac:dyDescent="0.2">
      <c r="A1047" s="8">
        <v>1041</v>
      </c>
      <c r="B1047" s="8"/>
      <c r="C1047" s="2"/>
      <c r="D1047" s="2"/>
      <c r="E1047" s="16"/>
      <c r="F1047" s="16"/>
      <c r="G1047" s="29" t="s">
        <v>47</v>
      </c>
      <c r="H1047" s="29" t="str">
        <f t="shared" si="32"/>
        <v>SI</v>
      </c>
      <c r="I1047" s="26">
        <f t="shared" si="33"/>
        <v>0</v>
      </c>
    </row>
    <row r="1048" spans="1:9" ht="30" customHeight="1" x14ac:dyDescent="0.2">
      <c r="A1048" s="8">
        <v>1042</v>
      </c>
      <c r="B1048" s="8"/>
      <c r="C1048" s="2"/>
      <c r="D1048" s="2"/>
      <c r="E1048" s="16"/>
      <c r="F1048" s="16"/>
      <c r="G1048" s="29" t="s">
        <v>47</v>
      </c>
      <c r="H1048" s="29" t="str">
        <f t="shared" si="32"/>
        <v>SI</v>
      </c>
      <c r="I1048" s="26">
        <f t="shared" si="33"/>
        <v>0</v>
      </c>
    </row>
    <row r="1049" spans="1:9" ht="30" customHeight="1" x14ac:dyDescent="0.2">
      <c r="A1049" s="8">
        <v>1043</v>
      </c>
      <c r="B1049" s="8"/>
      <c r="C1049" s="2"/>
      <c r="D1049" s="2"/>
      <c r="E1049" s="16"/>
      <c r="F1049" s="16"/>
      <c r="G1049" s="29" t="s">
        <v>47</v>
      </c>
      <c r="H1049" s="29" t="str">
        <f t="shared" si="32"/>
        <v>SI</v>
      </c>
      <c r="I1049" s="26">
        <f t="shared" si="33"/>
        <v>0</v>
      </c>
    </row>
    <row r="1050" spans="1:9" ht="30" customHeight="1" x14ac:dyDescent="0.2">
      <c r="A1050" s="8">
        <v>1044</v>
      </c>
      <c r="B1050" s="8"/>
      <c r="C1050" s="2"/>
      <c r="D1050" s="2"/>
      <c r="E1050" s="16"/>
      <c r="F1050" s="16"/>
      <c r="G1050" s="29" t="s">
        <v>47</v>
      </c>
      <c r="H1050" s="29" t="str">
        <f t="shared" si="32"/>
        <v>SI</v>
      </c>
      <c r="I1050" s="26">
        <f t="shared" si="33"/>
        <v>0</v>
      </c>
    </row>
    <row r="1051" spans="1:9" ht="30" customHeight="1" x14ac:dyDescent="0.2">
      <c r="A1051" s="8">
        <v>1045</v>
      </c>
      <c r="B1051" s="8"/>
      <c r="C1051" s="2"/>
      <c r="D1051" s="2"/>
      <c r="E1051" s="16"/>
      <c r="F1051" s="16"/>
      <c r="G1051" s="29" t="s">
        <v>47</v>
      </c>
      <c r="H1051" s="29" t="str">
        <f t="shared" si="32"/>
        <v>SI</v>
      </c>
      <c r="I1051" s="26">
        <f t="shared" si="33"/>
        <v>0</v>
      </c>
    </row>
    <row r="1052" spans="1:9" ht="30" customHeight="1" x14ac:dyDescent="0.2">
      <c r="A1052" s="8">
        <v>1046</v>
      </c>
      <c r="B1052" s="8"/>
      <c r="C1052" s="2"/>
      <c r="D1052" s="2"/>
      <c r="E1052" s="16"/>
      <c r="F1052" s="16"/>
      <c r="G1052" s="29" t="s">
        <v>47</v>
      </c>
      <c r="H1052" s="29" t="str">
        <f t="shared" si="32"/>
        <v>SI</v>
      </c>
      <c r="I1052" s="26">
        <f t="shared" si="33"/>
        <v>0</v>
      </c>
    </row>
    <row r="1053" spans="1:9" ht="30" customHeight="1" x14ac:dyDescent="0.2">
      <c r="A1053" s="8">
        <v>1047</v>
      </c>
      <c r="B1053" s="8"/>
      <c r="C1053" s="2"/>
      <c r="D1053" s="2"/>
      <c r="E1053" s="16"/>
      <c r="F1053" s="16"/>
      <c r="G1053" s="29" t="s">
        <v>47</v>
      </c>
      <c r="H1053" s="29" t="str">
        <f t="shared" si="32"/>
        <v>SI</v>
      </c>
      <c r="I1053" s="26">
        <f t="shared" si="33"/>
        <v>0</v>
      </c>
    </row>
    <row r="1054" spans="1:9" ht="30" customHeight="1" x14ac:dyDescent="0.2">
      <c r="A1054" s="8">
        <v>1048</v>
      </c>
      <c r="B1054" s="8"/>
      <c r="C1054" s="2"/>
      <c r="D1054" s="2"/>
      <c r="E1054" s="16"/>
      <c r="F1054" s="16"/>
      <c r="G1054" s="29" t="s">
        <v>47</v>
      </c>
      <c r="H1054" s="29" t="str">
        <f t="shared" si="32"/>
        <v>SI</v>
      </c>
      <c r="I1054" s="26">
        <f t="shared" si="33"/>
        <v>0</v>
      </c>
    </row>
    <row r="1055" spans="1:9" ht="30" customHeight="1" x14ac:dyDescent="0.2">
      <c r="A1055" s="8">
        <v>1049</v>
      </c>
      <c r="B1055" s="8"/>
      <c r="C1055" s="2"/>
      <c r="D1055" s="2"/>
      <c r="E1055" s="16"/>
      <c r="F1055" s="16"/>
      <c r="G1055" s="29" t="s">
        <v>47</v>
      </c>
      <c r="H1055" s="29" t="str">
        <f t="shared" si="32"/>
        <v>SI</v>
      </c>
      <c r="I1055" s="26">
        <f t="shared" si="33"/>
        <v>0</v>
      </c>
    </row>
    <row r="1056" spans="1:9" ht="30" customHeight="1" x14ac:dyDescent="0.2">
      <c r="A1056" s="8">
        <v>1050</v>
      </c>
      <c r="B1056" s="8"/>
      <c r="C1056" s="2"/>
      <c r="D1056" s="2"/>
      <c r="E1056" s="16"/>
      <c r="F1056" s="16"/>
      <c r="G1056" s="29" t="s">
        <v>47</v>
      </c>
      <c r="H1056" s="29" t="str">
        <f t="shared" si="32"/>
        <v>SI</v>
      </c>
      <c r="I1056" s="26">
        <f t="shared" si="33"/>
        <v>0</v>
      </c>
    </row>
    <row r="1057" spans="1:9" ht="30" customHeight="1" x14ac:dyDescent="0.2">
      <c r="A1057" s="8">
        <v>1051</v>
      </c>
      <c r="B1057" s="8"/>
      <c r="C1057" s="2"/>
      <c r="D1057" s="2"/>
      <c r="E1057" s="16"/>
      <c r="F1057" s="16"/>
      <c r="G1057" s="29" t="s">
        <v>47</v>
      </c>
      <c r="H1057" s="29" t="str">
        <f t="shared" si="32"/>
        <v>SI</v>
      </c>
      <c r="I1057" s="26">
        <f t="shared" si="33"/>
        <v>0</v>
      </c>
    </row>
    <row r="1058" spans="1:9" ht="30" customHeight="1" x14ac:dyDescent="0.2">
      <c r="A1058" s="8">
        <v>1052</v>
      </c>
      <c r="B1058" s="8"/>
      <c r="C1058" s="2"/>
      <c r="D1058" s="2"/>
      <c r="E1058" s="16"/>
      <c r="F1058" s="16"/>
      <c r="G1058" s="29" t="s">
        <v>47</v>
      </c>
      <c r="H1058" s="29" t="str">
        <f t="shared" si="32"/>
        <v>SI</v>
      </c>
      <c r="I1058" s="26">
        <f t="shared" si="33"/>
        <v>0</v>
      </c>
    </row>
    <row r="1059" spans="1:9" ht="30" customHeight="1" x14ac:dyDescent="0.2">
      <c r="A1059" s="8">
        <v>1053</v>
      </c>
      <c r="B1059" s="8"/>
      <c r="C1059" s="2"/>
      <c r="D1059" s="2"/>
      <c r="E1059" s="16"/>
      <c r="F1059" s="16"/>
      <c r="G1059" s="29" t="s">
        <v>47</v>
      </c>
      <c r="H1059" s="29" t="str">
        <f t="shared" si="32"/>
        <v>SI</v>
      </c>
      <c r="I1059" s="26">
        <f t="shared" si="33"/>
        <v>0</v>
      </c>
    </row>
    <row r="1060" spans="1:9" ht="30" customHeight="1" x14ac:dyDescent="0.2">
      <c r="A1060" s="8">
        <v>1054</v>
      </c>
      <c r="B1060" s="8"/>
      <c r="C1060" s="2"/>
      <c r="D1060" s="2"/>
      <c r="E1060" s="16"/>
      <c r="F1060" s="16"/>
      <c r="G1060" s="29" t="s">
        <v>47</v>
      </c>
      <c r="H1060" s="29" t="str">
        <f t="shared" si="32"/>
        <v>SI</v>
      </c>
      <c r="I1060" s="26">
        <f t="shared" si="33"/>
        <v>0</v>
      </c>
    </row>
    <row r="1061" spans="1:9" ht="30" customHeight="1" x14ac:dyDescent="0.2">
      <c r="A1061" s="8">
        <v>1055</v>
      </c>
      <c r="B1061" s="8"/>
      <c r="C1061" s="2"/>
      <c r="D1061" s="2"/>
      <c r="E1061" s="16"/>
      <c r="F1061" s="16"/>
      <c r="G1061" s="29" t="s">
        <v>47</v>
      </c>
      <c r="H1061" s="29" t="str">
        <f t="shared" si="32"/>
        <v>SI</v>
      </c>
      <c r="I1061" s="26">
        <f t="shared" si="33"/>
        <v>0</v>
      </c>
    </row>
    <row r="1062" spans="1:9" ht="30" customHeight="1" x14ac:dyDescent="0.2">
      <c r="A1062" s="8">
        <v>1056</v>
      </c>
      <c r="B1062" s="8"/>
      <c r="C1062" s="2"/>
      <c r="D1062" s="2"/>
      <c r="E1062" s="16"/>
      <c r="F1062" s="16"/>
      <c r="G1062" s="29" t="s">
        <v>47</v>
      </c>
      <c r="H1062" s="29" t="str">
        <f t="shared" si="32"/>
        <v>SI</v>
      </c>
      <c r="I1062" s="26">
        <f t="shared" si="33"/>
        <v>0</v>
      </c>
    </row>
    <row r="1063" spans="1:9" ht="30" customHeight="1" x14ac:dyDescent="0.2">
      <c r="A1063" s="8">
        <v>1057</v>
      </c>
      <c r="B1063" s="8"/>
      <c r="C1063" s="2"/>
      <c r="D1063" s="2"/>
      <c r="E1063" s="16"/>
      <c r="F1063" s="16"/>
      <c r="G1063" s="29" t="s">
        <v>47</v>
      </c>
      <c r="H1063" s="29" t="str">
        <f t="shared" si="32"/>
        <v>SI</v>
      </c>
      <c r="I1063" s="26">
        <f t="shared" si="33"/>
        <v>0</v>
      </c>
    </row>
    <row r="1064" spans="1:9" ht="30" customHeight="1" x14ac:dyDescent="0.2">
      <c r="A1064" s="8">
        <v>1058</v>
      </c>
      <c r="B1064" s="8"/>
      <c r="C1064" s="2"/>
      <c r="D1064" s="2"/>
      <c r="E1064" s="16"/>
      <c r="F1064" s="16"/>
      <c r="G1064" s="29" t="s">
        <v>47</v>
      </c>
      <c r="H1064" s="29" t="str">
        <f t="shared" si="32"/>
        <v>SI</v>
      </c>
      <c r="I1064" s="26">
        <f t="shared" si="33"/>
        <v>0</v>
      </c>
    </row>
    <row r="1065" spans="1:9" ht="30" customHeight="1" x14ac:dyDescent="0.2">
      <c r="A1065" s="8">
        <v>1059</v>
      </c>
      <c r="B1065" s="8"/>
      <c r="C1065" s="2"/>
      <c r="D1065" s="2"/>
      <c r="E1065" s="16"/>
      <c r="F1065" s="16"/>
      <c r="G1065" s="29" t="s">
        <v>47</v>
      </c>
      <c r="H1065" s="29" t="str">
        <f t="shared" si="32"/>
        <v>SI</v>
      </c>
      <c r="I1065" s="26">
        <f t="shared" si="33"/>
        <v>0</v>
      </c>
    </row>
    <row r="1066" spans="1:9" ht="30" customHeight="1" x14ac:dyDescent="0.2">
      <c r="A1066" s="8">
        <v>1060</v>
      </c>
      <c r="B1066" s="8"/>
      <c r="C1066" s="2"/>
      <c r="D1066" s="2"/>
      <c r="E1066" s="16"/>
      <c r="F1066" s="16"/>
      <c r="G1066" s="29" t="s">
        <v>47</v>
      </c>
      <c r="H1066" s="29" t="str">
        <f t="shared" si="32"/>
        <v>SI</v>
      </c>
      <c r="I1066" s="26">
        <f t="shared" si="33"/>
        <v>0</v>
      </c>
    </row>
    <row r="1067" spans="1:9" ht="30" customHeight="1" x14ac:dyDescent="0.2">
      <c r="A1067" s="8">
        <v>1061</v>
      </c>
      <c r="B1067" s="8"/>
      <c r="C1067" s="2"/>
      <c r="D1067" s="2"/>
      <c r="E1067" s="16"/>
      <c r="F1067" s="16"/>
      <c r="G1067" s="29" t="s">
        <v>47</v>
      </c>
      <c r="H1067" s="29" t="str">
        <f t="shared" si="32"/>
        <v>SI</v>
      </c>
      <c r="I1067" s="26">
        <f t="shared" si="33"/>
        <v>0</v>
      </c>
    </row>
    <row r="1068" spans="1:9" ht="30" customHeight="1" x14ac:dyDescent="0.2">
      <c r="A1068" s="8">
        <v>1062</v>
      </c>
      <c r="B1068" s="8"/>
      <c r="C1068" s="2"/>
      <c r="D1068" s="2"/>
      <c r="E1068" s="16"/>
      <c r="F1068" s="16"/>
      <c r="G1068" s="29" t="s">
        <v>47</v>
      </c>
      <c r="H1068" s="29" t="str">
        <f t="shared" si="32"/>
        <v>SI</v>
      </c>
      <c r="I1068" s="26">
        <f t="shared" si="33"/>
        <v>0</v>
      </c>
    </row>
    <row r="1069" spans="1:9" ht="30" customHeight="1" x14ac:dyDescent="0.2">
      <c r="A1069" s="8">
        <v>1063</v>
      </c>
      <c r="B1069" s="8"/>
      <c r="C1069" s="2"/>
      <c r="D1069" s="2"/>
      <c r="E1069" s="16"/>
      <c r="F1069" s="16"/>
      <c r="G1069" s="29" t="s">
        <v>47</v>
      </c>
      <c r="H1069" s="29" t="str">
        <f t="shared" si="32"/>
        <v>SI</v>
      </c>
      <c r="I1069" s="26">
        <f t="shared" si="33"/>
        <v>0</v>
      </c>
    </row>
    <row r="1070" spans="1:9" ht="30" customHeight="1" x14ac:dyDescent="0.2">
      <c r="A1070" s="8">
        <v>1064</v>
      </c>
      <c r="B1070" s="8"/>
      <c r="C1070" s="2"/>
      <c r="D1070" s="2"/>
      <c r="E1070" s="16"/>
      <c r="F1070" s="16"/>
      <c r="G1070" s="29" t="s">
        <v>47</v>
      </c>
      <c r="H1070" s="29" t="str">
        <f t="shared" si="32"/>
        <v>SI</v>
      </c>
      <c r="I1070" s="26">
        <f t="shared" si="33"/>
        <v>0</v>
      </c>
    </row>
    <row r="1071" spans="1:9" ht="30" customHeight="1" x14ac:dyDescent="0.2">
      <c r="A1071" s="8">
        <v>1065</v>
      </c>
      <c r="B1071" s="8"/>
      <c r="C1071" s="2"/>
      <c r="D1071" s="2"/>
      <c r="E1071" s="16"/>
      <c r="F1071" s="16"/>
      <c r="G1071" s="29" t="s">
        <v>47</v>
      </c>
      <c r="H1071" s="29" t="str">
        <f t="shared" si="32"/>
        <v>SI</v>
      </c>
      <c r="I1071" s="26">
        <f t="shared" si="33"/>
        <v>0</v>
      </c>
    </row>
    <row r="1072" spans="1:9" ht="30" customHeight="1" x14ac:dyDescent="0.2">
      <c r="A1072" s="8">
        <v>1066</v>
      </c>
      <c r="B1072" s="8"/>
      <c r="C1072" s="2"/>
      <c r="D1072" s="2"/>
      <c r="E1072" s="16"/>
      <c r="F1072" s="16"/>
      <c r="G1072" s="29" t="s">
        <v>47</v>
      </c>
      <c r="H1072" s="29" t="str">
        <f t="shared" si="32"/>
        <v>SI</v>
      </c>
      <c r="I1072" s="26">
        <f t="shared" si="33"/>
        <v>0</v>
      </c>
    </row>
    <row r="1073" spans="1:9" ht="30" customHeight="1" x14ac:dyDescent="0.2">
      <c r="A1073" s="8">
        <v>1067</v>
      </c>
      <c r="B1073" s="8"/>
      <c r="C1073" s="2"/>
      <c r="D1073" s="2"/>
      <c r="E1073" s="16"/>
      <c r="F1073" s="16"/>
      <c r="G1073" s="29" t="s">
        <v>47</v>
      </c>
      <c r="H1073" s="29" t="str">
        <f t="shared" si="32"/>
        <v>SI</v>
      </c>
      <c r="I1073" s="26">
        <f t="shared" si="33"/>
        <v>0</v>
      </c>
    </row>
    <row r="1074" spans="1:9" ht="30" customHeight="1" x14ac:dyDescent="0.2">
      <c r="A1074" s="8">
        <v>1068</v>
      </c>
      <c r="B1074" s="8"/>
      <c r="C1074" s="2"/>
      <c r="D1074" s="2"/>
      <c r="E1074" s="16"/>
      <c r="F1074" s="16"/>
      <c r="G1074" s="29" t="s">
        <v>47</v>
      </c>
      <c r="H1074" s="29" t="str">
        <f t="shared" si="32"/>
        <v>SI</v>
      </c>
      <c r="I1074" s="26">
        <f t="shared" si="33"/>
        <v>0</v>
      </c>
    </row>
    <row r="1075" spans="1:9" ht="30" customHeight="1" x14ac:dyDescent="0.2">
      <c r="A1075" s="8">
        <v>1069</v>
      </c>
      <c r="B1075" s="8"/>
      <c r="C1075" s="2"/>
      <c r="D1075" s="2"/>
      <c r="E1075" s="16"/>
      <c r="F1075" s="16"/>
      <c r="G1075" s="29" t="s">
        <v>47</v>
      </c>
      <c r="H1075" s="29" t="str">
        <f t="shared" si="32"/>
        <v>SI</v>
      </c>
      <c r="I1075" s="26">
        <f t="shared" si="33"/>
        <v>0</v>
      </c>
    </row>
    <row r="1076" spans="1:9" ht="30" customHeight="1" x14ac:dyDescent="0.2">
      <c r="A1076" s="8">
        <v>1070</v>
      </c>
      <c r="B1076" s="8"/>
      <c r="C1076" s="2"/>
      <c r="D1076" s="2"/>
      <c r="E1076" s="16"/>
      <c r="F1076" s="16"/>
      <c r="G1076" s="29" t="s">
        <v>47</v>
      </c>
      <c r="H1076" s="29" t="str">
        <f t="shared" si="32"/>
        <v>SI</v>
      </c>
      <c r="I1076" s="26">
        <f t="shared" si="33"/>
        <v>0</v>
      </c>
    </row>
    <row r="1077" spans="1:9" ht="30" customHeight="1" x14ac:dyDescent="0.2">
      <c r="A1077" s="8">
        <v>1071</v>
      </c>
      <c r="B1077" s="8"/>
      <c r="C1077" s="2"/>
      <c r="D1077" s="2"/>
      <c r="E1077" s="16"/>
      <c r="F1077" s="16"/>
      <c r="G1077" s="29" t="s">
        <v>47</v>
      </c>
      <c r="H1077" s="29" t="str">
        <f t="shared" si="32"/>
        <v>SI</v>
      </c>
      <c r="I1077" s="26">
        <f t="shared" si="33"/>
        <v>0</v>
      </c>
    </row>
    <row r="1078" spans="1:9" ht="30" customHeight="1" x14ac:dyDescent="0.2">
      <c r="A1078" s="8">
        <v>1072</v>
      </c>
      <c r="B1078" s="8"/>
      <c r="C1078" s="2"/>
      <c r="D1078" s="2"/>
      <c r="E1078" s="16"/>
      <c r="F1078" s="16"/>
      <c r="G1078" s="29" t="s">
        <v>47</v>
      </c>
      <c r="H1078" s="29" t="str">
        <f t="shared" si="32"/>
        <v>SI</v>
      </c>
      <c r="I1078" s="26">
        <f t="shared" si="33"/>
        <v>0</v>
      </c>
    </row>
    <row r="1079" spans="1:9" ht="30" customHeight="1" x14ac:dyDescent="0.2">
      <c r="A1079" s="8">
        <v>1073</v>
      </c>
      <c r="B1079" s="8"/>
      <c r="C1079" s="2"/>
      <c r="D1079" s="2"/>
      <c r="E1079" s="16"/>
      <c r="F1079" s="16"/>
      <c r="G1079" s="29" t="s">
        <v>47</v>
      </c>
      <c r="H1079" s="29" t="str">
        <f t="shared" si="32"/>
        <v>SI</v>
      </c>
      <c r="I1079" s="26">
        <f t="shared" si="33"/>
        <v>0</v>
      </c>
    </row>
    <row r="1080" spans="1:9" ht="30" customHeight="1" x14ac:dyDescent="0.2">
      <c r="A1080" s="8">
        <v>1074</v>
      </c>
      <c r="B1080" s="8"/>
      <c r="C1080" s="2"/>
      <c r="D1080" s="2"/>
      <c r="E1080" s="16"/>
      <c r="F1080" s="16"/>
      <c r="G1080" s="29" t="s">
        <v>47</v>
      </c>
      <c r="H1080" s="29" t="str">
        <f t="shared" si="32"/>
        <v>SI</v>
      </c>
      <c r="I1080" s="26">
        <f t="shared" si="33"/>
        <v>0</v>
      </c>
    </row>
    <row r="1081" spans="1:9" ht="30" customHeight="1" x14ac:dyDescent="0.2">
      <c r="A1081" s="8">
        <v>1075</v>
      </c>
      <c r="B1081" s="8"/>
      <c r="C1081" s="2"/>
      <c r="D1081" s="2"/>
      <c r="E1081" s="16"/>
      <c r="F1081" s="16"/>
      <c r="G1081" s="29" t="s">
        <v>47</v>
      </c>
      <c r="H1081" s="29" t="str">
        <f t="shared" si="32"/>
        <v>SI</v>
      </c>
      <c r="I1081" s="26">
        <f t="shared" si="33"/>
        <v>0</v>
      </c>
    </row>
    <row r="1082" spans="1:9" ht="30" customHeight="1" x14ac:dyDescent="0.2">
      <c r="A1082" s="8">
        <v>1076</v>
      </c>
      <c r="B1082" s="8"/>
      <c r="C1082" s="2"/>
      <c r="D1082" s="2"/>
      <c r="E1082" s="16"/>
      <c r="F1082" s="16"/>
      <c r="G1082" s="29" t="s">
        <v>47</v>
      </c>
      <c r="H1082" s="29" t="str">
        <f t="shared" si="32"/>
        <v>SI</v>
      </c>
      <c r="I1082" s="26">
        <f t="shared" si="33"/>
        <v>0</v>
      </c>
    </row>
    <row r="1083" spans="1:9" ht="30" customHeight="1" x14ac:dyDescent="0.2">
      <c r="A1083" s="8">
        <v>1077</v>
      </c>
      <c r="B1083" s="8"/>
      <c r="C1083" s="2"/>
      <c r="D1083" s="2"/>
      <c r="E1083" s="16"/>
      <c r="F1083" s="16"/>
      <c r="G1083" s="29" t="s">
        <v>47</v>
      </c>
      <c r="H1083" s="29" t="str">
        <f t="shared" si="32"/>
        <v>SI</v>
      </c>
      <c r="I1083" s="26">
        <f t="shared" si="33"/>
        <v>0</v>
      </c>
    </row>
    <row r="1084" spans="1:9" ht="30" customHeight="1" x14ac:dyDescent="0.2">
      <c r="A1084" s="8">
        <v>1078</v>
      </c>
      <c r="B1084" s="8"/>
      <c r="C1084" s="2"/>
      <c r="D1084" s="2"/>
      <c r="E1084" s="16"/>
      <c r="F1084" s="16"/>
      <c r="G1084" s="29" t="s">
        <v>47</v>
      </c>
      <c r="H1084" s="29" t="str">
        <f t="shared" si="32"/>
        <v>SI</v>
      </c>
      <c r="I1084" s="26">
        <f t="shared" si="33"/>
        <v>0</v>
      </c>
    </row>
    <row r="1085" spans="1:9" ht="30" customHeight="1" x14ac:dyDescent="0.2">
      <c r="A1085" s="8">
        <v>1079</v>
      </c>
      <c r="B1085" s="8"/>
      <c r="C1085" s="2"/>
      <c r="D1085" s="2"/>
      <c r="E1085" s="16"/>
      <c r="F1085" s="16"/>
      <c r="G1085" s="29" t="s">
        <v>47</v>
      </c>
      <c r="H1085" s="29" t="str">
        <f t="shared" si="32"/>
        <v>SI</v>
      </c>
      <c r="I1085" s="26">
        <f t="shared" si="33"/>
        <v>0</v>
      </c>
    </row>
    <row r="1086" spans="1:9" ht="30" customHeight="1" x14ac:dyDescent="0.2">
      <c r="A1086" s="8">
        <v>1080</v>
      </c>
      <c r="B1086" s="8"/>
      <c r="C1086" s="2"/>
      <c r="D1086" s="2"/>
      <c r="E1086" s="16"/>
      <c r="F1086" s="16"/>
      <c r="G1086" s="29" t="s">
        <v>47</v>
      </c>
      <c r="H1086" s="29" t="str">
        <f t="shared" si="32"/>
        <v>SI</v>
      </c>
      <c r="I1086" s="26">
        <f t="shared" si="33"/>
        <v>0</v>
      </c>
    </row>
    <row r="1087" spans="1:9" ht="30" customHeight="1" x14ac:dyDescent="0.2">
      <c r="A1087" s="8">
        <v>1081</v>
      </c>
      <c r="B1087" s="8"/>
      <c r="C1087" s="2"/>
      <c r="D1087" s="2"/>
      <c r="E1087" s="16"/>
      <c r="F1087" s="16"/>
      <c r="G1087" s="29" t="s">
        <v>47</v>
      </c>
      <c r="H1087" s="29" t="str">
        <f t="shared" si="32"/>
        <v>SI</v>
      </c>
      <c r="I1087" s="26">
        <f t="shared" si="33"/>
        <v>0</v>
      </c>
    </row>
    <row r="1088" spans="1:9" ht="30" customHeight="1" x14ac:dyDescent="0.2">
      <c r="A1088" s="8">
        <v>1082</v>
      </c>
      <c r="B1088" s="8"/>
      <c r="C1088" s="2"/>
      <c r="D1088" s="2"/>
      <c r="E1088" s="16"/>
      <c r="F1088" s="16"/>
      <c r="G1088" s="29" t="s">
        <v>47</v>
      </c>
      <c r="H1088" s="29" t="str">
        <f t="shared" si="32"/>
        <v>SI</v>
      </c>
      <c r="I1088" s="26">
        <f t="shared" si="33"/>
        <v>0</v>
      </c>
    </row>
    <row r="1089" spans="1:9" ht="30" customHeight="1" x14ac:dyDescent="0.2">
      <c r="A1089" s="8">
        <v>1083</v>
      </c>
      <c r="B1089" s="8"/>
      <c r="C1089" s="2"/>
      <c r="D1089" s="2"/>
      <c r="E1089" s="16"/>
      <c r="F1089" s="16"/>
      <c r="G1089" s="29" t="s">
        <v>47</v>
      </c>
      <c r="H1089" s="29" t="str">
        <f t="shared" si="32"/>
        <v>SI</v>
      </c>
      <c r="I1089" s="26">
        <f t="shared" si="33"/>
        <v>0</v>
      </c>
    </row>
    <row r="1090" spans="1:9" ht="30" customHeight="1" x14ac:dyDescent="0.2">
      <c r="A1090" s="8">
        <v>1084</v>
      </c>
      <c r="B1090" s="8"/>
      <c r="C1090" s="2"/>
      <c r="D1090" s="2"/>
      <c r="E1090" s="16"/>
      <c r="F1090" s="16"/>
      <c r="G1090" s="29" t="s">
        <v>47</v>
      </c>
      <c r="H1090" s="29" t="str">
        <f t="shared" si="32"/>
        <v>SI</v>
      </c>
      <c r="I1090" s="26">
        <f t="shared" si="33"/>
        <v>0</v>
      </c>
    </row>
    <row r="1091" spans="1:9" ht="30" customHeight="1" x14ac:dyDescent="0.2">
      <c r="A1091" s="8">
        <v>1085</v>
      </c>
      <c r="B1091" s="8"/>
      <c r="C1091" s="2"/>
      <c r="D1091" s="2"/>
      <c r="E1091" s="16"/>
      <c r="F1091" s="16"/>
      <c r="G1091" s="29" t="s">
        <v>47</v>
      </c>
      <c r="H1091" s="29" t="str">
        <f t="shared" si="32"/>
        <v>SI</v>
      </c>
      <c r="I1091" s="26">
        <f t="shared" si="33"/>
        <v>0</v>
      </c>
    </row>
    <row r="1092" spans="1:9" ht="30" customHeight="1" x14ac:dyDescent="0.2">
      <c r="A1092" s="8">
        <v>1086</v>
      </c>
      <c r="B1092" s="8"/>
      <c r="C1092" s="2"/>
      <c r="D1092" s="2"/>
      <c r="E1092" s="16"/>
      <c r="F1092" s="16"/>
      <c r="G1092" s="29" t="s">
        <v>47</v>
      </c>
      <c r="H1092" s="29" t="str">
        <f t="shared" si="32"/>
        <v>SI</v>
      </c>
      <c r="I1092" s="26">
        <f t="shared" si="33"/>
        <v>0</v>
      </c>
    </row>
    <row r="1093" spans="1:9" ht="30" customHeight="1" x14ac:dyDescent="0.2">
      <c r="A1093" s="8">
        <v>1087</v>
      </c>
      <c r="B1093" s="8"/>
      <c r="C1093" s="2"/>
      <c r="D1093" s="2"/>
      <c r="E1093" s="16"/>
      <c r="F1093" s="16"/>
      <c r="G1093" s="29" t="s">
        <v>47</v>
      </c>
      <c r="H1093" s="29" t="str">
        <f t="shared" si="32"/>
        <v>SI</v>
      </c>
      <c r="I1093" s="26">
        <f t="shared" si="33"/>
        <v>0</v>
      </c>
    </row>
    <row r="1094" spans="1:9" ht="30" customHeight="1" x14ac:dyDescent="0.2">
      <c r="A1094" s="8">
        <v>1088</v>
      </c>
      <c r="B1094" s="8"/>
      <c r="C1094" s="2"/>
      <c r="D1094" s="2"/>
      <c r="E1094" s="16"/>
      <c r="F1094" s="16"/>
      <c r="G1094" s="29" t="s">
        <v>47</v>
      </c>
      <c r="H1094" s="29" t="str">
        <f t="shared" si="32"/>
        <v>SI</v>
      </c>
      <c r="I1094" s="26">
        <f t="shared" si="33"/>
        <v>0</v>
      </c>
    </row>
    <row r="1095" spans="1:9" ht="30" customHeight="1" x14ac:dyDescent="0.2">
      <c r="A1095" s="8">
        <v>1089</v>
      </c>
      <c r="B1095" s="8"/>
      <c r="C1095" s="2"/>
      <c r="D1095" s="2"/>
      <c r="E1095" s="16"/>
      <c r="F1095" s="16"/>
      <c r="G1095" s="29" t="s">
        <v>47</v>
      </c>
      <c r="H1095" s="29" t="str">
        <f t="shared" si="32"/>
        <v>SI</v>
      </c>
      <c r="I1095" s="26">
        <f t="shared" si="33"/>
        <v>0</v>
      </c>
    </row>
    <row r="1096" spans="1:9" ht="30" customHeight="1" x14ac:dyDescent="0.2">
      <c r="A1096" s="8">
        <v>1090</v>
      </c>
      <c r="B1096" s="8"/>
      <c r="C1096" s="2"/>
      <c r="D1096" s="2"/>
      <c r="E1096" s="16"/>
      <c r="F1096" s="16"/>
      <c r="G1096" s="29" t="s">
        <v>47</v>
      </c>
      <c r="H1096" s="29" t="str">
        <f t="shared" ref="H1096:H1150" si="34">IF(NETWORKDAYS(E1096,F1096)&lt;=2,"SI","NO")</f>
        <v>SI</v>
      </c>
      <c r="I1096" s="26">
        <f t="shared" ref="I1096:I1150" si="35">NETWORKDAYS(E1096,F1096)</f>
        <v>0</v>
      </c>
    </row>
    <row r="1097" spans="1:9" ht="30" customHeight="1" x14ac:dyDescent="0.2">
      <c r="A1097" s="8">
        <v>1091</v>
      </c>
      <c r="B1097" s="8"/>
      <c r="C1097" s="2"/>
      <c r="D1097" s="2"/>
      <c r="E1097" s="16"/>
      <c r="F1097" s="16"/>
      <c r="G1097" s="29" t="s">
        <v>47</v>
      </c>
      <c r="H1097" s="29" t="str">
        <f t="shared" si="34"/>
        <v>SI</v>
      </c>
      <c r="I1097" s="26">
        <f t="shared" si="35"/>
        <v>0</v>
      </c>
    </row>
    <row r="1098" spans="1:9" ht="30" customHeight="1" x14ac:dyDescent="0.2">
      <c r="A1098" s="8">
        <v>1092</v>
      </c>
      <c r="B1098" s="8"/>
      <c r="C1098" s="2"/>
      <c r="D1098" s="2"/>
      <c r="E1098" s="16"/>
      <c r="F1098" s="16"/>
      <c r="G1098" s="29" t="s">
        <v>47</v>
      </c>
      <c r="H1098" s="29" t="str">
        <f t="shared" si="34"/>
        <v>SI</v>
      </c>
      <c r="I1098" s="26">
        <f t="shared" si="35"/>
        <v>0</v>
      </c>
    </row>
    <row r="1099" spans="1:9" ht="30" customHeight="1" x14ac:dyDescent="0.2">
      <c r="A1099" s="8">
        <v>1093</v>
      </c>
      <c r="B1099" s="8"/>
      <c r="C1099" s="2"/>
      <c r="D1099" s="2"/>
      <c r="E1099" s="16"/>
      <c r="F1099" s="16"/>
      <c r="G1099" s="29" t="s">
        <v>47</v>
      </c>
      <c r="H1099" s="29" t="str">
        <f t="shared" si="34"/>
        <v>SI</v>
      </c>
      <c r="I1099" s="26">
        <f t="shared" si="35"/>
        <v>0</v>
      </c>
    </row>
    <row r="1100" spans="1:9" ht="30" customHeight="1" x14ac:dyDescent="0.2">
      <c r="A1100" s="8">
        <v>1094</v>
      </c>
      <c r="B1100" s="8"/>
      <c r="C1100" s="2"/>
      <c r="D1100" s="2"/>
      <c r="E1100" s="16"/>
      <c r="F1100" s="16"/>
      <c r="G1100" s="29" t="s">
        <v>47</v>
      </c>
      <c r="H1100" s="29" t="str">
        <f t="shared" si="34"/>
        <v>SI</v>
      </c>
      <c r="I1100" s="26">
        <f t="shared" si="35"/>
        <v>0</v>
      </c>
    </row>
    <row r="1101" spans="1:9" ht="30" customHeight="1" x14ac:dyDescent="0.2">
      <c r="A1101" s="8">
        <v>1095</v>
      </c>
      <c r="B1101" s="8"/>
      <c r="C1101" s="2"/>
      <c r="D1101" s="2"/>
      <c r="E1101" s="16"/>
      <c r="F1101" s="16"/>
      <c r="G1101" s="29" t="s">
        <v>47</v>
      </c>
      <c r="H1101" s="29" t="str">
        <f t="shared" si="34"/>
        <v>SI</v>
      </c>
      <c r="I1101" s="26">
        <f t="shared" si="35"/>
        <v>0</v>
      </c>
    </row>
    <row r="1102" spans="1:9" ht="30" customHeight="1" x14ac:dyDescent="0.2">
      <c r="A1102" s="8">
        <v>1096</v>
      </c>
      <c r="B1102" s="8"/>
      <c r="C1102" s="2"/>
      <c r="D1102" s="2"/>
      <c r="E1102" s="16"/>
      <c r="F1102" s="16"/>
      <c r="G1102" s="29" t="s">
        <v>47</v>
      </c>
      <c r="H1102" s="29" t="str">
        <f t="shared" si="34"/>
        <v>SI</v>
      </c>
      <c r="I1102" s="26">
        <f t="shared" si="35"/>
        <v>0</v>
      </c>
    </row>
    <row r="1103" spans="1:9" ht="30" customHeight="1" x14ac:dyDescent="0.2">
      <c r="A1103" s="8">
        <v>1097</v>
      </c>
      <c r="B1103" s="8"/>
      <c r="C1103" s="2"/>
      <c r="D1103" s="2"/>
      <c r="E1103" s="16"/>
      <c r="F1103" s="16"/>
      <c r="G1103" s="29" t="s">
        <v>47</v>
      </c>
      <c r="H1103" s="29" t="str">
        <f t="shared" si="34"/>
        <v>SI</v>
      </c>
      <c r="I1103" s="26">
        <f t="shared" si="35"/>
        <v>0</v>
      </c>
    </row>
    <row r="1104" spans="1:9" ht="30" customHeight="1" x14ac:dyDescent="0.2">
      <c r="A1104" s="8">
        <v>1098</v>
      </c>
      <c r="B1104" s="8"/>
      <c r="C1104" s="2"/>
      <c r="D1104" s="2"/>
      <c r="E1104" s="16"/>
      <c r="F1104" s="16"/>
      <c r="G1104" s="29" t="s">
        <v>47</v>
      </c>
      <c r="H1104" s="29" t="str">
        <f t="shared" si="34"/>
        <v>SI</v>
      </c>
      <c r="I1104" s="26">
        <f t="shared" si="35"/>
        <v>0</v>
      </c>
    </row>
    <row r="1105" spans="1:9" ht="30" customHeight="1" x14ac:dyDescent="0.2">
      <c r="A1105" s="8">
        <v>1099</v>
      </c>
      <c r="B1105" s="8"/>
      <c r="C1105" s="2"/>
      <c r="D1105" s="2"/>
      <c r="E1105" s="16"/>
      <c r="F1105" s="16"/>
      <c r="G1105" s="29" t="s">
        <v>47</v>
      </c>
      <c r="H1105" s="29" t="str">
        <f t="shared" si="34"/>
        <v>SI</v>
      </c>
      <c r="I1105" s="26">
        <f t="shared" si="35"/>
        <v>0</v>
      </c>
    </row>
    <row r="1106" spans="1:9" ht="30" customHeight="1" x14ac:dyDescent="0.2">
      <c r="A1106" s="8">
        <v>1100</v>
      </c>
      <c r="B1106" s="8"/>
      <c r="C1106" s="2"/>
      <c r="D1106" s="2"/>
      <c r="E1106" s="16"/>
      <c r="F1106" s="16"/>
      <c r="G1106" s="29" t="s">
        <v>47</v>
      </c>
      <c r="H1106" s="29" t="str">
        <f t="shared" si="34"/>
        <v>SI</v>
      </c>
      <c r="I1106" s="26">
        <f t="shared" si="35"/>
        <v>0</v>
      </c>
    </row>
    <row r="1107" spans="1:9" ht="30" customHeight="1" x14ac:dyDescent="0.2">
      <c r="A1107" s="8">
        <v>1101</v>
      </c>
      <c r="B1107" s="8"/>
      <c r="C1107" s="2"/>
      <c r="D1107" s="2"/>
      <c r="E1107" s="16"/>
      <c r="F1107" s="16"/>
      <c r="G1107" s="29" t="s">
        <v>47</v>
      </c>
      <c r="H1107" s="29" t="str">
        <f t="shared" si="34"/>
        <v>SI</v>
      </c>
      <c r="I1107" s="26">
        <f t="shared" si="35"/>
        <v>0</v>
      </c>
    </row>
    <row r="1108" spans="1:9" ht="30" customHeight="1" x14ac:dyDescent="0.2">
      <c r="A1108" s="8">
        <v>1102</v>
      </c>
      <c r="B1108" s="8"/>
      <c r="C1108" s="2"/>
      <c r="D1108" s="2"/>
      <c r="E1108" s="16"/>
      <c r="F1108" s="16"/>
      <c r="G1108" s="29" t="s">
        <v>47</v>
      </c>
      <c r="H1108" s="29" t="str">
        <f t="shared" si="34"/>
        <v>SI</v>
      </c>
      <c r="I1108" s="26">
        <f t="shared" si="35"/>
        <v>0</v>
      </c>
    </row>
    <row r="1109" spans="1:9" ht="30" customHeight="1" x14ac:dyDescent="0.2">
      <c r="A1109" s="8">
        <v>1103</v>
      </c>
      <c r="B1109" s="8"/>
      <c r="C1109" s="2"/>
      <c r="D1109" s="2"/>
      <c r="E1109" s="16"/>
      <c r="F1109" s="16"/>
      <c r="G1109" s="29" t="s">
        <v>47</v>
      </c>
      <c r="H1109" s="29" t="str">
        <f t="shared" si="34"/>
        <v>SI</v>
      </c>
      <c r="I1109" s="26">
        <f t="shared" si="35"/>
        <v>0</v>
      </c>
    </row>
    <row r="1110" spans="1:9" ht="30" customHeight="1" x14ac:dyDescent="0.2">
      <c r="A1110" s="8">
        <v>1104</v>
      </c>
      <c r="B1110" s="8"/>
      <c r="C1110" s="2"/>
      <c r="D1110" s="2"/>
      <c r="E1110" s="16"/>
      <c r="F1110" s="16"/>
      <c r="G1110" s="29" t="s">
        <v>47</v>
      </c>
      <c r="H1110" s="29" t="str">
        <f t="shared" si="34"/>
        <v>SI</v>
      </c>
      <c r="I1110" s="26">
        <f t="shared" si="35"/>
        <v>0</v>
      </c>
    </row>
    <row r="1111" spans="1:9" ht="30" customHeight="1" x14ac:dyDescent="0.2">
      <c r="A1111" s="8">
        <v>1105</v>
      </c>
      <c r="B1111" s="8"/>
      <c r="C1111" s="2"/>
      <c r="D1111" s="2"/>
      <c r="E1111" s="16"/>
      <c r="F1111" s="16"/>
      <c r="G1111" s="29" t="s">
        <v>47</v>
      </c>
      <c r="H1111" s="29" t="str">
        <f t="shared" si="34"/>
        <v>SI</v>
      </c>
      <c r="I1111" s="26">
        <f t="shared" si="35"/>
        <v>0</v>
      </c>
    </row>
    <row r="1112" spans="1:9" ht="30" customHeight="1" x14ac:dyDescent="0.2">
      <c r="A1112" s="8">
        <v>1106</v>
      </c>
      <c r="B1112" s="8"/>
      <c r="C1112" s="2"/>
      <c r="D1112" s="2"/>
      <c r="E1112" s="16"/>
      <c r="F1112" s="16"/>
      <c r="G1112" s="29" t="s">
        <v>47</v>
      </c>
      <c r="H1112" s="29" t="str">
        <f t="shared" si="34"/>
        <v>SI</v>
      </c>
      <c r="I1112" s="26">
        <f t="shared" si="35"/>
        <v>0</v>
      </c>
    </row>
    <row r="1113" spans="1:9" ht="30" customHeight="1" x14ac:dyDescent="0.2">
      <c r="A1113" s="8">
        <v>1107</v>
      </c>
      <c r="B1113" s="8"/>
      <c r="C1113" s="2"/>
      <c r="D1113" s="2"/>
      <c r="E1113" s="16"/>
      <c r="F1113" s="16"/>
      <c r="G1113" s="29" t="s">
        <v>47</v>
      </c>
      <c r="H1113" s="29" t="str">
        <f t="shared" si="34"/>
        <v>SI</v>
      </c>
      <c r="I1113" s="26">
        <f t="shared" si="35"/>
        <v>0</v>
      </c>
    </row>
    <row r="1114" spans="1:9" ht="30" customHeight="1" x14ac:dyDescent="0.2">
      <c r="A1114" s="8">
        <v>1108</v>
      </c>
      <c r="B1114" s="8"/>
      <c r="C1114" s="2"/>
      <c r="D1114" s="2"/>
      <c r="E1114" s="16"/>
      <c r="F1114" s="16"/>
      <c r="G1114" s="29" t="s">
        <v>47</v>
      </c>
      <c r="H1114" s="29" t="str">
        <f t="shared" si="34"/>
        <v>SI</v>
      </c>
      <c r="I1114" s="26">
        <f t="shared" si="35"/>
        <v>0</v>
      </c>
    </row>
    <row r="1115" spans="1:9" ht="30" customHeight="1" x14ac:dyDescent="0.2">
      <c r="A1115" s="8">
        <v>1109</v>
      </c>
      <c r="B1115" s="8"/>
      <c r="C1115" s="2"/>
      <c r="D1115" s="2"/>
      <c r="E1115" s="16"/>
      <c r="F1115" s="16"/>
      <c r="G1115" s="29" t="s">
        <v>47</v>
      </c>
      <c r="H1115" s="29" t="str">
        <f t="shared" si="34"/>
        <v>SI</v>
      </c>
      <c r="I1115" s="26">
        <f t="shared" si="35"/>
        <v>0</v>
      </c>
    </row>
    <row r="1116" spans="1:9" ht="30" customHeight="1" x14ac:dyDescent="0.2">
      <c r="A1116" s="8">
        <v>1110</v>
      </c>
      <c r="B1116" s="8"/>
      <c r="C1116" s="2"/>
      <c r="D1116" s="2"/>
      <c r="E1116" s="16"/>
      <c r="F1116" s="16"/>
      <c r="G1116" s="29" t="s">
        <v>47</v>
      </c>
      <c r="H1116" s="29" t="str">
        <f t="shared" si="34"/>
        <v>SI</v>
      </c>
      <c r="I1116" s="26">
        <f t="shared" si="35"/>
        <v>0</v>
      </c>
    </row>
    <row r="1117" spans="1:9" ht="30" customHeight="1" x14ac:dyDescent="0.2">
      <c r="A1117" s="8">
        <v>1111</v>
      </c>
      <c r="B1117" s="8"/>
      <c r="C1117" s="2"/>
      <c r="D1117" s="2"/>
      <c r="E1117" s="16"/>
      <c r="F1117" s="16"/>
      <c r="G1117" s="29" t="s">
        <v>47</v>
      </c>
      <c r="H1117" s="29" t="str">
        <f t="shared" si="34"/>
        <v>SI</v>
      </c>
      <c r="I1117" s="26">
        <f t="shared" si="35"/>
        <v>0</v>
      </c>
    </row>
    <row r="1118" spans="1:9" ht="30" customHeight="1" x14ac:dyDescent="0.2">
      <c r="A1118" s="8">
        <v>1112</v>
      </c>
      <c r="B1118" s="8"/>
      <c r="C1118" s="2"/>
      <c r="D1118" s="2"/>
      <c r="E1118" s="16"/>
      <c r="F1118" s="16"/>
      <c r="G1118" s="29" t="s">
        <v>47</v>
      </c>
      <c r="H1118" s="29" t="str">
        <f t="shared" si="34"/>
        <v>SI</v>
      </c>
      <c r="I1118" s="26">
        <f t="shared" si="35"/>
        <v>0</v>
      </c>
    </row>
    <row r="1119" spans="1:9" ht="30" customHeight="1" x14ac:dyDescent="0.2">
      <c r="A1119" s="8">
        <v>1113</v>
      </c>
      <c r="B1119" s="8"/>
      <c r="C1119" s="2"/>
      <c r="D1119" s="2"/>
      <c r="E1119" s="16"/>
      <c r="F1119" s="16"/>
      <c r="G1119" s="29" t="s">
        <v>47</v>
      </c>
      <c r="H1119" s="29" t="str">
        <f t="shared" si="34"/>
        <v>SI</v>
      </c>
      <c r="I1119" s="26">
        <f t="shared" si="35"/>
        <v>0</v>
      </c>
    </row>
    <row r="1120" spans="1:9" ht="30" customHeight="1" x14ac:dyDescent="0.2">
      <c r="A1120" s="8">
        <v>1114</v>
      </c>
      <c r="B1120" s="8"/>
      <c r="C1120" s="2"/>
      <c r="D1120" s="2"/>
      <c r="E1120" s="16"/>
      <c r="F1120" s="16"/>
      <c r="G1120" s="29" t="s">
        <v>47</v>
      </c>
      <c r="H1120" s="29" t="str">
        <f t="shared" si="34"/>
        <v>SI</v>
      </c>
      <c r="I1120" s="26">
        <f t="shared" si="35"/>
        <v>0</v>
      </c>
    </row>
    <row r="1121" spans="1:9" ht="30" customHeight="1" x14ac:dyDescent="0.2">
      <c r="A1121" s="8">
        <v>1115</v>
      </c>
      <c r="B1121" s="8"/>
      <c r="C1121" s="2"/>
      <c r="D1121" s="2"/>
      <c r="E1121" s="16"/>
      <c r="F1121" s="16"/>
      <c r="G1121" s="29" t="s">
        <v>47</v>
      </c>
      <c r="H1121" s="29" t="str">
        <f t="shared" si="34"/>
        <v>SI</v>
      </c>
      <c r="I1121" s="26">
        <f t="shared" si="35"/>
        <v>0</v>
      </c>
    </row>
    <row r="1122" spans="1:9" ht="30" customHeight="1" x14ac:dyDescent="0.2">
      <c r="A1122" s="8">
        <v>1116</v>
      </c>
      <c r="B1122" s="8"/>
      <c r="C1122" s="2"/>
      <c r="D1122" s="2"/>
      <c r="E1122" s="16"/>
      <c r="F1122" s="16"/>
      <c r="G1122" s="29" t="s">
        <v>47</v>
      </c>
      <c r="H1122" s="29" t="str">
        <f t="shared" si="34"/>
        <v>SI</v>
      </c>
      <c r="I1122" s="26">
        <f t="shared" si="35"/>
        <v>0</v>
      </c>
    </row>
    <row r="1123" spans="1:9" ht="30" customHeight="1" x14ac:dyDescent="0.2">
      <c r="A1123" s="8">
        <v>1117</v>
      </c>
      <c r="B1123" s="8"/>
      <c r="C1123" s="2"/>
      <c r="D1123" s="2"/>
      <c r="E1123" s="16"/>
      <c r="F1123" s="16"/>
      <c r="G1123" s="29" t="s">
        <v>47</v>
      </c>
      <c r="H1123" s="29" t="str">
        <f t="shared" si="34"/>
        <v>SI</v>
      </c>
      <c r="I1123" s="26">
        <f t="shared" si="35"/>
        <v>0</v>
      </c>
    </row>
    <row r="1124" spans="1:9" ht="30" customHeight="1" x14ac:dyDescent="0.2">
      <c r="A1124" s="8">
        <v>1118</v>
      </c>
      <c r="B1124" s="8"/>
      <c r="C1124" s="2"/>
      <c r="D1124" s="2"/>
      <c r="E1124" s="16"/>
      <c r="F1124" s="16"/>
      <c r="G1124" s="29" t="s">
        <v>47</v>
      </c>
      <c r="H1124" s="29" t="str">
        <f t="shared" si="34"/>
        <v>SI</v>
      </c>
      <c r="I1124" s="26">
        <f t="shared" si="35"/>
        <v>0</v>
      </c>
    </row>
    <row r="1125" spans="1:9" ht="30" customHeight="1" x14ac:dyDescent="0.2">
      <c r="A1125" s="8">
        <v>1119</v>
      </c>
      <c r="B1125" s="8"/>
      <c r="C1125" s="2"/>
      <c r="D1125" s="2"/>
      <c r="E1125" s="16"/>
      <c r="F1125" s="16"/>
      <c r="G1125" s="29" t="s">
        <v>47</v>
      </c>
      <c r="H1125" s="29" t="str">
        <f t="shared" si="34"/>
        <v>SI</v>
      </c>
      <c r="I1125" s="26">
        <f t="shared" si="35"/>
        <v>0</v>
      </c>
    </row>
    <row r="1126" spans="1:9" ht="30" customHeight="1" x14ac:dyDescent="0.2">
      <c r="A1126" s="8">
        <v>1120</v>
      </c>
      <c r="B1126" s="8"/>
      <c r="C1126" s="2"/>
      <c r="D1126" s="2"/>
      <c r="E1126" s="16"/>
      <c r="F1126" s="16"/>
      <c r="G1126" s="29" t="s">
        <v>47</v>
      </c>
      <c r="H1126" s="29" t="str">
        <f t="shared" si="34"/>
        <v>SI</v>
      </c>
      <c r="I1126" s="26">
        <f t="shared" si="35"/>
        <v>0</v>
      </c>
    </row>
    <row r="1127" spans="1:9" ht="30" customHeight="1" x14ac:dyDescent="0.2">
      <c r="A1127" s="8">
        <v>1121</v>
      </c>
      <c r="B1127" s="8"/>
      <c r="C1127" s="2"/>
      <c r="D1127" s="2"/>
      <c r="E1127" s="16"/>
      <c r="F1127" s="16"/>
      <c r="G1127" s="29" t="s">
        <v>47</v>
      </c>
      <c r="H1127" s="29" t="str">
        <f t="shared" si="34"/>
        <v>SI</v>
      </c>
      <c r="I1127" s="26">
        <f t="shared" si="35"/>
        <v>0</v>
      </c>
    </row>
    <row r="1128" spans="1:9" ht="30" customHeight="1" x14ac:dyDescent="0.2">
      <c r="A1128" s="8">
        <v>1122</v>
      </c>
      <c r="B1128" s="8"/>
      <c r="C1128" s="2"/>
      <c r="D1128" s="2"/>
      <c r="E1128" s="16"/>
      <c r="F1128" s="16"/>
      <c r="G1128" s="29" t="s">
        <v>47</v>
      </c>
      <c r="H1128" s="29" t="str">
        <f t="shared" si="34"/>
        <v>SI</v>
      </c>
      <c r="I1128" s="26">
        <f t="shared" si="35"/>
        <v>0</v>
      </c>
    </row>
    <row r="1129" spans="1:9" ht="30" customHeight="1" x14ac:dyDescent="0.2">
      <c r="A1129" s="8">
        <v>1123</v>
      </c>
      <c r="B1129" s="8"/>
      <c r="C1129" s="2"/>
      <c r="D1129" s="2"/>
      <c r="E1129" s="16"/>
      <c r="F1129" s="16"/>
      <c r="G1129" s="29" t="s">
        <v>47</v>
      </c>
      <c r="H1129" s="29" t="str">
        <f t="shared" si="34"/>
        <v>SI</v>
      </c>
      <c r="I1129" s="26">
        <f t="shared" si="35"/>
        <v>0</v>
      </c>
    </row>
    <row r="1130" spans="1:9" ht="30" customHeight="1" x14ac:dyDescent="0.2">
      <c r="A1130" s="8">
        <v>1124</v>
      </c>
      <c r="B1130" s="8"/>
      <c r="C1130" s="2"/>
      <c r="D1130" s="2"/>
      <c r="E1130" s="16"/>
      <c r="F1130" s="16"/>
      <c r="G1130" s="29" t="s">
        <v>47</v>
      </c>
      <c r="H1130" s="29" t="str">
        <f t="shared" si="34"/>
        <v>SI</v>
      </c>
      <c r="I1130" s="26">
        <f t="shared" si="35"/>
        <v>0</v>
      </c>
    </row>
    <row r="1131" spans="1:9" ht="30" customHeight="1" x14ac:dyDescent="0.2">
      <c r="A1131" s="8">
        <v>1125</v>
      </c>
      <c r="B1131" s="8"/>
      <c r="C1131" s="2"/>
      <c r="D1131" s="2"/>
      <c r="E1131" s="16"/>
      <c r="F1131" s="16"/>
      <c r="G1131" s="29" t="s">
        <v>47</v>
      </c>
      <c r="H1131" s="29" t="str">
        <f t="shared" si="34"/>
        <v>SI</v>
      </c>
      <c r="I1131" s="26">
        <f t="shared" si="35"/>
        <v>0</v>
      </c>
    </row>
    <row r="1132" spans="1:9" ht="30" customHeight="1" x14ac:dyDescent="0.2">
      <c r="A1132" s="8">
        <v>1126</v>
      </c>
      <c r="B1132" s="8"/>
      <c r="C1132" s="2"/>
      <c r="D1132" s="2"/>
      <c r="E1132" s="16"/>
      <c r="F1132" s="16"/>
      <c r="G1132" s="29" t="s">
        <v>47</v>
      </c>
      <c r="H1132" s="29" t="str">
        <f t="shared" si="34"/>
        <v>SI</v>
      </c>
      <c r="I1132" s="26">
        <f t="shared" si="35"/>
        <v>0</v>
      </c>
    </row>
    <row r="1133" spans="1:9" ht="30" customHeight="1" x14ac:dyDescent="0.2">
      <c r="A1133" s="8">
        <v>1127</v>
      </c>
      <c r="B1133" s="8"/>
      <c r="C1133" s="2"/>
      <c r="D1133" s="2"/>
      <c r="E1133" s="16"/>
      <c r="F1133" s="16"/>
      <c r="G1133" s="29" t="s">
        <v>47</v>
      </c>
      <c r="H1133" s="29" t="str">
        <f t="shared" si="34"/>
        <v>SI</v>
      </c>
      <c r="I1133" s="26">
        <f t="shared" si="35"/>
        <v>0</v>
      </c>
    </row>
    <row r="1134" spans="1:9" ht="30" customHeight="1" x14ac:dyDescent="0.2">
      <c r="A1134" s="8">
        <v>1128</v>
      </c>
      <c r="B1134" s="8"/>
      <c r="C1134" s="2"/>
      <c r="D1134" s="2"/>
      <c r="E1134" s="16"/>
      <c r="F1134" s="16"/>
      <c r="G1134" s="29" t="s">
        <v>47</v>
      </c>
      <c r="H1134" s="29" t="str">
        <f t="shared" si="34"/>
        <v>SI</v>
      </c>
      <c r="I1134" s="26">
        <f t="shared" si="35"/>
        <v>0</v>
      </c>
    </row>
    <row r="1135" spans="1:9" ht="30" customHeight="1" x14ac:dyDescent="0.2">
      <c r="A1135" s="8">
        <v>1129</v>
      </c>
      <c r="B1135" s="8"/>
      <c r="C1135" s="2"/>
      <c r="D1135" s="2"/>
      <c r="E1135" s="16"/>
      <c r="F1135" s="16"/>
      <c r="G1135" s="29" t="s">
        <v>47</v>
      </c>
      <c r="H1135" s="29" t="str">
        <f t="shared" si="34"/>
        <v>SI</v>
      </c>
      <c r="I1135" s="26">
        <f t="shared" si="35"/>
        <v>0</v>
      </c>
    </row>
    <row r="1136" spans="1:9" ht="30" customHeight="1" x14ac:dyDescent="0.2">
      <c r="A1136" s="8">
        <v>1130</v>
      </c>
      <c r="B1136" s="8"/>
      <c r="C1136" s="2"/>
      <c r="D1136" s="2"/>
      <c r="E1136" s="16"/>
      <c r="F1136" s="16"/>
      <c r="G1136" s="29" t="s">
        <v>47</v>
      </c>
      <c r="H1136" s="29" t="str">
        <f t="shared" si="34"/>
        <v>SI</v>
      </c>
      <c r="I1136" s="26">
        <f t="shared" si="35"/>
        <v>0</v>
      </c>
    </row>
    <row r="1137" spans="1:9" ht="30" customHeight="1" x14ac:dyDescent="0.2">
      <c r="A1137" s="8">
        <v>1131</v>
      </c>
      <c r="B1137" s="8"/>
      <c r="C1137" s="2"/>
      <c r="D1137" s="2"/>
      <c r="E1137" s="16"/>
      <c r="F1137" s="16"/>
      <c r="G1137" s="29" t="s">
        <v>47</v>
      </c>
      <c r="H1137" s="29" t="str">
        <f t="shared" si="34"/>
        <v>SI</v>
      </c>
      <c r="I1137" s="26">
        <f t="shared" si="35"/>
        <v>0</v>
      </c>
    </row>
    <row r="1138" spans="1:9" ht="30" customHeight="1" x14ac:dyDescent="0.2">
      <c r="A1138" s="8">
        <v>1132</v>
      </c>
      <c r="B1138" s="8"/>
      <c r="C1138" s="2"/>
      <c r="D1138" s="2"/>
      <c r="E1138" s="16"/>
      <c r="F1138" s="16"/>
      <c r="G1138" s="29" t="s">
        <v>47</v>
      </c>
      <c r="H1138" s="29" t="str">
        <f t="shared" si="34"/>
        <v>SI</v>
      </c>
      <c r="I1138" s="26">
        <f t="shared" si="35"/>
        <v>0</v>
      </c>
    </row>
    <row r="1139" spans="1:9" ht="30" customHeight="1" x14ac:dyDescent="0.2">
      <c r="A1139" s="8">
        <v>1133</v>
      </c>
      <c r="B1139" s="8"/>
      <c r="C1139" s="2"/>
      <c r="D1139" s="2"/>
      <c r="E1139" s="16"/>
      <c r="F1139" s="16"/>
      <c r="G1139" s="29" t="s">
        <v>47</v>
      </c>
      <c r="H1139" s="29" t="str">
        <f t="shared" si="34"/>
        <v>SI</v>
      </c>
      <c r="I1139" s="26">
        <f t="shared" si="35"/>
        <v>0</v>
      </c>
    </row>
    <row r="1140" spans="1:9" ht="30" customHeight="1" x14ac:dyDescent="0.2">
      <c r="A1140" s="8">
        <v>1134</v>
      </c>
      <c r="B1140" s="8"/>
      <c r="C1140" s="2"/>
      <c r="D1140" s="2"/>
      <c r="E1140" s="16"/>
      <c r="F1140" s="16"/>
      <c r="G1140" s="29" t="s">
        <v>47</v>
      </c>
      <c r="H1140" s="29" t="str">
        <f t="shared" si="34"/>
        <v>SI</v>
      </c>
      <c r="I1140" s="26">
        <f t="shared" si="35"/>
        <v>0</v>
      </c>
    </row>
    <row r="1141" spans="1:9" ht="30" customHeight="1" x14ac:dyDescent="0.2">
      <c r="A1141" s="8">
        <v>1135</v>
      </c>
      <c r="B1141" s="8"/>
      <c r="C1141" s="2"/>
      <c r="D1141" s="2"/>
      <c r="E1141" s="16"/>
      <c r="F1141" s="16"/>
      <c r="G1141" s="29" t="s">
        <v>47</v>
      </c>
      <c r="H1141" s="29" t="str">
        <f t="shared" si="34"/>
        <v>SI</v>
      </c>
      <c r="I1141" s="26">
        <f t="shared" si="35"/>
        <v>0</v>
      </c>
    </row>
    <row r="1142" spans="1:9" ht="30" customHeight="1" x14ac:dyDescent="0.2">
      <c r="A1142" s="8">
        <v>1136</v>
      </c>
      <c r="B1142" s="8"/>
      <c r="C1142" s="2"/>
      <c r="D1142" s="2"/>
      <c r="E1142" s="16"/>
      <c r="F1142" s="16"/>
      <c r="G1142" s="29" t="s">
        <v>47</v>
      </c>
      <c r="H1142" s="29" t="str">
        <f t="shared" si="34"/>
        <v>SI</v>
      </c>
      <c r="I1142" s="26">
        <f t="shared" si="35"/>
        <v>0</v>
      </c>
    </row>
    <row r="1143" spans="1:9" ht="30" customHeight="1" x14ac:dyDescent="0.2">
      <c r="A1143" s="8">
        <v>1137</v>
      </c>
      <c r="B1143" s="8"/>
      <c r="C1143" s="2"/>
      <c r="D1143" s="2"/>
      <c r="E1143" s="16"/>
      <c r="F1143" s="16"/>
      <c r="G1143" s="29" t="s">
        <v>47</v>
      </c>
      <c r="H1143" s="29" t="str">
        <f t="shared" si="34"/>
        <v>SI</v>
      </c>
      <c r="I1143" s="26">
        <f t="shared" si="35"/>
        <v>0</v>
      </c>
    </row>
    <row r="1144" spans="1:9" ht="30" customHeight="1" x14ac:dyDescent="0.2">
      <c r="A1144" s="8">
        <v>1138</v>
      </c>
      <c r="B1144" s="8"/>
      <c r="C1144" s="2"/>
      <c r="D1144" s="2"/>
      <c r="E1144" s="16"/>
      <c r="F1144" s="16"/>
      <c r="G1144" s="29" t="s">
        <v>47</v>
      </c>
      <c r="H1144" s="29" t="str">
        <f t="shared" si="34"/>
        <v>SI</v>
      </c>
      <c r="I1144" s="26">
        <f t="shared" si="35"/>
        <v>0</v>
      </c>
    </row>
    <row r="1145" spans="1:9" ht="30" customHeight="1" x14ac:dyDescent="0.2">
      <c r="A1145" s="8">
        <v>1139</v>
      </c>
      <c r="B1145" s="8"/>
      <c r="C1145" s="2"/>
      <c r="D1145" s="2"/>
      <c r="E1145" s="16"/>
      <c r="F1145" s="16"/>
      <c r="G1145" s="29" t="s">
        <v>47</v>
      </c>
      <c r="H1145" s="29" t="str">
        <f t="shared" si="34"/>
        <v>SI</v>
      </c>
      <c r="I1145" s="26">
        <f t="shared" si="35"/>
        <v>0</v>
      </c>
    </row>
    <row r="1146" spans="1:9" ht="30" customHeight="1" x14ac:dyDescent="0.2">
      <c r="A1146" s="8">
        <v>1140</v>
      </c>
      <c r="B1146" s="8"/>
      <c r="C1146" s="2"/>
      <c r="D1146" s="2"/>
      <c r="E1146" s="16"/>
      <c r="F1146" s="16"/>
      <c r="G1146" s="29" t="s">
        <v>47</v>
      </c>
      <c r="H1146" s="29" t="str">
        <f t="shared" si="34"/>
        <v>SI</v>
      </c>
      <c r="I1146" s="26">
        <f t="shared" si="35"/>
        <v>0</v>
      </c>
    </row>
    <row r="1147" spans="1:9" ht="30" customHeight="1" x14ac:dyDescent="0.2">
      <c r="A1147" s="8">
        <v>1141</v>
      </c>
      <c r="B1147" s="8"/>
      <c r="C1147" s="2"/>
      <c r="D1147" s="2"/>
      <c r="E1147" s="16"/>
      <c r="F1147" s="16"/>
      <c r="G1147" s="29" t="s">
        <v>47</v>
      </c>
      <c r="H1147" s="29" t="str">
        <f t="shared" si="34"/>
        <v>SI</v>
      </c>
      <c r="I1147" s="26">
        <f t="shared" si="35"/>
        <v>0</v>
      </c>
    </row>
    <row r="1148" spans="1:9" ht="30" customHeight="1" x14ac:dyDescent="0.2">
      <c r="A1148" s="8">
        <v>1142</v>
      </c>
      <c r="B1148" s="8"/>
      <c r="C1148" s="2"/>
      <c r="D1148" s="2"/>
      <c r="E1148" s="16"/>
      <c r="F1148" s="16"/>
      <c r="G1148" s="29" t="s">
        <v>47</v>
      </c>
      <c r="H1148" s="29" t="str">
        <f t="shared" si="34"/>
        <v>SI</v>
      </c>
      <c r="I1148" s="26">
        <f t="shared" si="35"/>
        <v>0</v>
      </c>
    </row>
    <row r="1149" spans="1:9" ht="30" customHeight="1" x14ac:dyDescent="0.2">
      <c r="A1149" s="8">
        <v>1143</v>
      </c>
      <c r="B1149" s="8"/>
      <c r="C1149" s="2"/>
      <c r="D1149" s="2"/>
      <c r="E1149" s="16"/>
      <c r="F1149" s="16"/>
      <c r="G1149" s="29" t="s">
        <v>47</v>
      </c>
      <c r="H1149" s="29" t="str">
        <f t="shared" si="34"/>
        <v>SI</v>
      </c>
      <c r="I1149" s="26">
        <f t="shared" si="35"/>
        <v>0</v>
      </c>
    </row>
    <row r="1150" spans="1:9" ht="30" customHeight="1" x14ac:dyDescent="0.2">
      <c r="A1150" s="8">
        <v>1144</v>
      </c>
      <c r="B1150" s="8"/>
      <c r="C1150" s="2"/>
      <c r="D1150" s="2"/>
      <c r="E1150" s="16"/>
      <c r="F1150" s="16"/>
      <c r="G1150" s="29" t="s">
        <v>47</v>
      </c>
      <c r="H1150" s="29" t="str">
        <f t="shared" si="34"/>
        <v>SI</v>
      </c>
      <c r="I1150" s="26">
        <f t="shared" si="35"/>
        <v>0</v>
      </c>
    </row>
    <row r="1151" spans="1:9" ht="30" customHeight="1" x14ac:dyDescent="0.2">
      <c r="A1151" s="1933" t="s">
        <v>4797</v>
      </c>
      <c r="B1151" s="1934"/>
      <c r="C1151" s="66"/>
      <c r="D1151" s="66"/>
      <c r="E1151" s="8"/>
      <c r="F1151" s="8"/>
      <c r="G1151" s="8">
        <f>COUNTIF(G7:G1150,"SI")</f>
        <v>0</v>
      </c>
      <c r="H1151" s="8">
        <f>COUNTIF(H7:H1150,"SI")</f>
        <v>1143</v>
      </c>
      <c r="I1151" s="8"/>
    </row>
    <row r="1152" spans="1:9" ht="30" customHeight="1" x14ac:dyDescent="0.2">
      <c r="A1152" s="1933" t="s">
        <v>4798</v>
      </c>
      <c r="B1152" s="1934"/>
      <c r="C1152" s="66"/>
      <c r="D1152" s="66"/>
      <c r="E1152" s="8"/>
      <c r="F1152" s="8"/>
      <c r="G1152" s="8">
        <f>COUNTIF(G7:G1150,"NO")</f>
        <v>1144</v>
      </c>
      <c r="H1152" s="8">
        <f>COUNTIF(H7:H1150,"NO")</f>
        <v>0</v>
      </c>
      <c r="I1152" s="8"/>
    </row>
    <row r="1153" spans="1:9" ht="30" customHeight="1" x14ac:dyDescent="0.2">
      <c r="A1153" s="1933" t="s">
        <v>4799</v>
      </c>
      <c r="B1153" s="1934"/>
      <c r="C1153" s="67"/>
      <c r="D1153" s="67"/>
      <c r="E1153" s="9"/>
      <c r="F1153" s="9"/>
      <c r="G1153" s="9">
        <f>SUM(G1151:G1152)</f>
        <v>1144</v>
      </c>
      <c r="H1153" s="9">
        <f>SUM(H1151:H1152)</f>
        <v>1143</v>
      </c>
      <c r="I1153" s="2"/>
    </row>
    <row r="1154" spans="1:9" ht="30" customHeight="1" x14ac:dyDescent="0.2">
      <c r="A1154" s="1929" t="s">
        <v>4800</v>
      </c>
      <c r="B1154" s="1930"/>
      <c r="C1154" s="63"/>
      <c r="D1154" s="63"/>
      <c r="E1154" s="10"/>
      <c r="F1154" s="10"/>
      <c r="G1154" s="11">
        <f>G1151/G1153</f>
        <v>0</v>
      </c>
      <c r="H1154" s="11">
        <f>H1151/H1153</f>
        <v>1</v>
      </c>
      <c r="I1154" s="2"/>
    </row>
  </sheetData>
  <customSheetViews>
    <customSheetView guid="{AB809AB6-ABA4-4241-9EDE-00051CF9EB96}" showGridLines="0" showAutoFilter="1" showRuler="0" topLeftCell="A6">
      <pane xSplit="2" ySplit="1" topLeftCell="C7" activePane="bottomRight" state="frozen"/>
      <selection pane="bottomRight" activeCell="C7" sqref="C7"/>
      <pageMargins left="0" right="0" top="0" bottom="0" header="0" footer="0"/>
      <printOptions horizontalCentered="1"/>
      <pageSetup paperSize="121" orientation="portrait" r:id="rId1"/>
      <headerFooter alignWithMargins="0">
        <oddFooter>&amp;LPágina &amp;P de &amp;N&amp;RCódigo: F-MG-11, Versión: 01</oddFooter>
      </headerFooter>
      <autoFilter ref="B1:G1" xr:uid="{5EF61717-E3A4-4824-8FF5-776FB5901E47}"/>
    </customSheetView>
    <customSheetView guid="{32445352-B250-418F-9813-931C8B749C90}" showGridLines="0" showAutoFilter="1" showRuler="0" topLeftCell="A6">
      <pane xSplit="2" ySplit="1" topLeftCell="C7" activePane="bottomRight" state="frozen"/>
      <selection pane="bottomRight" activeCell="C7" sqref="C7"/>
      <pageMargins left="0" right="0" top="0" bottom="0" header="0" footer="0"/>
      <printOptions horizontalCentered="1"/>
      <pageSetup paperSize="121" orientation="portrait" r:id="rId2"/>
      <headerFooter alignWithMargins="0">
        <oddFooter>&amp;LPágina &amp;P de &amp;N&amp;RCódigo: F-MG-11, Versión: 01</oddFooter>
      </headerFooter>
      <autoFilter ref="B1:G1" xr:uid="{1E786135-76EE-42D8-BDC8-64F370ABB048}"/>
    </customSheetView>
    <customSheetView guid="{4E4447FE-4703-4507-A9A8-4C1C1F6C4C2A}" showGridLines="0" showAutoFilter="1" showRuler="0" topLeftCell="A6">
      <pane xSplit="2" ySplit="1" topLeftCell="C7" activePane="bottomRight" state="frozen"/>
      <selection pane="bottomRight" activeCell="C7" sqref="C7"/>
      <pageMargins left="0" right="0" top="0" bottom="0" header="0" footer="0"/>
      <printOptions horizontalCentered="1"/>
      <pageSetup paperSize="121" orientation="portrait" r:id="rId3"/>
      <headerFooter alignWithMargins="0">
        <oddFooter>&amp;LPágina &amp;P de &amp;N&amp;RCódigo: F-MG-11, Versión: 01</oddFooter>
      </headerFooter>
      <autoFilter ref="B1:G1" xr:uid="{CBE1CA05-BDAE-4FF1-9F34-80D434B79814}"/>
    </customSheetView>
    <customSheetView guid="{50BD8DA5-DA25-4058-B717-9C9467B14715}" showPageBreaks="1" showGridLines="0" showAutoFilter="1" showRuler="0" topLeftCell="A6">
      <pane xSplit="2" ySplit="1" topLeftCell="C7" activePane="bottomRight" state="frozen"/>
      <selection pane="bottomRight" activeCell="C7" sqref="C7"/>
      <pageMargins left="0" right="0" top="0" bottom="0" header="0" footer="0"/>
      <printOptions horizontalCentered="1"/>
      <pageSetup paperSize="121" orientation="portrait" r:id="rId4"/>
      <headerFooter alignWithMargins="0">
        <oddFooter>&amp;LPágina &amp;P de &amp;N&amp;RCódigo: F-MG-11, Versión: 01</oddFooter>
      </headerFooter>
      <autoFilter ref="B1:G1" xr:uid="{A29E2081-970D-452F-8D1A-A41440287CC5}"/>
    </customSheetView>
  </customSheetViews>
  <mergeCells count="9">
    <mergeCell ref="E2:H2"/>
    <mergeCell ref="E1:H1"/>
    <mergeCell ref="E4:H4"/>
    <mergeCell ref="A1154:B1154"/>
    <mergeCell ref="A4:B4"/>
    <mergeCell ref="A1151:B1151"/>
    <mergeCell ref="A1152:B1152"/>
    <mergeCell ref="A1153:B1153"/>
    <mergeCell ref="A1:A2"/>
  </mergeCells>
  <phoneticPr fontId="0" type="noConversion"/>
  <conditionalFormatting sqref="G7:H1150">
    <cfRule type="cellIs" dxfId="16" priority="1" stopIfTrue="1" operator="equal">
      <formula>"NO"</formula>
    </cfRule>
  </conditionalFormatting>
  <conditionalFormatting sqref="I7:I1150">
    <cfRule type="cellIs" dxfId="15" priority="3" stopIfTrue="1" operator="greaterThan">
      <formula>2</formula>
    </cfRule>
  </conditionalFormatting>
  <dataValidations count="1">
    <dataValidation allowBlank="1" showInputMessage="1" showErrorMessage="1" promptTitle="36 horas" prompt="Contados a apartir del recibo del Habeas Corpus en el despacho. Art. 30 de la Constitución Política de Colombia." sqref="F6 H6" xr:uid="{D8B1DEF0-8177-47FD-A46A-7A1A0AC7B44E}"/>
  </dataValidations>
  <printOptions horizontalCentered="1"/>
  <pageMargins left="0.19685039370078741" right="0.19685039370078741" top="0.59055118110236227" bottom="0.59055118110236227" header="0.19685039370078741" footer="0.19685039370078741"/>
  <pageSetup paperSize="121" orientation="portrait" r:id="rId5"/>
  <headerFooter alignWithMargins="0">
    <oddFooter>&amp;LPágina &amp;P de &amp;N&amp;RCódigo: F-MG-11, Versión: 02. Diciembre 21 de 2011</oddFooter>
  </headerFooter>
  <drawing r:id="rId6"/>
  <legacy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82C1B-7472-4296-A376-6810DE545302}">
  <dimension ref="A1:U141"/>
  <sheetViews>
    <sheetView showGridLines="0" topLeftCell="F124" zoomScale="130" zoomScaleNormal="130" workbookViewId="0">
      <selection activeCell="P99" sqref="P99"/>
    </sheetView>
  </sheetViews>
  <sheetFormatPr baseColWidth="10" defaultColWidth="11.42578125" defaultRowHeight="12.75" x14ac:dyDescent="0.2"/>
  <cols>
    <col min="1" max="13" width="11.42578125" style="31"/>
    <col min="14" max="15" width="11.85546875" style="31" bestFit="1" customWidth="1"/>
    <col min="16" max="16384" width="11.42578125" style="31"/>
  </cols>
  <sheetData>
    <row r="1" spans="1:21" ht="15.75" x14ac:dyDescent="0.2">
      <c r="A1" s="30">
        <v>2010</v>
      </c>
      <c r="B1" s="30">
        <v>2011</v>
      </c>
      <c r="C1" s="44">
        <v>2012</v>
      </c>
      <c r="D1" s="44">
        <v>2013</v>
      </c>
      <c r="E1" s="44">
        <v>2014</v>
      </c>
      <c r="F1" s="44">
        <v>2015</v>
      </c>
      <c r="G1" s="44">
        <v>2016</v>
      </c>
      <c r="H1" s="44">
        <v>2017</v>
      </c>
      <c r="I1" s="59">
        <v>2018</v>
      </c>
      <c r="J1" s="44">
        <v>2019</v>
      </c>
      <c r="K1" s="44">
        <v>2020</v>
      </c>
      <c r="L1" s="44">
        <v>2021</v>
      </c>
      <c r="M1" s="115">
        <v>2022</v>
      </c>
      <c r="N1" s="116">
        <v>2023</v>
      </c>
      <c r="O1" s="116">
        <v>2024</v>
      </c>
      <c r="P1" s="116">
        <v>2025</v>
      </c>
      <c r="Q1" s="116">
        <v>2026</v>
      </c>
      <c r="R1" s="116">
        <v>2027</v>
      </c>
      <c r="S1" s="116">
        <v>2028</v>
      </c>
      <c r="T1" s="116">
        <v>2029</v>
      </c>
      <c r="U1" s="117">
        <v>2030</v>
      </c>
    </row>
    <row r="2" spans="1:21" ht="15.75" x14ac:dyDescent="0.25">
      <c r="A2" s="32">
        <v>40179</v>
      </c>
      <c r="B2" s="32">
        <v>40544</v>
      </c>
      <c r="C2" s="45">
        <v>40909</v>
      </c>
      <c r="D2" s="45">
        <v>41275</v>
      </c>
      <c r="E2" s="45">
        <v>41640</v>
      </c>
      <c r="F2" s="45">
        <v>42005</v>
      </c>
      <c r="G2" s="45">
        <v>42370</v>
      </c>
      <c r="H2" s="32">
        <v>42736</v>
      </c>
      <c r="I2" s="32">
        <v>43101</v>
      </c>
      <c r="J2" s="32">
        <v>43466</v>
      </c>
      <c r="K2" s="32">
        <v>43831</v>
      </c>
      <c r="L2" s="32">
        <v>44197</v>
      </c>
      <c r="M2" s="118">
        <v>44562</v>
      </c>
      <c r="N2" s="119">
        <v>44927</v>
      </c>
      <c r="O2" s="120">
        <v>45292</v>
      </c>
      <c r="P2" s="121">
        <v>45658</v>
      </c>
      <c r="Q2" s="45">
        <v>46023</v>
      </c>
      <c r="R2" s="45">
        <v>46388</v>
      </c>
      <c r="S2" s="45">
        <v>46753</v>
      </c>
      <c r="T2" s="45">
        <v>47119</v>
      </c>
      <c r="U2" s="45">
        <v>47484</v>
      </c>
    </row>
    <row r="3" spans="1:21" ht="15.75" x14ac:dyDescent="0.25">
      <c r="A3" s="32">
        <v>40180</v>
      </c>
      <c r="B3" s="32">
        <v>40545</v>
      </c>
      <c r="C3" s="45">
        <v>40910</v>
      </c>
      <c r="D3" s="45">
        <v>41276</v>
      </c>
      <c r="E3" s="45">
        <v>41641</v>
      </c>
      <c r="F3" s="45">
        <v>42006</v>
      </c>
      <c r="G3" s="45">
        <v>42371</v>
      </c>
      <c r="H3" s="32">
        <v>42737</v>
      </c>
      <c r="I3" s="32">
        <v>43102</v>
      </c>
      <c r="J3" s="32">
        <v>43467</v>
      </c>
      <c r="K3" s="32">
        <v>43832</v>
      </c>
      <c r="L3" s="32">
        <v>44198</v>
      </c>
      <c r="M3" s="118">
        <v>44563</v>
      </c>
      <c r="N3" s="119">
        <v>44928</v>
      </c>
      <c r="O3" s="120">
        <v>45293</v>
      </c>
      <c r="P3" s="121">
        <v>45659</v>
      </c>
      <c r="Q3" s="45">
        <v>46024</v>
      </c>
      <c r="R3" s="45">
        <v>46389</v>
      </c>
      <c r="S3" s="45">
        <v>46754</v>
      </c>
      <c r="T3" s="45">
        <v>47120</v>
      </c>
      <c r="U3" s="45">
        <v>47485</v>
      </c>
    </row>
    <row r="4" spans="1:21" ht="15.75" x14ac:dyDescent="0.25">
      <c r="A4" s="32">
        <v>40181</v>
      </c>
      <c r="B4" s="32">
        <v>40546</v>
      </c>
      <c r="C4" s="45">
        <v>40911</v>
      </c>
      <c r="D4" s="45">
        <v>41277</v>
      </c>
      <c r="E4" s="45">
        <v>41642</v>
      </c>
      <c r="F4" s="45">
        <v>42007</v>
      </c>
      <c r="G4" s="45">
        <v>42372</v>
      </c>
      <c r="H4" s="32">
        <v>42738</v>
      </c>
      <c r="I4" s="32">
        <v>43103</v>
      </c>
      <c r="J4" s="32">
        <v>43468</v>
      </c>
      <c r="K4" s="32">
        <v>43833</v>
      </c>
      <c r="L4" s="32">
        <v>44199</v>
      </c>
      <c r="M4" s="118">
        <v>44564</v>
      </c>
      <c r="N4" s="119">
        <v>44929</v>
      </c>
      <c r="O4" s="120">
        <v>45294</v>
      </c>
      <c r="P4" s="121">
        <v>45660</v>
      </c>
      <c r="Q4" s="45">
        <v>46025</v>
      </c>
      <c r="R4" s="45">
        <v>46390</v>
      </c>
      <c r="S4" s="45">
        <v>46755</v>
      </c>
      <c r="T4" s="45">
        <v>47121</v>
      </c>
      <c r="U4" s="45">
        <v>47486</v>
      </c>
    </row>
    <row r="5" spans="1:21" ht="15.75" x14ac:dyDescent="0.25">
      <c r="A5" s="32">
        <v>40182</v>
      </c>
      <c r="B5" s="32">
        <v>40547</v>
      </c>
      <c r="C5" s="45">
        <v>40912</v>
      </c>
      <c r="D5" s="45">
        <v>41278</v>
      </c>
      <c r="E5" s="45">
        <v>41643</v>
      </c>
      <c r="F5" s="45">
        <v>42008</v>
      </c>
      <c r="G5" s="45">
        <v>42373</v>
      </c>
      <c r="H5" s="32">
        <v>42739</v>
      </c>
      <c r="I5" s="32">
        <v>43104</v>
      </c>
      <c r="J5" s="32">
        <v>43469</v>
      </c>
      <c r="K5" s="32">
        <v>43834</v>
      </c>
      <c r="L5" s="32">
        <v>44200</v>
      </c>
      <c r="M5" s="118">
        <v>44565</v>
      </c>
      <c r="N5" s="119">
        <v>44930</v>
      </c>
      <c r="O5" s="120">
        <v>45295</v>
      </c>
      <c r="P5" s="121">
        <v>45661</v>
      </c>
      <c r="Q5" s="45">
        <v>46026</v>
      </c>
      <c r="R5" s="45">
        <v>46391</v>
      </c>
      <c r="S5" s="45">
        <v>46756</v>
      </c>
      <c r="T5" s="45">
        <v>47122</v>
      </c>
      <c r="U5" s="45">
        <v>47487</v>
      </c>
    </row>
    <row r="6" spans="1:21" ht="15.75" x14ac:dyDescent="0.25">
      <c r="A6" s="32">
        <v>40183</v>
      </c>
      <c r="B6" s="32">
        <v>40548</v>
      </c>
      <c r="C6" s="45">
        <v>40913</v>
      </c>
      <c r="D6" s="45">
        <v>41279</v>
      </c>
      <c r="E6" s="45">
        <v>41644</v>
      </c>
      <c r="F6" s="45">
        <v>42009</v>
      </c>
      <c r="G6" s="45">
        <v>42374</v>
      </c>
      <c r="H6" s="32">
        <v>42740</v>
      </c>
      <c r="I6" s="32">
        <v>43105</v>
      </c>
      <c r="J6" s="32">
        <v>43470</v>
      </c>
      <c r="K6" s="32">
        <v>43835</v>
      </c>
      <c r="L6" s="32">
        <v>44201</v>
      </c>
      <c r="M6" s="118">
        <v>44566</v>
      </c>
      <c r="N6" s="119">
        <v>44931</v>
      </c>
      <c r="O6" s="120">
        <v>45296</v>
      </c>
      <c r="P6" s="121">
        <v>45662</v>
      </c>
      <c r="Q6" s="45">
        <v>46027</v>
      </c>
      <c r="R6" s="45">
        <v>46392</v>
      </c>
      <c r="S6" s="45">
        <v>46757</v>
      </c>
      <c r="T6" s="45">
        <v>47123</v>
      </c>
      <c r="U6" s="45">
        <v>47488</v>
      </c>
    </row>
    <row r="7" spans="1:21" ht="15.75" x14ac:dyDescent="0.25">
      <c r="A7" s="32">
        <v>40184</v>
      </c>
      <c r="B7" s="32">
        <v>40549</v>
      </c>
      <c r="C7" s="45">
        <v>40914</v>
      </c>
      <c r="D7" s="45">
        <v>41280</v>
      </c>
      <c r="E7" s="45">
        <v>41645</v>
      </c>
      <c r="F7" s="45">
        <v>42010</v>
      </c>
      <c r="G7" s="45">
        <v>42375</v>
      </c>
      <c r="H7" s="32">
        <v>42741</v>
      </c>
      <c r="I7" s="32">
        <v>43106</v>
      </c>
      <c r="J7" s="32">
        <v>43471</v>
      </c>
      <c r="K7" s="32">
        <v>43836</v>
      </c>
      <c r="L7" s="32">
        <v>44202</v>
      </c>
      <c r="M7" s="118">
        <v>44567</v>
      </c>
      <c r="N7" s="119">
        <v>44932</v>
      </c>
      <c r="O7" s="120">
        <v>45297</v>
      </c>
      <c r="P7" s="121">
        <v>45663</v>
      </c>
      <c r="Q7" s="45">
        <v>46028</v>
      </c>
      <c r="R7" s="45">
        <v>46393</v>
      </c>
      <c r="S7" s="45">
        <v>46758</v>
      </c>
      <c r="T7" s="45">
        <v>47124</v>
      </c>
      <c r="U7" s="45">
        <v>47489</v>
      </c>
    </row>
    <row r="8" spans="1:21" ht="15.75" x14ac:dyDescent="0.25">
      <c r="A8" s="32">
        <v>40185</v>
      </c>
      <c r="B8" s="32">
        <v>40550</v>
      </c>
      <c r="C8" s="45">
        <v>40915</v>
      </c>
      <c r="D8" s="45">
        <v>41281</v>
      </c>
      <c r="E8" s="45">
        <v>41646</v>
      </c>
      <c r="F8" s="45">
        <v>42011</v>
      </c>
      <c r="G8" s="45">
        <v>42376</v>
      </c>
      <c r="H8" s="32">
        <v>42742</v>
      </c>
      <c r="I8" s="32">
        <v>43107</v>
      </c>
      <c r="J8" s="32">
        <v>43472</v>
      </c>
      <c r="K8" s="32">
        <v>43837</v>
      </c>
      <c r="L8" s="32">
        <v>44203</v>
      </c>
      <c r="M8" s="118">
        <v>44568</v>
      </c>
      <c r="N8" s="119">
        <v>44933</v>
      </c>
      <c r="O8" s="120">
        <v>45298</v>
      </c>
      <c r="P8" s="121">
        <v>45664</v>
      </c>
      <c r="Q8" s="45">
        <v>46029</v>
      </c>
      <c r="R8" s="45">
        <v>46394</v>
      </c>
      <c r="S8" s="45">
        <v>46759</v>
      </c>
      <c r="T8" s="45">
        <v>47125</v>
      </c>
      <c r="U8" s="45">
        <v>47490</v>
      </c>
    </row>
    <row r="9" spans="1:21" ht="15.75" x14ac:dyDescent="0.25">
      <c r="A9" s="32">
        <v>40186</v>
      </c>
      <c r="B9" s="32">
        <v>40551</v>
      </c>
      <c r="C9" s="45">
        <v>40916</v>
      </c>
      <c r="D9" s="45">
        <v>41282</v>
      </c>
      <c r="E9" s="45">
        <v>41647</v>
      </c>
      <c r="F9" s="45">
        <v>42012</v>
      </c>
      <c r="G9" s="45">
        <v>42377</v>
      </c>
      <c r="H9" s="32">
        <v>42743</v>
      </c>
      <c r="I9" s="32">
        <v>43108</v>
      </c>
      <c r="J9" s="32">
        <v>43473</v>
      </c>
      <c r="K9" s="32">
        <v>43838</v>
      </c>
      <c r="L9" s="32">
        <v>44204</v>
      </c>
      <c r="M9" s="118">
        <v>44569</v>
      </c>
      <c r="N9" s="119">
        <v>44934</v>
      </c>
      <c r="O9" s="120">
        <v>45299</v>
      </c>
      <c r="P9" s="121">
        <v>45665</v>
      </c>
      <c r="Q9" s="45">
        <v>46030</v>
      </c>
      <c r="R9" s="45">
        <v>46395</v>
      </c>
      <c r="S9" s="45">
        <v>46760</v>
      </c>
      <c r="T9" s="45">
        <v>47126</v>
      </c>
      <c r="U9" s="45">
        <v>47491</v>
      </c>
    </row>
    <row r="10" spans="1:21" ht="15.75" x14ac:dyDescent="0.25">
      <c r="A10" s="32">
        <v>40187</v>
      </c>
      <c r="B10" s="32">
        <v>40552</v>
      </c>
      <c r="C10" s="45">
        <v>40917</v>
      </c>
      <c r="D10" s="45">
        <v>41283</v>
      </c>
      <c r="E10" s="45">
        <v>41648</v>
      </c>
      <c r="F10" s="45">
        <v>42013</v>
      </c>
      <c r="G10" s="45">
        <v>42378</v>
      </c>
      <c r="H10" s="32">
        <v>42744</v>
      </c>
      <c r="I10" s="32">
        <v>43109</v>
      </c>
      <c r="J10" s="32">
        <v>43474</v>
      </c>
      <c r="K10" s="32">
        <v>43839</v>
      </c>
      <c r="L10" s="32">
        <v>44205</v>
      </c>
      <c r="M10" s="118">
        <v>44570</v>
      </c>
      <c r="N10" s="119">
        <v>44935</v>
      </c>
      <c r="O10" s="120">
        <v>45300</v>
      </c>
      <c r="P10" s="121">
        <v>45666</v>
      </c>
      <c r="Q10" s="45">
        <v>46031</v>
      </c>
      <c r="R10" s="45">
        <v>46396</v>
      </c>
      <c r="S10" s="45">
        <v>46761</v>
      </c>
      <c r="T10" s="45">
        <v>47127</v>
      </c>
      <c r="U10" s="45">
        <v>47492</v>
      </c>
    </row>
    <row r="11" spans="1:21" ht="15.75" x14ac:dyDescent="0.25">
      <c r="A11" s="32">
        <v>40188</v>
      </c>
      <c r="B11" s="32">
        <v>40553</v>
      </c>
      <c r="C11" s="45">
        <v>40918</v>
      </c>
      <c r="D11" s="45">
        <v>41284</v>
      </c>
      <c r="E11" s="45">
        <v>41649</v>
      </c>
      <c r="F11" s="45">
        <v>42014</v>
      </c>
      <c r="G11" s="45">
        <v>42379</v>
      </c>
      <c r="H11" s="32">
        <v>42745</v>
      </c>
      <c r="I11" s="32">
        <v>43110</v>
      </c>
      <c r="J11" s="32">
        <v>43475</v>
      </c>
      <c r="K11" s="32">
        <v>43840</v>
      </c>
      <c r="L11" s="32">
        <v>44206</v>
      </c>
      <c r="M11" s="118">
        <v>44571</v>
      </c>
      <c r="N11" s="119">
        <v>44936</v>
      </c>
      <c r="O11" s="120">
        <v>45301</v>
      </c>
      <c r="P11" s="121">
        <v>45667</v>
      </c>
      <c r="Q11" s="45">
        <v>46032</v>
      </c>
      <c r="R11" s="45">
        <v>46397</v>
      </c>
      <c r="S11" s="45">
        <v>46762</v>
      </c>
      <c r="T11" s="45">
        <v>47131</v>
      </c>
      <c r="U11" s="45">
        <v>47493</v>
      </c>
    </row>
    <row r="12" spans="1:21" ht="15.75" x14ac:dyDescent="0.25">
      <c r="A12" s="32">
        <v>40189</v>
      </c>
      <c r="B12" s="32">
        <v>40558</v>
      </c>
      <c r="C12" s="45">
        <v>40919</v>
      </c>
      <c r="D12" s="45">
        <v>41286</v>
      </c>
      <c r="E12" s="104">
        <v>41650</v>
      </c>
      <c r="F12" s="45">
        <v>42015</v>
      </c>
      <c r="G12" s="45">
        <v>42380</v>
      </c>
      <c r="H12" s="32">
        <v>42749</v>
      </c>
      <c r="I12" s="32">
        <v>43113</v>
      </c>
      <c r="J12" s="32">
        <v>43477</v>
      </c>
      <c r="K12" s="32">
        <v>43841</v>
      </c>
      <c r="L12" s="32">
        <v>44207</v>
      </c>
      <c r="M12" s="118">
        <v>44576</v>
      </c>
      <c r="N12" s="119">
        <v>44940</v>
      </c>
      <c r="O12" s="120">
        <v>45304</v>
      </c>
      <c r="P12" s="121">
        <v>45668</v>
      </c>
      <c r="Q12" s="45">
        <v>46033</v>
      </c>
      <c r="R12" s="45">
        <v>46398</v>
      </c>
      <c r="S12" s="45">
        <v>46767</v>
      </c>
      <c r="T12" s="45">
        <v>47132</v>
      </c>
      <c r="U12" s="45">
        <v>47495</v>
      </c>
    </row>
    <row r="13" spans="1:21" ht="15.75" x14ac:dyDescent="0.25">
      <c r="A13" s="32">
        <v>40194</v>
      </c>
      <c r="B13" s="32">
        <v>40559</v>
      </c>
      <c r="C13" s="32">
        <v>40922</v>
      </c>
      <c r="D13" s="45">
        <v>41287</v>
      </c>
      <c r="E13" s="45">
        <v>41651</v>
      </c>
      <c r="F13" s="45">
        <v>42016</v>
      </c>
      <c r="G13" s="45">
        <v>42385</v>
      </c>
      <c r="H13" s="32">
        <v>42750</v>
      </c>
      <c r="I13" s="32">
        <v>43114</v>
      </c>
      <c r="J13" s="32">
        <v>43478</v>
      </c>
      <c r="K13" s="32">
        <v>43842</v>
      </c>
      <c r="L13" s="32">
        <v>44212</v>
      </c>
      <c r="M13" s="118">
        <v>44577</v>
      </c>
      <c r="N13" s="119">
        <v>44941</v>
      </c>
      <c r="O13" s="120">
        <v>45305</v>
      </c>
      <c r="P13" s="121">
        <v>45669</v>
      </c>
      <c r="Q13" s="45">
        <v>46034</v>
      </c>
      <c r="R13" s="45">
        <v>46403</v>
      </c>
      <c r="S13" s="45">
        <v>46768</v>
      </c>
      <c r="T13" s="45">
        <v>47138</v>
      </c>
      <c r="U13" s="45">
        <v>47496</v>
      </c>
    </row>
    <row r="14" spans="1:21" ht="15.75" x14ac:dyDescent="0.25">
      <c r="A14" s="32">
        <v>40195</v>
      </c>
      <c r="B14" s="32">
        <v>40565</v>
      </c>
      <c r="C14" s="32">
        <v>40923</v>
      </c>
      <c r="D14" s="45">
        <v>41293</v>
      </c>
      <c r="E14" s="45">
        <v>41657</v>
      </c>
      <c r="F14" s="45">
        <v>42021</v>
      </c>
      <c r="G14" s="45">
        <v>42386</v>
      </c>
      <c r="H14" s="32">
        <v>42756</v>
      </c>
      <c r="I14" s="32">
        <v>43113</v>
      </c>
      <c r="J14" s="32">
        <v>43484</v>
      </c>
      <c r="K14" s="32">
        <v>43848</v>
      </c>
      <c r="L14" s="32">
        <v>44213</v>
      </c>
      <c r="M14" s="118">
        <v>44583</v>
      </c>
      <c r="N14" s="119">
        <v>44947</v>
      </c>
      <c r="O14" s="120">
        <v>45311</v>
      </c>
      <c r="P14" s="121">
        <v>45675</v>
      </c>
      <c r="Q14" s="45">
        <v>46039</v>
      </c>
      <c r="R14" s="45">
        <v>46404</v>
      </c>
      <c r="S14" s="45">
        <v>46774</v>
      </c>
      <c r="T14" s="45">
        <v>47139</v>
      </c>
      <c r="U14" s="45">
        <v>47502</v>
      </c>
    </row>
    <row r="15" spans="1:21" ht="15.75" x14ac:dyDescent="0.25">
      <c r="A15" s="32">
        <v>40201</v>
      </c>
      <c r="B15" s="32">
        <v>40566</v>
      </c>
      <c r="C15" s="45">
        <v>40929</v>
      </c>
      <c r="D15" s="45">
        <v>41294</v>
      </c>
      <c r="E15" s="45">
        <v>41658</v>
      </c>
      <c r="F15" s="45">
        <v>42022</v>
      </c>
      <c r="G15" s="45">
        <v>42392</v>
      </c>
      <c r="H15" s="32">
        <v>42757</v>
      </c>
      <c r="I15" s="32">
        <v>43114</v>
      </c>
      <c r="J15" s="32">
        <v>43485</v>
      </c>
      <c r="K15" s="32">
        <v>43849</v>
      </c>
      <c r="L15" s="32">
        <v>44219</v>
      </c>
      <c r="M15" s="118">
        <v>44584</v>
      </c>
      <c r="N15" s="119">
        <v>44948</v>
      </c>
      <c r="O15" s="120">
        <v>45312</v>
      </c>
      <c r="P15" s="121">
        <v>45676</v>
      </c>
      <c r="Q15" s="45">
        <v>46040</v>
      </c>
      <c r="R15" s="45">
        <v>46410</v>
      </c>
      <c r="S15" s="45">
        <v>46775</v>
      </c>
      <c r="T15" s="45">
        <v>47145</v>
      </c>
      <c r="U15" s="45">
        <v>47503</v>
      </c>
    </row>
    <row r="16" spans="1:21" ht="15.75" x14ac:dyDescent="0.25">
      <c r="A16" s="32">
        <v>40202</v>
      </c>
      <c r="B16" s="32">
        <v>40572</v>
      </c>
      <c r="C16" s="45">
        <v>40930</v>
      </c>
      <c r="D16" s="45">
        <v>41300</v>
      </c>
      <c r="E16" s="45">
        <v>41664</v>
      </c>
      <c r="F16" s="45">
        <v>42028</v>
      </c>
      <c r="G16" s="45">
        <v>42393</v>
      </c>
      <c r="H16" s="32">
        <v>42763</v>
      </c>
      <c r="I16" s="32">
        <v>43120</v>
      </c>
      <c r="J16" s="32">
        <v>43491</v>
      </c>
      <c r="K16" s="32">
        <v>43855</v>
      </c>
      <c r="L16" s="32">
        <v>44220</v>
      </c>
      <c r="M16" s="118">
        <v>44590</v>
      </c>
      <c r="N16" s="119">
        <v>44954</v>
      </c>
      <c r="O16" s="120">
        <v>45318</v>
      </c>
      <c r="P16" s="121">
        <v>45682</v>
      </c>
      <c r="Q16" s="45">
        <v>46046</v>
      </c>
      <c r="R16" s="45">
        <v>46411</v>
      </c>
      <c r="S16" s="45">
        <v>46781</v>
      </c>
      <c r="T16" s="45">
        <v>47146</v>
      </c>
      <c r="U16" s="45">
        <v>47509</v>
      </c>
    </row>
    <row r="17" spans="1:21" ht="15.75" x14ac:dyDescent="0.25">
      <c r="A17" s="32">
        <v>40208</v>
      </c>
      <c r="B17" s="32">
        <v>40573</v>
      </c>
      <c r="C17" s="45">
        <v>40936</v>
      </c>
      <c r="D17" s="45">
        <v>41301</v>
      </c>
      <c r="E17" s="45">
        <v>41665</v>
      </c>
      <c r="F17" s="45">
        <v>42029</v>
      </c>
      <c r="G17" s="45">
        <v>42399</v>
      </c>
      <c r="H17" s="32">
        <v>42764</v>
      </c>
      <c r="I17" s="32">
        <v>43121</v>
      </c>
      <c r="J17" s="32">
        <v>43492</v>
      </c>
      <c r="K17" s="32">
        <v>43856</v>
      </c>
      <c r="L17" s="32">
        <v>44226</v>
      </c>
      <c r="M17" s="118">
        <v>44591</v>
      </c>
      <c r="N17" s="119">
        <v>44955</v>
      </c>
      <c r="O17" s="120">
        <v>45319</v>
      </c>
      <c r="P17" s="121">
        <v>45683</v>
      </c>
      <c r="Q17" s="45">
        <v>46047</v>
      </c>
      <c r="R17" s="45">
        <v>46417</v>
      </c>
      <c r="S17" s="45">
        <v>46782</v>
      </c>
      <c r="T17" s="45">
        <v>47152</v>
      </c>
      <c r="U17" s="45">
        <v>47510</v>
      </c>
    </row>
    <row r="18" spans="1:21" ht="15.75" x14ac:dyDescent="0.25">
      <c r="A18" s="32">
        <v>40209</v>
      </c>
      <c r="B18" s="32">
        <v>40579</v>
      </c>
      <c r="C18" s="45">
        <v>40937</v>
      </c>
      <c r="D18" s="45">
        <v>41307</v>
      </c>
      <c r="E18" s="45">
        <v>41671</v>
      </c>
      <c r="F18" s="45">
        <v>42035</v>
      </c>
      <c r="G18" s="45">
        <v>42400</v>
      </c>
      <c r="H18" s="32">
        <v>42770</v>
      </c>
      <c r="I18" s="32">
        <v>43127</v>
      </c>
      <c r="J18" s="32">
        <v>43498</v>
      </c>
      <c r="K18" s="32">
        <v>43862</v>
      </c>
      <c r="L18" s="32">
        <v>44227</v>
      </c>
      <c r="M18" s="118">
        <v>44597</v>
      </c>
      <c r="N18" s="119">
        <v>44961</v>
      </c>
      <c r="O18" s="120">
        <v>45325</v>
      </c>
      <c r="P18" s="121">
        <v>45689</v>
      </c>
      <c r="Q18" s="45">
        <v>46053</v>
      </c>
      <c r="R18" s="45">
        <v>46418</v>
      </c>
      <c r="S18" s="45">
        <v>46788</v>
      </c>
      <c r="T18" s="45">
        <v>47153</v>
      </c>
      <c r="U18" s="45">
        <v>47516</v>
      </c>
    </row>
    <row r="19" spans="1:21" ht="15.75" x14ac:dyDescent="0.25">
      <c r="A19" s="32">
        <v>40215</v>
      </c>
      <c r="B19" s="32">
        <v>40580</v>
      </c>
      <c r="C19" s="45">
        <v>40943</v>
      </c>
      <c r="D19" s="45">
        <v>41308</v>
      </c>
      <c r="E19" s="45">
        <v>41672</v>
      </c>
      <c r="F19" s="45">
        <v>42036</v>
      </c>
      <c r="G19" s="45">
        <v>42406</v>
      </c>
      <c r="H19" s="32">
        <v>42771</v>
      </c>
      <c r="I19" s="32">
        <v>43128</v>
      </c>
      <c r="J19" s="32">
        <v>43499</v>
      </c>
      <c r="K19" s="32">
        <v>43863</v>
      </c>
      <c r="L19" s="32">
        <v>44233</v>
      </c>
      <c r="M19" s="118">
        <v>44598</v>
      </c>
      <c r="N19" s="119">
        <v>44962</v>
      </c>
      <c r="O19" s="120">
        <v>45326</v>
      </c>
      <c r="P19" s="121">
        <v>45690</v>
      </c>
      <c r="Q19" s="45">
        <v>46054</v>
      </c>
      <c r="R19" s="45">
        <v>46424</v>
      </c>
      <c r="S19" s="45">
        <v>46789</v>
      </c>
      <c r="T19" s="45">
        <v>47159</v>
      </c>
      <c r="U19" s="45">
        <v>47517</v>
      </c>
    </row>
    <row r="20" spans="1:21" ht="15.75" x14ac:dyDescent="0.25">
      <c r="A20" s="32">
        <v>40216</v>
      </c>
      <c r="B20" s="32">
        <v>40586</v>
      </c>
      <c r="C20" s="45">
        <v>40944</v>
      </c>
      <c r="D20" s="45">
        <v>41315</v>
      </c>
      <c r="E20" s="45">
        <v>41679</v>
      </c>
      <c r="F20" s="45">
        <v>42042</v>
      </c>
      <c r="G20" s="45">
        <v>42407</v>
      </c>
      <c r="H20" s="32">
        <f>H18+7</f>
        <v>42777</v>
      </c>
      <c r="I20" s="32">
        <v>43134</v>
      </c>
      <c r="J20" s="32">
        <v>43505</v>
      </c>
      <c r="K20" s="32">
        <v>43869</v>
      </c>
      <c r="L20" s="32">
        <v>44234</v>
      </c>
      <c r="M20" s="118">
        <v>44604</v>
      </c>
      <c r="N20" s="119">
        <v>44968</v>
      </c>
      <c r="O20" s="120">
        <v>45332</v>
      </c>
      <c r="P20" s="121">
        <v>45696</v>
      </c>
      <c r="Q20" s="45">
        <v>46060</v>
      </c>
      <c r="R20" s="45">
        <v>46425</v>
      </c>
      <c r="S20" s="45">
        <v>46795</v>
      </c>
      <c r="T20" s="45">
        <v>47160</v>
      </c>
      <c r="U20" s="45">
        <v>47523</v>
      </c>
    </row>
    <row r="21" spans="1:21" ht="15.75" x14ac:dyDescent="0.25">
      <c r="A21" s="32">
        <v>40222</v>
      </c>
      <c r="B21" s="32">
        <v>40587</v>
      </c>
      <c r="C21" s="45">
        <v>40950</v>
      </c>
      <c r="D21" s="45">
        <v>41316</v>
      </c>
      <c r="E21" s="45">
        <v>41685</v>
      </c>
      <c r="F21" s="45">
        <v>42043</v>
      </c>
      <c r="G21" s="45">
        <v>42413</v>
      </c>
      <c r="H21" s="32">
        <v>42778</v>
      </c>
      <c r="I21" s="32">
        <v>43135</v>
      </c>
      <c r="J21" s="32">
        <v>43506</v>
      </c>
      <c r="K21" s="32">
        <v>43870</v>
      </c>
      <c r="L21" s="32">
        <v>44240</v>
      </c>
      <c r="M21" s="118">
        <v>44605</v>
      </c>
      <c r="N21" s="119">
        <v>44969</v>
      </c>
      <c r="O21" s="120">
        <v>45333</v>
      </c>
      <c r="P21" s="121">
        <v>45697</v>
      </c>
      <c r="Q21" s="45">
        <v>46061</v>
      </c>
      <c r="R21" s="45">
        <v>46431</v>
      </c>
      <c r="S21" s="45">
        <v>46796</v>
      </c>
      <c r="T21" s="45">
        <v>47166</v>
      </c>
      <c r="U21" s="45">
        <v>47524</v>
      </c>
    </row>
    <row r="22" spans="1:21" ht="15.75" x14ac:dyDescent="0.25">
      <c r="A22" s="32">
        <v>40223</v>
      </c>
      <c r="B22" s="32">
        <v>40593</v>
      </c>
      <c r="C22" s="45">
        <v>40951</v>
      </c>
      <c r="D22" s="45">
        <v>41322</v>
      </c>
      <c r="E22" s="45">
        <v>41686</v>
      </c>
      <c r="F22" s="45">
        <v>42049</v>
      </c>
      <c r="G22" s="45">
        <v>42414</v>
      </c>
      <c r="H22" s="32">
        <v>42784</v>
      </c>
      <c r="I22" s="32">
        <v>43141</v>
      </c>
      <c r="J22" s="32">
        <v>43512</v>
      </c>
      <c r="K22" s="32">
        <v>43876</v>
      </c>
      <c r="L22" s="32">
        <v>44241</v>
      </c>
      <c r="M22" s="118">
        <v>44611</v>
      </c>
      <c r="N22" s="119">
        <v>44975</v>
      </c>
      <c r="O22" s="120">
        <v>45339</v>
      </c>
      <c r="P22" s="121">
        <v>45703</v>
      </c>
      <c r="Q22" s="45">
        <v>46067</v>
      </c>
      <c r="R22" s="45">
        <v>46432</v>
      </c>
      <c r="S22" s="45">
        <v>46802</v>
      </c>
      <c r="T22" s="45">
        <v>47167</v>
      </c>
      <c r="U22" s="45">
        <v>47530</v>
      </c>
    </row>
    <row r="23" spans="1:21" ht="15.75" x14ac:dyDescent="0.25">
      <c r="A23" s="32">
        <v>40229</v>
      </c>
      <c r="B23" s="32">
        <v>40594</v>
      </c>
      <c r="C23" s="45">
        <v>40957</v>
      </c>
      <c r="D23" s="45">
        <v>41323</v>
      </c>
      <c r="E23" s="45">
        <v>41692</v>
      </c>
      <c r="F23" s="45">
        <v>42050</v>
      </c>
      <c r="G23" s="45">
        <v>42420</v>
      </c>
      <c r="H23" s="32">
        <v>42785</v>
      </c>
      <c r="I23" s="32">
        <v>43142</v>
      </c>
      <c r="J23" s="32">
        <v>43513</v>
      </c>
      <c r="K23" s="32">
        <v>43877</v>
      </c>
      <c r="L23" s="32">
        <v>44247</v>
      </c>
      <c r="M23" s="118">
        <v>44612</v>
      </c>
      <c r="N23" s="119">
        <v>44976</v>
      </c>
      <c r="O23" s="120">
        <v>45340</v>
      </c>
      <c r="P23" s="121">
        <v>45704</v>
      </c>
      <c r="Q23" s="45">
        <v>46068</v>
      </c>
      <c r="R23" s="45">
        <v>46438</v>
      </c>
      <c r="S23" s="45">
        <v>46803</v>
      </c>
      <c r="T23" s="45">
        <v>47173</v>
      </c>
      <c r="U23" s="45">
        <v>47531</v>
      </c>
    </row>
    <row r="24" spans="1:21" ht="15.75" x14ac:dyDescent="0.25">
      <c r="A24" s="32">
        <v>40230</v>
      </c>
      <c r="B24" s="32">
        <v>40600</v>
      </c>
      <c r="C24" s="45">
        <v>40958</v>
      </c>
      <c r="D24" s="45">
        <v>41329</v>
      </c>
      <c r="E24" s="45">
        <v>41693</v>
      </c>
      <c r="F24" s="45">
        <v>42056</v>
      </c>
      <c r="G24" s="45">
        <v>42421</v>
      </c>
      <c r="H24" s="32">
        <v>42791</v>
      </c>
      <c r="I24" s="32">
        <v>43148</v>
      </c>
      <c r="J24" s="32">
        <v>43519</v>
      </c>
      <c r="K24" s="32">
        <v>43883</v>
      </c>
      <c r="L24" s="32">
        <v>44248</v>
      </c>
      <c r="M24" s="118">
        <v>44618</v>
      </c>
      <c r="N24" s="119">
        <v>44982</v>
      </c>
      <c r="O24" s="120">
        <v>45346</v>
      </c>
      <c r="P24" s="121">
        <v>45710</v>
      </c>
      <c r="Q24" s="45">
        <v>46074</v>
      </c>
      <c r="R24" s="45">
        <v>46439</v>
      </c>
      <c r="S24" s="45">
        <v>46809</v>
      </c>
      <c r="T24" s="45">
        <v>47174</v>
      </c>
      <c r="U24" s="45">
        <v>47537</v>
      </c>
    </row>
    <row r="25" spans="1:21" ht="15.75" x14ac:dyDescent="0.25">
      <c r="A25" s="32">
        <v>40236</v>
      </c>
      <c r="B25" s="32">
        <v>40601</v>
      </c>
      <c r="C25" s="45">
        <v>40964</v>
      </c>
      <c r="D25" s="45">
        <v>41330</v>
      </c>
      <c r="E25" s="45">
        <v>41699</v>
      </c>
      <c r="F25" s="45">
        <v>42057</v>
      </c>
      <c r="G25" s="45">
        <v>42427</v>
      </c>
      <c r="H25" s="32">
        <v>42792</v>
      </c>
      <c r="I25" s="32">
        <v>43149</v>
      </c>
      <c r="J25" s="32">
        <v>43520</v>
      </c>
      <c r="K25" s="32">
        <v>43884</v>
      </c>
      <c r="L25" s="32">
        <v>44254</v>
      </c>
      <c r="M25" s="118">
        <v>44619</v>
      </c>
      <c r="N25" s="119">
        <v>44983</v>
      </c>
      <c r="O25" s="120">
        <v>45347</v>
      </c>
      <c r="P25" s="121">
        <v>45711</v>
      </c>
      <c r="Q25" s="45">
        <v>46075</v>
      </c>
      <c r="R25" s="45">
        <v>46445</v>
      </c>
      <c r="S25" s="45">
        <v>46810</v>
      </c>
      <c r="T25" s="45">
        <v>47180</v>
      </c>
      <c r="U25" s="45">
        <v>47538</v>
      </c>
    </row>
    <row r="26" spans="1:21" ht="15.75" x14ac:dyDescent="0.25">
      <c r="A26" s="32">
        <v>40237</v>
      </c>
      <c r="B26" s="32">
        <v>40607</v>
      </c>
      <c r="C26" s="45">
        <v>40965</v>
      </c>
      <c r="D26" s="45">
        <v>41335</v>
      </c>
      <c r="E26" s="45">
        <v>41700</v>
      </c>
      <c r="F26" s="45">
        <v>42063</v>
      </c>
      <c r="G26" s="45">
        <v>42428</v>
      </c>
      <c r="H26" s="32">
        <v>42798</v>
      </c>
      <c r="I26" s="32">
        <v>43155</v>
      </c>
      <c r="J26" s="32">
        <v>43526</v>
      </c>
      <c r="K26" s="32">
        <v>43890</v>
      </c>
      <c r="L26" s="32">
        <v>44255</v>
      </c>
      <c r="M26" s="118">
        <v>44625</v>
      </c>
      <c r="N26" s="119">
        <v>44989</v>
      </c>
      <c r="O26" s="120">
        <v>45353</v>
      </c>
      <c r="P26" s="121">
        <v>45717</v>
      </c>
      <c r="Q26" s="45">
        <v>46081</v>
      </c>
      <c r="R26" s="45">
        <v>46446</v>
      </c>
      <c r="S26" s="45">
        <v>46816</v>
      </c>
      <c r="T26" s="45">
        <v>47181</v>
      </c>
      <c r="U26" s="45">
        <v>47544</v>
      </c>
    </row>
    <row r="27" spans="1:21" ht="15.75" x14ac:dyDescent="0.25">
      <c r="A27" s="32">
        <v>40243</v>
      </c>
      <c r="B27" s="32">
        <v>40608</v>
      </c>
      <c r="C27" s="45">
        <v>40971</v>
      </c>
      <c r="D27" s="45">
        <v>41336</v>
      </c>
      <c r="E27" s="45">
        <v>41706</v>
      </c>
      <c r="F27" s="45">
        <v>42064</v>
      </c>
      <c r="G27" s="45">
        <v>42434</v>
      </c>
      <c r="H27" s="32">
        <v>42799</v>
      </c>
      <c r="I27" s="32">
        <v>43156</v>
      </c>
      <c r="J27" s="32">
        <v>43527</v>
      </c>
      <c r="K27" s="32">
        <v>43891</v>
      </c>
      <c r="L27" s="32">
        <v>44261</v>
      </c>
      <c r="M27" s="118">
        <v>44626</v>
      </c>
      <c r="N27" s="119">
        <v>44990</v>
      </c>
      <c r="O27" s="120">
        <v>45354</v>
      </c>
      <c r="P27" s="121">
        <v>45718</v>
      </c>
      <c r="Q27" s="45">
        <v>46082</v>
      </c>
      <c r="R27" s="45">
        <v>46452</v>
      </c>
      <c r="S27" s="45">
        <v>46817</v>
      </c>
      <c r="T27" s="45">
        <v>47187</v>
      </c>
      <c r="U27" s="45">
        <v>47545</v>
      </c>
    </row>
    <row r="28" spans="1:21" ht="15.75" x14ac:dyDescent="0.25">
      <c r="A28" s="32">
        <v>40244</v>
      </c>
      <c r="B28" s="32">
        <v>40614</v>
      </c>
      <c r="C28" s="45">
        <v>40972</v>
      </c>
      <c r="D28" s="45">
        <v>41342</v>
      </c>
      <c r="E28" s="45">
        <v>41707</v>
      </c>
      <c r="F28" s="45">
        <v>42070</v>
      </c>
      <c r="G28" s="45">
        <v>42435</v>
      </c>
      <c r="H28" s="32">
        <v>42805</v>
      </c>
      <c r="I28" s="32">
        <v>43162</v>
      </c>
      <c r="J28" s="32">
        <v>43533</v>
      </c>
      <c r="K28" s="32">
        <v>43897</v>
      </c>
      <c r="L28" s="32">
        <v>44262</v>
      </c>
      <c r="M28" s="118">
        <v>44632</v>
      </c>
      <c r="N28" s="119">
        <v>44996</v>
      </c>
      <c r="O28" s="120">
        <v>45360</v>
      </c>
      <c r="P28" s="121">
        <v>45724</v>
      </c>
      <c r="Q28" s="45">
        <v>46088</v>
      </c>
      <c r="R28" s="45">
        <v>46453</v>
      </c>
      <c r="S28" s="45">
        <v>46823</v>
      </c>
      <c r="T28" s="45">
        <v>47188</v>
      </c>
      <c r="U28" s="45">
        <v>47551</v>
      </c>
    </row>
    <row r="29" spans="1:21" ht="15.75" x14ac:dyDescent="0.25">
      <c r="A29" s="32">
        <v>40250</v>
      </c>
      <c r="B29" s="32">
        <v>40615</v>
      </c>
      <c r="C29" s="45">
        <v>40985</v>
      </c>
      <c r="D29" s="45">
        <v>41343</v>
      </c>
      <c r="E29" s="45">
        <v>41713</v>
      </c>
      <c r="F29" s="45">
        <v>42071</v>
      </c>
      <c r="G29" s="45">
        <v>42441</v>
      </c>
      <c r="H29" s="32">
        <v>42806</v>
      </c>
      <c r="I29" s="32">
        <v>43163</v>
      </c>
      <c r="J29" s="32">
        <v>43534</v>
      </c>
      <c r="K29" s="32">
        <v>43898</v>
      </c>
      <c r="L29" s="32">
        <v>44268</v>
      </c>
      <c r="M29" s="118">
        <v>44633</v>
      </c>
      <c r="N29" s="119">
        <v>44997</v>
      </c>
      <c r="O29" s="120">
        <v>45361</v>
      </c>
      <c r="P29" s="121">
        <v>45725</v>
      </c>
      <c r="Q29" s="45">
        <v>46089</v>
      </c>
      <c r="R29" s="45">
        <v>46459</v>
      </c>
      <c r="S29" s="45">
        <v>46824</v>
      </c>
      <c r="T29" s="45">
        <v>47194</v>
      </c>
      <c r="U29" s="45">
        <v>47552</v>
      </c>
    </row>
    <row r="30" spans="1:21" ht="15.75" x14ac:dyDescent="0.25">
      <c r="A30" s="32">
        <v>40251</v>
      </c>
      <c r="B30" s="32">
        <v>40621</v>
      </c>
      <c r="C30" s="45">
        <v>40986</v>
      </c>
      <c r="D30" s="45">
        <v>41349</v>
      </c>
      <c r="E30" s="45">
        <v>41714</v>
      </c>
      <c r="F30" s="45">
        <v>42077</v>
      </c>
      <c r="G30" s="45">
        <v>42442</v>
      </c>
      <c r="H30" s="32">
        <v>42812</v>
      </c>
      <c r="I30" s="32">
        <v>43169</v>
      </c>
      <c r="J30" s="32">
        <v>43540</v>
      </c>
      <c r="K30" s="32">
        <v>43904</v>
      </c>
      <c r="L30" s="32">
        <v>44269</v>
      </c>
      <c r="M30" s="118">
        <v>44639</v>
      </c>
      <c r="N30" s="119">
        <v>45003</v>
      </c>
      <c r="O30" s="120">
        <v>45367</v>
      </c>
      <c r="P30" s="121">
        <v>45731</v>
      </c>
      <c r="Q30" s="45">
        <v>46095</v>
      </c>
      <c r="R30" s="45">
        <v>46460</v>
      </c>
      <c r="S30" s="45">
        <v>46830</v>
      </c>
      <c r="T30" s="45">
        <v>47195</v>
      </c>
      <c r="U30" s="45">
        <v>47558</v>
      </c>
    </row>
    <row r="31" spans="1:21" ht="15.75" x14ac:dyDescent="0.25">
      <c r="A31" s="32">
        <v>40257</v>
      </c>
      <c r="B31" s="32">
        <v>40622</v>
      </c>
      <c r="C31" s="45">
        <v>40987</v>
      </c>
      <c r="D31" s="45">
        <v>41350</v>
      </c>
      <c r="E31" s="45">
        <v>41722</v>
      </c>
      <c r="F31" s="45">
        <v>42078</v>
      </c>
      <c r="G31" s="45">
        <v>42448</v>
      </c>
      <c r="H31" s="32">
        <v>42813</v>
      </c>
      <c r="I31" s="32">
        <v>43170</v>
      </c>
      <c r="J31" s="32">
        <v>43541</v>
      </c>
      <c r="K31" s="32">
        <v>43905</v>
      </c>
      <c r="L31" s="32">
        <v>44275</v>
      </c>
      <c r="M31" s="118">
        <v>44640</v>
      </c>
      <c r="N31" s="119">
        <v>45004</v>
      </c>
      <c r="O31" s="120">
        <v>45368</v>
      </c>
      <c r="P31" s="121">
        <v>45732</v>
      </c>
      <c r="Q31" s="45">
        <v>46096</v>
      </c>
      <c r="R31" s="45">
        <v>46466</v>
      </c>
      <c r="S31" s="45">
        <v>46831</v>
      </c>
      <c r="T31" s="45">
        <v>47196</v>
      </c>
      <c r="U31" s="45">
        <v>47559</v>
      </c>
    </row>
    <row r="32" spans="1:21" ht="15.75" x14ac:dyDescent="0.25">
      <c r="A32" s="32">
        <v>40258</v>
      </c>
      <c r="B32" s="32">
        <v>40623</v>
      </c>
      <c r="C32" s="45">
        <v>40992</v>
      </c>
      <c r="D32" s="55">
        <v>41356</v>
      </c>
      <c r="E32" s="45">
        <v>41727</v>
      </c>
      <c r="F32" s="45">
        <v>42084</v>
      </c>
      <c r="G32" s="45">
        <v>42449</v>
      </c>
      <c r="H32" s="32">
        <v>42814</v>
      </c>
      <c r="I32" s="32">
        <v>43176</v>
      </c>
      <c r="J32" s="32">
        <v>43547</v>
      </c>
      <c r="K32" s="32">
        <v>43911</v>
      </c>
      <c r="L32" s="32">
        <v>44276</v>
      </c>
      <c r="M32" s="118">
        <v>45006</v>
      </c>
      <c r="N32" s="119">
        <v>45005</v>
      </c>
      <c r="O32" s="120">
        <v>45374</v>
      </c>
      <c r="P32" s="121">
        <v>45738</v>
      </c>
      <c r="Q32" s="45">
        <v>46102</v>
      </c>
      <c r="R32" s="45">
        <v>46467</v>
      </c>
      <c r="S32" s="45">
        <v>46832</v>
      </c>
      <c r="T32" s="45">
        <v>47201</v>
      </c>
      <c r="U32" s="45">
        <v>47537</v>
      </c>
    </row>
    <row r="33" spans="1:21" ht="15.75" x14ac:dyDescent="0.25">
      <c r="A33" s="32">
        <v>40259</v>
      </c>
      <c r="B33" s="32">
        <v>40628</v>
      </c>
      <c r="C33" s="45">
        <v>40993</v>
      </c>
      <c r="D33" s="55">
        <v>41357</v>
      </c>
      <c r="E33" s="45">
        <v>41728</v>
      </c>
      <c r="F33" s="45">
        <v>42085</v>
      </c>
      <c r="G33" s="45">
        <v>42450</v>
      </c>
      <c r="H33" s="32">
        <v>42819</v>
      </c>
      <c r="I33" s="32">
        <v>43177</v>
      </c>
      <c r="J33" s="32">
        <v>43548</v>
      </c>
      <c r="K33" s="32">
        <v>43912</v>
      </c>
      <c r="L33" s="32">
        <v>44277</v>
      </c>
      <c r="M33" s="118">
        <v>44646</v>
      </c>
      <c r="N33" s="119">
        <v>45010</v>
      </c>
      <c r="O33" s="120">
        <v>45375</v>
      </c>
      <c r="P33" s="121">
        <v>45739</v>
      </c>
      <c r="Q33" s="45">
        <v>46103</v>
      </c>
      <c r="R33" s="45">
        <v>46468</v>
      </c>
      <c r="S33" s="45">
        <v>46837</v>
      </c>
      <c r="T33" s="45">
        <v>47202</v>
      </c>
      <c r="U33" s="45">
        <v>47566</v>
      </c>
    </row>
    <row r="34" spans="1:21" ht="15.75" x14ac:dyDescent="0.25">
      <c r="A34" s="32">
        <v>40264</v>
      </c>
      <c r="B34" s="32">
        <v>40629</v>
      </c>
      <c r="C34" s="45">
        <v>41000</v>
      </c>
      <c r="D34" s="55">
        <v>41358</v>
      </c>
      <c r="E34" s="45">
        <v>41734</v>
      </c>
      <c r="F34" s="45">
        <v>42086</v>
      </c>
      <c r="G34" s="45">
        <v>42451</v>
      </c>
      <c r="H34" s="32">
        <v>42820</v>
      </c>
      <c r="I34" s="32">
        <v>43178</v>
      </c>
      <c r="J34" s="32">
        <v>43554</v>
      </c>
      <c r="K34" s="32">
        <v>43913</v>
      </c>
      <c r="L34" s="32">
        <v>44282</v>
      </c>
      <c r="M34" s="118">
        <v>44647</v>
      </c>
      <c r="N34" s="119">
        <v>45011</v>
      </c>
      <c r="O34" s="120">
        <v>45376</v>
      </c>
      <c r="P34" s="121">
        <v>45740</v>
      </c>
      <c r="Q34" s="45">
        <v>46104</v>
      </c>
      <c r="R34" s="45">
        <v>46469</v>
      </c>
      <c r="S34" s="45">
        <v>46838</v>
      </c>
      <c r="T34" s="45">
        <v>47203</v>
      </c>
      <c r="U34" s="45">
        <v>47567</v>
      </c>
    </row>
    <row r="35" spans="1:21" ht="15.75" x14ac:dyDescent="0.25">
      <c r="A35" s="32">
        <v>40265</v>
      </c>
      <c r="B35" s="32">
        <v>40635</v>
      </c>
      <c r="C35" s="45">
        <v>41001</v>
      </c>
      <c r="D35" s="55">
        <v>41359</v>
      </c>
      <c r="E35" s="45">
        <v>41735</v>
      </c>
      <c r="F35" s="45">
        <v>42091</v>
      </c>
      <c r="G35" s="45">
        <v>42452</v>
      </c>
      <c r="H35" s="32">
        <v>42826</v>
      </c>
      <c r="I35" s="32">
        <v>43183</v>
      </c>
      <c r="J35" s="32">
        <v>43555</v>
      </c>
      <c r="K35" s="32">
        <v>43918</v>
      </c>
      <c r="L35" s="32">
        <v>44283</v>
      </c>
      <c r="M35" s="118">
        <v>44653</v>
      </c>
      <c r="N35" s="119">
        <v>45017</v>
      </c>
      <c r="O35" s="120">
        <v>45377</v>
      </c>
      <c r="P35" s="121">
        <v>45745</v>
      </c>
      <c r="Q35" s="45">
        <v>46109</v>
      </c>
      <c r="R35" s="45">
        <v>46470</v>
      </c>
      <c r="S35" s="45">
        <v>46844</v>
      </c>
      <c r="T35" s="45">
        <v>47204</v>
      </c>
      <c r="U35" s="45">
        <v>47572</v>
      </c>
    </row>
    <row r="36" spans="1:21" ht="15.75" x14ac:dyDescent="0.25">
      <c r="A36" s="32">
        <v>40266</v>
      </c>
      <c r="B36" s="32">
        <v>40636</v>
      </c>
      <c r="C36" s="45">
        <v>41002</v>
      </c>
      <c r="D36" s="55">
        <v>41360</v>
      </c>
      <c r="E36" s="45">
        <v>41741</v>
      </c>
      <c r="F36" s="45">
        <v>42092</v>
      </c>
      <c r="G36" s="45">
        <v>42453</v>
      </c>
      <c r="H36" s="32">
        <v>42827</v>
      </c>
      <c r="I36" s="32">
        <v>43184</v>
      </c>
      <c r="J36" s="32">
        <v>43561</v>
      </c>
      <c r="K36" s="32">
        <v>43919</v>
      </c>
      <c r="L36" s="32">
        <v>44284</v>
      </c>
      <c r="M36" s="118">
        <v>44654</v>
      </c>
      <c r="N36" s="119">
        <v>45018</v>
      </c>
      <c r="O36" s="120">
        <v>45378</v>
      </c>
      <c r="P36" s="121">
        <v>45746</v>
      </c>
      <c r="Q36" s="45">
        <v>46110</v>
      </c>
      <c r="R36" s="45">
        <v>46471</v>
      </c>
      <c r="S36" s="45">
        <v>46845</v>
      </c>
      <c r="T36" s="45">
        <v>47205</v>
      </c>
      <c r="U36" s="45">
        <v>47573</v>
      </c>
    </row>
    <row r="37" spans="1:21" ht="15.75" x14ac:dyDescent="0.25">
      <c r="A37" s="32">
        <v>40267</v>
      </c>
      <c r="B37" s="32">
        <v>40642</v>
      </c>
      <c r="C37" s="45">
        <v>41003</v>
      </c>
      <c r="D37" s="55">
        <v>41361</v>
      </c>
      <c r="E37" s="45">
        <v>41742</v>
      </c>
      <c r="F37" s="45">
        <v>42093</v>
      </c>
      <c r="G37" s="45">
        <v>42454</v>
      </c>
      <c r="H37" s="32">
        <v>42833</v>
      </c>
      <c r="I37" s="32">
        <v>43185</v>
      </c>
      <c r="J37" s="32">
        <v>43562</v>
      </c>
      <c r="K37" s="32">
        <v>43925</v>
      </c>
      <c r="L37" s="32">
        <v>44285</v>
      </c>
      <c r="M37" s="118">
        <v>44660</v>
      </c>
      <c r="N37" s="119">
        <v>45019</v>
      </c>
      <c r="O37" s="120">
        <v>45379</v>
      </c>
      <c r="P37" s="121">
        <v>45752</v>
      </c>
      <c r="Q37" s="45">
        <v>46111</v>
      </c>
      <c r="R37" s="45">
        <v>46472</v>
      </c>
      <c r="S37" s="45">
        <v>46851</v>
      </c>
      <c r="T37" s="45">
        <v>47206</v>
      </c>
      <c r="U37" s="45">
        <v>47579</v>
      </c>
    </row>
    <row r="38" spans="1:21" ht="15.75" x14ac:dyDescent="0.25">
      <c r="A38" s="32">
        <v>40268</v>
      </c>
      <c r="B38" s="32">
        <v>40643</v>
      </c>
      <c r="C38" s="45">
        <v>41004</v>
      </c>
      <c r="D38" s="55">
        <v>41362</v>
      </c>
      <c r="E38" s="45">
        <v>41743</v>
      </c>
      <c r="F38" s="45">
        <v>42094</v>
      </c>
      <c r="G38" s="45">
        <v>42455</v>
      </c>
      <c r="H38" s="32">
        <v>42834</v>
      </c>
      <c r="I38" s="32">
        <v>43186</v>
      </c>
      <c r="J38" s="32">
        <v>43568</v>
      </c>
      <c r="K38" s="32">
        <v>43926</v>
      </c>
      <c r="L38" s="32">
        <v>44286</v>
      </c>
      <c r="M38" s="118">
        <v>44661</v>
      </c>
      <c r="N38" s="119">
        <v>45020</v>
      </c>
      <c r="O38" s="120">
        <v>45380</v>
      </c>
      <c r="P38" s="121">
        <v>45753</v>
      </c>
      <c r="Q38" s="45">
        <v>46112</v>
      </c>
      <c r="R38" s="45">
        <v>46473</v>
      </c>
      <c r="S38" s="45">
        <v>46852</v>
      </c>
      <c r="T38" s="45">
        <v>47207</v>
      </c>
      <c r="U38" s="45">
        <v>47580</v>
      </c>
    </row>
    <row r="39" spans="1:21" ht="15.75" x14ac:dyDescent="0.25">
      <c r="A39" s="32">
        <v>40269</v>
      </c>
      <c r="B39" s="32">
        <v>40649</v>
      </c>
      <c r="C39" s="45">
        <v>41005</v>
      </c>
      <c r="D39" s="55">
        <v>41363</v>
      </c>
      <c r="E39" s="45">
        <v>41744</v>
      </c>
      <c r="F39" s="45">
        <v>42095</v>
      </c>
      <c r="G39" s="45">
        <v>42456</v>
      </c>
      <c r="H39" s="32">
        <v>42835</v>
      </c>
      <c r="I39" s="32">
        <v>43187</v>
      </c>
      <c r="J39" s="32">
        <v>43569</v>
      </c>
      <c r="K39" s="32">
        <v>43927</v>
      </c>
      <c r="L39" s="32">
        <v>44287</v>
      </c>
      <c r="M39" s="118">
        <v>44667</v>
      </c>
      <c r="N39" s="119">
        <v>45021</v>
      </c>
      <c r="O39" s="120">
        <v>45381</v>
      </c>
      <c r="P39" s="121">
        <v>45759</v>
      </c>
      <c r="Q39" s="45">
        <v>46113</v>
      </c>
      <c r="R39" s="45">
        <v>46474</v>
      </c>
      <c r="S39" s="45">
        <v>46853</v>
      </c>
      <c r="T39" s="45">
        <v>47208</v>
      </c>
      <c r="U39" s="45">
        <v>47586</v>
      </c>
    </row>
    <row r="40" spans="1:21" ht="15.75" x14ac:dyDescent="0.25">
      <c r="A40" s="32">
        <v>40270</v>
      </c>
      <c r="B40" s="32">
        <v>40650</v>
      </c>
      <c r="C40" s="45">
        <v>41006</v>
      </c>
      <c r="D40" s="55">
        <v>41364</v>
      </c>
      <c r="E40" s="45">
        <v>41745</v>
      </c>
      <c r="F40" s="45">
        <v>42096</v>
      </c>
      <c r="G40" s="45">
        <v>42462</v>
      </c>
      <c r="H40" s="32">
        <v>42836</v>
      </c>
      <c r="I40" s="32">
        <v>43188</v>
      </c>
      <c r="J40" s="32">
        <v>43570</v>
      </c>
      <c r="K40" s="32">
        <v>43928</v>
      </c>
      <c r="L40" s="32">
        <v>44288</v>
      </c>
      <c r="M40" s="118">
        <v>44668</v>
      </c>
      <c r="N40" s="119">
        <v>45022</v>
      </c>
      <c r="O40" s="120">
        <v>45382</v>
      </c>
      <c r="P40" s="121">
        <v>45760</v>
      </c>
      <c r="Q40" s="45">
        <v>46114</v>
      </c>
      <c r="R40" s="45">
        <v>46480</v>
      </c>
      <c r="S40" s="45">
        <v>46854</v>
      </c>
      <c r="T40" s="45">
        <v>47209</v>
      </c>
      <c r="U40" s="45">
        <v>47587</v>
      </c>
    </row>
    <row r="41" spans="1:21" ht="15.75" x14ac:dyDescent="0.25">
      <c r="A41" s="32">
        <v>40271</v>
      </c>
      <c r="B41" s="32">
        <v>40651</v>
      </c>
      <c r="C41" s="45">
        <v>41007</v>
      </c>
      <c r="D41" s="45">
        <v>41370</v>
      </c>
      <c r="E41" s="45">
        <v>41746</v>
      </c>
      <c r="F41" s="45">
        <v>42097</v>
      </c>
      <c r="G41" s="45">
        <v>42463</v>
      </c>
      <c r="H41" s="32">
        <v>42837</v>
      </c>
      <c r="I41" s="32">
        <v>43189</v>
      </c>
      <c r="J41" s="32">
        <v>43571</v>
      </c>
      <c r="K41" s="32">
        <v>43929</v>
      </c>
      <c r="L41" s="32">
        <v>44289</v>
      </c>
      <c r="M41" s="118">
        <v>44674</v>
      </c>
      <c r="N41" s="119">
        <v>45023</v>
      </c>
      <c r="O41" s="120">
        <v>45388</v>
      </c>
      <c r="P41" s="121">
        <v>45761</v>
      </c>
      <c r="Q41" s="45">
        <v>46115</v>
      </c>
      <c r="R41" s="45">
        <v>46481</v>
      </c>
      <c r="S41" s="45">
        <v>46855</v>
      </c>
      <c r="T41" s="45">
        <v>47215</v>
      </c>
      <c r="U41" s="45">
        <v>47588</v>
      </c>
    </row>
    <row r="42" spans="1:21" ht="15.75" x14ac:dyDescent="0.25">
      <c r="A42" s="32">
        <v>40272</v>
      </c>
      <c r="B42" s="32">
        <v>40652</v>
      </c>
      <c r="C42" s="45">
        <v>41013</v>
      </c>
      <c r="D42" s="45">
        <v>41371</v>
      </c>
      <c r="E42" s="45">
        <v>41747</v>
      </c>
      <c r="F42" s="45">
        <v>42098</v>
      </c>
      <c r="G42" s="45">
        <v>42469</v>
      </c>
      <c r="H42" s="32">
        <v>42838</v>
      </c>
      <c r="I42" s="32">
        <v>43190</v>
      </c>
      <c r="J42" s="32">
        <v>43572</v>
      </c>
      <c r="K42" s="32">
        <v>43930</v>
      </c>
      <c r="L42" s="32">
        <v>44290</v>
      </c>
      <c r="M42" s="118">
        <v>44675</v>
      </c>
      <c r="N42" s="119">
        <v>45024</v>
      </c>
      <c r="O42" s="120">
        <v>45389</v>
      </c>
      <c r="P42" s="121">
        <v>45762</v>
      </c>
      <c r="Q42" s="45">
        <v>46116</v>
      </c>
      <c r="R42" s="45">
        <v>46487</v>
      </c>
      <c r="S42" s="45">
        <v>46856</v>
      </c>
      <c r="T42" s="45">
        <v>47216</v>
      </c>
      <c r="U42" s="45">
        <v>47589</v>
      </c>
    </row>
    <row r="43" spans="1:21" ht="15.75" x14ac:dyDescent="0.25">
      <c r="A43" s="32">
        <v>40278</v>
      </c>
      <c r="B43" s="32">
        <v>40653</v>
      </c>
      <c r="C43" s="45">
        <v>41014</v>
      </c>
      <c r="D43" s="45">
        <v>41377</v>
      </c>
      <c r="E43" s="45">
        <v>41748</v>
      </c>
      <c r="F43" s="45">
        <v>42099</v>
      </c>
      <c r="G43" s="45">
        <v>42470</v>
      </c>
      <c r="H43" s="32">
        <v>42839</v>
      </c>
      <c r="I43" s="32">
        <v>43191</v>
      </c>
      <c r="J43" s="32">
        <v>43573</v>
      </c>
      <c r="K43" s="32">
        <v>43931</v>
      </c>
      <c r="L43" s="32">
        <v>44296</v>
      </c>
      <c r="M43" s="118">
        <v>44676</v>
      </c>
      <c r="N43" s="119">
        <v>45025</v>
      </c>
      <c r="O43" s="120">
        <v>45395</v>
      </c>
      <c r="P43" s="121">
        <v>45763</v>
      </c>
      <c r="Q43" s="45">
        <v>46117</v>
      </c>
      <c r="R43" s="45">
        <v>46488</v>
      </c>
      <c r="S43" s="45">
        <v>46857</v>
      </c>
      <c r="T43" s="45">
        <v>47222</v>
      </c>
      <c r="U43" s="45">
        <v>47590</v>
      </c>
    </row>
    <row r="44" spans="1:21" ht="15.75" x14ac:dyDescent="0.25">
      <c r="A44" s="32">
        <v>40279</v>
      </c>
      <c r="B44" s="32">
        <v>40654</v>
      </c>
      <c r="C44" s="45">
        <v>41020</v>
      </c>
      <c r="D44" s="45">
        <v>41378</v>
      </c>
      <c r="E44" s="45">
        <v>41749</v>
      </c>
      <c r="F44" s="45">
        <v>42105</v>
      </c>
      <c r="G44" s="45">
        <v>42476</v>
      </c>
      <c r="H44" s="32">
        <v>42840</v>
      </c>
      <c r="I44" s="32">
        <v>43197</v>
      </c>
      <c r="J44" s="32">
        <v>43574</v>
      </c>
      <c r="K44" s="32">
        <v>43932</v>
      </c>
      <c r="L44" s="32">
        <v>44297</v>
      </c>
      <c r="M44" s="118">
        <v>44677</v>
      </c>
      <c r="N44" s="119">
        <v>45031</v>
      </c>
      <c r="O44" s="120">
        <v>45396</v>
      </c>
      <c r="P44" s="121">
        <v>45764</v>
      </c>
      <c r="Q44" s="45">
        <v>46123</v>
      </c>
      <c r="R44" s="45">
        <v>46494</v>
      </c>
      <c r="S44" s="45">
        <v>46858</v>
      </c>
      <c r="T44" s="45">
        <v>47223</v>
      </c>
      <c r="U44" s="45">
        <v>47591</v>
      </c>
    </row>
    <row r="45" spans="1:21" ht="15.75" x14ac:dyDescent="0.25">
      <c r="A45" s="32">
        <v>40285</v>
      </c>
      <c r="B45" s="32">
        <v>40655</v>
      </c>
      <c r="C45" s="45">
        <v>41021</v>
      </c>
      <c r="D45" s="45">
        <v>41384</v>
      </c>
      <c r="E45" s="45">
        <v>41755</v>
      </c>
      <c r="F45" s="45">
        <v>42106</v>
      </c>
      <c r="G45" s="45">
        <v>42477</v>
      </c>
      <c r="H45" s="32">
        <v>42841</v>
      </c>
      <c r="I45" s="32">
        <v>43198</v>
      </c>
      <c r="J45" s="32">
        <v>43575</v>
      </c>
      <c r="K45" s="32">
        <v>43933</v>
      </c>
      <c r="L45" s="92">
        <v>44303</v>
      </c>
      <c r="M45" s="118">
        <v>44678</v>
      </c>
      <c r="N45" s="119">
        <v>45032</v>
      </c>
      <c r="O45" s="120">
        <v>45402</v>
      </c>
      <c r="P45" s="121">
        <v>45765</v>
      </c>
      <c r="Q45" s="45">
        <v>46124</v>
      </c>
      <c r="R45" s="45">
        <v>46495</v>
      </c>
      <c r="S45" s="45">
        <v>46859</v>
      </c>
      <c r="T45" s="45">
        <v>47229</v>
      </c>
      <c r="U45" s="45">
        <v>47592</v>
      </c>
    </row>
    <row r="46" spans="1:21" ht="15.75" x14ac:dyDescent="0.25">
      <c r="A46" s="33">
        <v>40286</v>
      </c>
      <c r="B46" s="32">
        <v>40656</v>
      </c>
      <c r="C46" s="45">
        <v>41027</v>
      </c>
      <c r="D46" s="45">
        <v>41385</v>
      </c>
      <c r="E46" s="45">
        <v>41756</v>
      </c>
      <c r="F46" s="45">
        <v>42112</v>
      </c>
      <c r="G46" s="45">
        <v>42483</v>
      </c>
      <c r="H46" s="32">
        <v>42847</v>
      </c>
      <c r="I46" s="32">
        <v>43204</v>
      </c>
      <c r="J46" s="32">
        <v>43576</v>
      </c>
      <c r="K46" s="32">
        <v>43939</v>
      </c>
      <c r="L46" s="92">
        <v>44304</v>
      </c>
      <c r="M46" s="118">
        <v>44679</v>
      </c>
      <c r="N46" s="119">
        <v>45038</v>
      </c>
      <c r="O46" s="120">
        <v>45403</v>
      </c>
      <c r="P46" s="121">
        <v>45766</v>
      </c>
      <c r="Q46" s="45">
        <v>46130</v>
      </c>
      <c r="R46" s="45">
        <v>46501</v>
      </c>
      <c r="S46" s="45">
        <v>46865</v>
      </c>
      <c r="T46" s="45">
        <v>47230</v>
      </c>
      <c r="U46" s="45">
        <v>47593</v>
      </c>
    </row>
    <row r="47" spans="1:21" ht="15.75" x14ac:dyDescent="0.25">
      <c r="A47" s="32">
        <v>40292</v>
      </c>
      <c r="B47" s="32">
        <v>40657</v>
      </c>
      <c r="C47" s="45">
        <v>41028</v>
      </c>
      <c r="D47" s="45">
        <v>41391</v>
      </c>
      <c r="E47" s="45">
        <v>41760</v>
      </c>
      <c r="F47" s="45">
        <v>42113</v>
      </c>
      <c r="G47" s="45">
        <v>42484</v>
      </c>
      <c r="H47" s="32">
        <v>42848</v>
      </c>
      <c r="I47" s="32">
        <v>43205</v>
      </c>
      <c r="J47" s="32">
        <v>43582</v>
      </c>
      <c r="K47" s="32">
        <v>43940</v>
      </c>
      <c r="L47" s="92">
        <v>44310</v>
      </c>
      <c r="M47" s="118">
        <v>44680</v>
      </c>
      <c r="N47" s="119">
        <v>45039</v>
      </c>
      <c r="O47" s="120">
        <v>45409</v>
      </c>
      <c r="P47" s="121">
        <v>45767</v>
      </c>
      <c r="Q47" s="45">
        <v>46131</v>
      </c>
      <c r="R47" s="45">
        <v>46502</v>
      </c>
      <c r="S47" s="45">
        <v>46866</v>
      </c>
      <c r="T47" s="45">
        <v>47236</v>
      </c>
      <c r="U47" s="45">
        <v>47594</v>
      </c>
    </row>
    <row r="48" spans="1:21" ht="15.75" x14ac:dyDescent="0.25">
      <c r="A48" s="32">
        <v>40293</v>
      </c>
      <c r="B48" s="32">
        <v>40663</v>
      </c>
      <c r="C48" s="45">
        <v>41030</v>
      </c>
      <c r="D48" s="45">
        <v>41392</v>
      </c>
      <c r="E48" s="45">
        <v>41762</v>
      </c>
      <c r="F48" s="45">
        <v>42119</v>
      </c>
      <c r="G48" s="45">
        <v>42490</v>
      </c>
      <c r="H48" s="32">
        <v>42854</v>
      </c>
      <c r="I48" s="32">
        <v>43211</v>
      </c>
      <c r="J48" s="32">
        <v>43583</v>
      </c>
      <c r="K48" s="32">
        <v>43946</v>
      </c>
      <c r="L48" s="92">
        <v>44311</v>
      </c>
      <c r="M48" s="118">
        <v>44681</v>
      </c>
      <c r="N48" s="119">
        <v>45045</v>
      </c>
      <c r="O48" s="120">
        <v>45410</v>
      </c>
      <c r="P48" s="121">
        <v>45773</v>
      </c>
      <c r="Q48" s="45">
        <v>46137</v>
      </c>
      <c r="R48" s="45">
        <v>46508</v>
      </c>
      <c r="S48" s="45">
        <v>46872</v>
      </c>
      <c r="T48" s="45">
        <v>47237</v>
      </c>
      <c r="U48" s="45">
        <v>47600</v>
      </c>
    </row>
    <row r="49" spans="1:21" ht="15.75" x14ac:dyDescent="0.25">
      <c r="A49" s="32">
        <v>40299</v>
      </c>
      <c r="B49" s="32">
        <v>40664</v>
      </c>
      <c r="C49" s="45">
        <v>41034</v>
      </c>
      <c r="D49" s="45">
        <v>41395</v>
      </c>
      <c r="E49" s="45">
        <v>41763</v>
      </c>
      <c r="F49" s="45">
        <v>42120</v>
      </c>
      <c r="G49" s="45">
        <v>42491</v>
      </c>
      <c r="H49" s="32">
        <v>42855</v>
      </c>
      <c r="I49" s="32">
        <v>43212</v>
      </c>
      <c r="J49" s="32">
        <v>43586</v>
      </c>
      <c r="K49" s="32">
        <v>43947</v>
      </c>
      <c r="L49" s="92">
        <v>44317</v>
      </c>
      <c r="M49" s="118">
        <v>44682</v>
      </c>
      <c r="N49" s="119">
        <v>45046</v>
      </c>
      <c r="O49" s="120">
        <v>45413</v>
      </c>
      <c r="P49" s="121">
        <v>45774</v>
      </c>
      <c r="Q49" s="45">
        <v>46138</v>
      </c>
      <c r="R49" s="45">
        <v>46509</v>
      </c>
      <c r="S49" s="45">
        <v>46873</v>
      </c>
      <c r="T49" s="45">
        <v>47239</v>
      </c>
      <c r="U49" s="45">
        <v>47601</v>
      </c>
    </row>
    <row r="50" spans="1:21" ht="15.75" x14ac:dyDescent="0.25">
      <c r="A50" s="32">
        <v>40300</v>
      </c>
      <c r="B50" s="32">
        <v>40670</v>
      </c>
      <c r="C50" s="45">
        <v>41035</v>
      </c>
      <c r="D50" s="45">
        <v>41398</v>
      </c>
      <c r="E50" s="45">
        <v>41769</v>
      </c>
      <c r="F50" s="45">
        <v>42125</v>
      </c>
      <c r="G50" s="45">
        <v>42497</v>
      </c>
      <c r="H50" s="32">
        <v>42856</v>
      </c>
      <c r="I50" s="32">
        <v>43218</v>
      </c>
      <c r="J50" s="32">
        <v>43589</v>
      </c>
      <c r="K50" s="32">
        <v>43952</v>
      </c>
      <c r="L50" s="92">
        <v>44318</v>
      </c>
      <c r="M50" s="118">
        <v>44688</v>
      </c>
      <c r="N50" s="119">
        <v>45047</v>
      </c>
      <c r="O50" s="120">
        <v>45416</v>
      </c>
      <c r="P50" s="121">
        <v>45778</v>
      </c>
      <c r="Q50" s="45">
        <v>46143</v>
      </c>
      <c r="R50" s="45">
        <v>46515</v>
      </c>
      <c r="S50" s="45">
        <v>46874</v>
      </c>
      <c r="T50" s="45">
        <v>47243</v>
      </c>
      <c r="U50" s="45">
        <v>47604</v>
      </c>
    </row>
    <row r="51" spans="1:21" ht="15.75" x14ac:dyDescent="0.25">
      <c r="A51" s="32">
        <v>40306</v>
      </c>
      <c r="B51" s="32">
        <v>40671</v>
      </c>
      <c r="C51" s="45">
        <v>41041</v>
      </c>
      <c r="D51" s="45">
        <v>41405</v>
      </c>
      <c r="E51" s="45">
        <v>41770</v>
      </c>
      <c r="F51" s="45">
        <v>42126</v>
      </c>
      <c r="G51" s="45">
        <v>42498</v>
      </c>
      <c r="H51" s="32">
        <v>42861</v>
      </c>
      <c r="I51" s="32">
        <v>43219</v>
      </c>
      <c r="J51" s="32">
        <v>43590</v>
      </c>
      <c r="K51" s="32">
        <v>43953</v>
      </c>
      <c r="L51" s="92">
        <v>44324</v>
      </c>
      <c r="M51" s="118">
        <v>44689</v>
      </c>
      <c r="N51" s="119">
        <v>45052</v>
      </c>
      <c r="O51" s="120">
        <v>45417</v>
      </c>
      <c r="P51" s="121">
        <v>45780</v>
      </c>
      <c r="Q51" s="45">
        <v>46144</v>
      </c>
      <c r="R51" s="45">
        <v>46516</v>
      </c>
      <c r="S51" s="45">
        <v>46879</v>
      </c>
      <c r="T51" s="45">
        <v>47244</v>
      </c>
      <c r="U51" s="45">
        <v>47607</v>
      </c>
    </row>
    <row r="52" spans="1:21" ht="15.75" x14ac:dyDescent="0.25">
      <c r="A52" s="32">
        <v>40307</v>
      </c>
      <c r="B52" s="32">
        <v>40677</v>
      </c>
      <c r="C52" s="45">
        <v>41042</v>
      </c>
      <c r="D52" s="45">
        <v>41406</v>
      </c>
      <c r="E52" s="45">
        <v>41776</v>
      </c>
      <c r="F52" s="45">
        <v>42127</v>
      </c>
      <c r="G52" s="45">
        <v>42499</v>
      </c>
      <c r="H52" s="32">
        <v>42862</v>
      </c>
      <c r="I52" s="32">
        <v>43221</v>
      </c>
      <c r="J52" s="32">
        <v>43596</v>
      </c>
      <c r="K52" s="32">
        <v>43954</v>
      </c>
      <c r="L52" s="92">
        <v>44325</v>
      </c>
      <c r="M52" s="118">
        <v>44695</v>
      </c>
      <c r="N52" s="119">
        <v>45053</v>
      </c>
      <c r="O52" s="120">
        <v>45423</v>
      </c>
      <c r="P52" s="121">
        <v>45781</v>
      </c>
      <c r="Q52" s="45">
        <v>46145</v>
      </c>
      <c r="R52" s="45">
        <v>46517</v>
      </c>
      <c r="S52" s="45">
        <v>46880</v>
      </c>
      <c r="T52" s="45">
        <v>47250</v>
      </c>
      <c r="U52" s="45">
        <v>47608</v>
      </c>
    </row>
    <row r="53" spans="1:21" ht="15.75" x14ac:dyDescent="0.25">
      <c r="A53" s="32">
        <v>40313</v>
      </c>
      <c r="B53" s="32">
        <v>40678</v>
      </c>
      <c r="C53" s="45">
        <v>41048</v>
      </c>
      <c r="D53" s="45">
        <v>41407</v>
      </c>
      <c r="E53" s="45">
        <v>41777</v>
      </c>
      <c r="F53" s="45">
        <v>42133</v>
      </c>
      <c r="G53" s="45">
        <v>42504</v>
      </c>
      <c r="H53" s="32">
        <v>42868</v>
      </c>
      <c r="I53" s="32">
        <v>43225</v>
      </c>
      <c r="J53" s="32">
        <v>43597</v>
      </c>
      <c r="K53" s="32">
        <v>43960</v>
      </c>
      <c r="L53" s="92">
        <v>44331</v>
      </c>
      <c r="M53" s="118">
        <v>44696</v>
      </c>
      <c r="N53" s="119">
        <v>45059</v>
      </c>
      <c r="O53" s="120">
        <v>45424</v>
      </c>
      <c r="P53" s="121">
        <v>45787</v>
      </c>
      <c r="Q53" s="45">
        <v>46151</v>
      </c>
      <c r="R53" s="45">
        <v>46522</v>
      </c>
      <c r="S53" s="45">
        <v>46886</v>
      </c>
      <c r="T53" s="45">
        <v>47251</v>
      </c>
      <c r="U53" s="45">
        <v>47614</v>
      </c>
    </row>
    <row r="54" spans="1:21" ht="15.75" x14ac:dyDescent="0.25">
      <c r="A54" s="32">
        <v>40314</v>
      </c>
      <c r="B54" s="32">
        <v>40684</v>
      </c>
      <c r="C54" s="45">
        <v>41049</v>
      </c>
      <c r="D54" s="45">
        <v>41412</v>
      </c>
      <c r="E54" s="45">
        <v>41783</v>
      </c>
      <c r="F54" s="45">
        <v>42134</v>
      </c>
      <c r="G54" s="45">
        <v>42505</v>
      </c>
      <c r="H54" s="32">
        <v>42869</v>
      </c>
      <c r="I54" s="32">
        <v>43226</v>
      </c>
      <c r="J54" s="32">
        <v>43603</v>
      </c>
      <c r="K54" s="32">
        <v>43961</v>
      </c>
      <c r="L54" s="92">
        <v>44332</v>
      </c>
      <c r="M54" s="118">
        <v>44702</v>
      </c>
      <c r="N54" s="119">
        <v>45060</v>
      </c>
      <c r="O54" s="120">
        <v>45425</v>
      </c>
      <c r="P54" s="121">
        <v>45788</v>
      </c>
      <c r="Q54" s="45">
        <v>46152</v>
      </c>
      <c r="R54" s="45">
        <v>46523</v>
      </c>
      <c r="S54" s="45">
        <v>46887</v>
      </c>
      <c r="T54" s="45">
        <v>47252</v>
      </c>
      <c r="U54" s="45">
        <v>47615</v>
      </c>
    </row>
    <row r="55" spans="1:21" ht="15.75" x14ac:dyDescent="0.25">
      <c r="A55" s="32">
        <v>40315</v>
      </c>
      <c r="B55" s="32">
        <v>40685</v>
      </c>
      <c r="C55" s="45">
        <v>41050</v>
      </c>
      <c r="D55" s="45">
        <v>41413</v>
      </c>
      <c r="E55" s="45">
        <v>41784</v>
      </c>
      <c r="F55" s="45">
        <v>42140</v>
      </c>
      <c r="G55" s="45">
        <v>42511</v>
      </c>
      <c r="H55" s="32">
        <v>42875</v>
      </c>
      <c r="I55" s="32">
        <v>43232</v>
      </c>
      <c r="J55" s="32">
        <v>43604</v>
      </c>
      <c r="K55" s="32">
        <v>43967</v>
      </c>
      <c r="L55" s="92">
        <v>44333</v>
      </c>
      <c r="M55" s="118">
        <v>44703</v>
      </c>
      <c r="N55" s="119">
        <v>45066</v>
      </c>
      <c r="O55" s="120">
        <v>45430</v>
      </c>
      <c r="P55" s="121">
        <v>45794</v>
      </c>
      <c r="Q55" s="45">
        <v>46158</v>
      </c>
      <c r="R55" s="45">
        <v>46529</v>
      </c>
      <c r="S55" s="45">
        <v>46893</v>
      </c>
      <c r="T55" s="45">
        <v>47257</v>
      </c>
      <c r="U55" s="45">
        <v>47621</v>
      </c>
    </row>
    <row r="56" spans="1:21" ht="15.75" x14ac:dyDescent="0.25">
      <c r="A56" s="32">
        <v>40320</v>
      </c>
      <c r="B56" s="32">
        <v>40691</v>
      </c>
      <c r="C56" s="45">
        <v>41055</v>
      </c>
      <c r="D56" s="45">
        <v>41419</v>
      </c>
      <c r="E56" s="45">
        <v>41790</v>
      </c>
      <c r="F56" s="45">
        <v>42141</v>
      </c>
      <c r="G56" s="45">
        <v>42512</v>
      </c>
      <c r="H56" s="32">
        <v>42876</v>
      </c>
      <c r="I56" s="32">
        <v>43233</v>
      </c>
      <c r="J56" s="32">
        <v>43610</v>
      </c>
      <c r="K56" s="32">
        <v>43968</v>
      </c>
      <c r="L56" s="92">
        <v>44338</v>
      </c>
      <c r="M56" s="118">
        <v>44709</v>
      </c>
      <c r="N56" s="119">
        <v>45067</v>
      </c>
      <c r="O56" s="120">
        <v>45431</v>
      </c>
      <c r="P56" s="121">
        <v>45795</v>
      </c>
      <c r="Q56" s="45">
        <v>46159</v>
      </c>
      <c r="R56" s="45">
        <v>46530</v>
      </c>
      <c r="S56" s="45">
        <v>46894</v>
      </c>
      <c r="T56" s="45">
        <v>47258</v>
      </c>
      <c r="U56" s="45">
        <v>47622</v>
      </c>
    </row>
    <row r="57" spans="1:21" ht="15.75" x14ac:dyDescent="0.25">
      <c r="A57" s="32">
        <v>40321</v>
      </c>
      <c r="B57" s="32">
        <v>40692</v>
      </c>
      <c r="C57" s="45">
        <v>41056</v>
      </c>
      <c r="D57" s="45">
        <v>41420</v>
      </c>
      <c r="E57" s="45">
        <v>41791</v>
      </c>
      <c r="F57" s="45">
        <v>42142</v>
      </c>
      <c r="G57" s="45">
        <v>42518</v>
      </c>
      <c r="H57" s="32">
        <v>42882</v>
      </c>
      <c r="I57" s="32">
        <v>43234</v>
      </c>
      <c r="J57" s="32">
        <v>43611</v>
      </c>
      <c r="K57" s="32">
        <v>43974</v>
      </c>
      <c r="L57" s="92">
        <v>44339</v>
      </c>
      <c r="M57" s="118">
        <v>44710</v>
      </c>
      <c r="N57" s="119">
        <v>45068</v>
      </c>
      <c r="O57" s="120">
        <v>45437</v>
      </c>
      <c r="P57" s="121">
        <v>45801</v>
      </c>
      <c r="Q57" s="45">
        <v>46160</v>
      </c>
      <c r="R57" s="45">
        <v>46536</v>
      </c>
      <c r="S57" s="45">
        <v>46900</v>
      </c>
      <c r="T57" s="45">
        <v>47264</v>
      </c>
      <c r="U57" s="45">
        <v>47628</v>
      </c>
    </row>
    <row r="58" spans="1:21" ht="15.75" x14ac:dyDescent="0.25">
      <c r="A58" s="32">
        <v>40327</v>
      </c>
      <c r="B58" s="32">
        <v>40698</v>
      </c>
      <c r="C58" s="45">
        <v>41062</v>
      </c>
      <c r="D58" s="45">
        <v>41420</v>
      </c>
      <c r="E58" s="45">
        <v>41792</v>
      </c>
      <c r="F58" s="45">
        <v>42147</v>
      </c>
      <c r="G58" s="45">
        <v>42519</v>
      </c>
      <c r="H58" s="32">
        <v>42883</v>
      </c>
      <c r="I58" s="32">
        <v>43239</v>
      </c>
      <c r="J58" s="32">
        <v>43617</v>
      </c>
      <c r="K58" s="32">
        <v>43975</v>
      </c>
      <c r="L58" s="92">
        <v>44345</v>
      </c>
      <c r="M58" s="118">
        <v>44711</v>
      </c>
      <c r="N58" s="119">
        <v>45073</v>
      </c>
      <c r="O58" s="120">
        <v>45438</v>
      </c>
      <c r="P58" s="121">
        <v>45802</v>
      </c>
      <c r="Q58" s="45">
        <v>46165</v>
      </c>
      <c r="R58" s="45">
        <v>46537</v>
      </c>
      <c r="S58" s="45">
        <v>46901</v>
      </c>
      <c r="T58" s="45">
        <v>47265</v>
      </c>
      <c r="U58" s="45">
        <v>47629</v>
      </c>
    </row>
    <row r="59" spans="1:21" ht="15.75" x14ac:dyDescent="0.25">
      <c r="A59" s="32">
        <v>40328</v>
      </c>
      <c r="B59" s="32">
        <v>40699</v>
      </c>
      <c r="C59" s="45">
        <v>41070</v>
      </c>
      <c r="D59" s="45">
        <v>41426</v>
      </c>
      <c r="E59" s="45">
        <v>41797</v>
      </c>
      <c r="F59" s="45">
        <v>42148</v>
      </c>
      <c r="G59" s="45">
        <v>42520</v>
      </c>
      <c r="H59" s="32">
        <v>42884</v>
      </c>
      <c r="I59" s="32">
        <v>43240</v>
      </c>
      <c r="J59" s="32">
        <v>43618</v>
      </c>
      <c r="K59" s="32">
        <v>43976</v>
      </c>
      <c r="L59" s="92">
        <v>44346</v>
      </c>
      <c r="M59" s="118">
        <v>44716</v>
      </c>
      <c r="N59" s="119">
        <v>45074</v>
      </c>
      <c r="O59" s="120">
        <v>45444</v>
      </c>
      <c r="P59" s="121">
        <v>45808</v>
      </c>
      <c r="Q59" s="45">
        <v>46166</v>
      </c>
      <c r="R59" s="45">
        <v>46538</v>
      </c>
      <c r="S59" s="45">
        <v>46902</v>
      </c>
      <c r="T59" s="45">
        <v>47271</v>
      </c>
      <c r="U59" s="45">
        <v>47635</v>
      </c>
    </row>
    <row r="60" spans="1:21" ht="15.75" x14ac:dyDescent="0.25">
      <c r="A60" s="32">
        <v>40334</v>
      </c>
      <c r="B60" s="32">
        <v>40700</v>
      </c>
      <c r="C60" s="45">
        <v>41071</v>
      </c>
      <c r="D60" s="45">
        <v>41427</v>
      </c>
      <c r="E60" s="45">
        <v>41798</v>
      </c>
      <c r="F60" s="45">
        <v>42154</v>
      </c>
      <c r="G60" s="45">
        <v>42525</v>
      </c>
      <c r="H60" s="32">
        <v>42889</v>
      </c>
      <c r="I60" s="32">
        <v>43246</v>
      </c>
      <c r="J60" s="32">
        <v>43619</v>
      </c>
      <c r="K60" s="32">
        <v>43981</v>
      </c>
      <c r="L60" s="92">
        <v>44352</v>
      </c>
      <c r="M60" s="118">
        <v>44717</v>
      </c>
      <c r="N60" s="119">
        <v>45080</v>
      </c>
      <c r="O60" s="120">
        <v>45445</v>
      </c>
      <c r="P60" s="121">
        <v>45809</v>
      </c>
      <c r="Q60" s="45">
        <v>46172</v>
      </c>
      <c r="R60" s="45">
        <v>46543</v>
      </c>
      <c r="S60" s="45">
        <v>46907</v>
      </c>
      <c r="T60" s="45">
        <v>47272</v>
      </c>
      <c r="U60" s="45">
        <v>47636</v>
      </c>
    </row>
    <row r="61" spans="1:21" ht="15.75" x14ac:dyDescent="0.25">
      <c r="A61" s="32">
        <v>40335</v>
      </c>
      <c r="B61" s="32">
        <v>40705</v>
      </c>
      <c r="C61" s="45">
        <v>41076</v>
      </c>
      <c r="D61" s="45">
        <v>41428</v>
      </c>
      <c r="E61" s="45">
        <v>41804</v>
      </c>
      <c r="F61" s="45">
        <v>42155</v>
      </c>
      <c r="G61" s="45">
        <v>42526</v>
      </c>
      <c r="H61" s="32">
        <v>42890</v>
      </c>
      <c r="I61" s="32">
        <v>43247</v>
      </c>
      <c r="J61" s="32">
        <v>43624</v>
      </c>
      <c r="K61" s="32">
        <v>43982</v>
      </c>
      <c r="L61" s="92">
        <v>44353</v>
      </c>
      <c r="M61" s="118">
        <v>44723</v>
      </c>
      <c r="N61" s="119">
        <v>45081</v>
      </c>
      <c r="O61" s="120">
        <v>45446</v>
      </c>
      <c r="P61" s="121">
        <v>45810</v>
      </c>
      <c r="Q61" s="45">
        <v>46173</v>
      </c>
      <c r="R61" s="45">
        <v>46544</v>
      </c>
      <c r="S61" s="45">
        <v>46908</v>
      </c>
      <c r="T61" s="45">
        <v>47273</v>
      </c>
      <c r="U61" s="45">
        <v>47637</v>
      </c>
    </row>
    <row r="62" spans="1:21" ht="15.75" x14ac:dyDescent="0.25">
      <c r="A62" s="32">
        <v>40336</v>
      </c>
      <c r="B62" s="32">
        <v>40706</v>
      </c>
      <c r="C62" s="45">
        <v>41077</v>
      </c>
      <c r="D62" s="45">
        <v>41433</v>
      </c>
      <c r="E62" s="45">
        <v>41805</v>
      </c>
      <c r="F62" s="45">
        <v>42161</v>
      </c>
      <c r="G62" s="45">
        <v>42527</v>
      </c>
      <c r="H62" s="32">
        <v>42896</v>
      </c>
      <c r="I62" s="32">
        <v>43253</v>
      </c>
      <c r="J62" s="32">
        <v>43625</v>
      </c>
      <c r="K62" s="32">
        <v>43988</v>
      </c>
      <c r="L62" s="92">
        <v>44354</v>
      </c>
      <c r="M62" s="118">
        <v>44724</v>
      </c>
      <c r="N62" s="119">
        <v>45087</v>
      </c>
      <c r="O62" s="120">
        <v>45451</v>
      </c>
      <c r="P62" s="121">
        <v>45815</v>
      </c>
      <c r="Q62" s="45">
        <v>46179</v>
      </c>
      <c r="R62" s="45">
        <v>46545</v>
      </c>
      <c r="S62" s="45">
        <v>46914</v>
      </c>
      <c r="T62" s="45">
        <v>47278</v>
      </c>
      <c r="U62" s="45">
        <v>47642</v>
      </c>
    </row>
    <row r="63" spans="1:21" ht="15.75" x14ac:dyDescent="0.25">
      <c r="A63" s="32">
        <v>40341</v>
      </c>
      <c r="B63" s="32">
        <v>40712</v>
      </c>
      <c r="C63" s="45">
        <v>41078</v>
      </c>
      <c r="D63" s="45">
        <v>41434</v>
      </c>
      <c r="E63" s="45">
        <v>41811</v>
      </c>
      <c r="F63" s="45">
        <v>42162</v>
      </c>
      <c r="G63" s="45">
        <v>42532</v>
      </c>
      <c r="H63" s="32">
        <v>42897</v>
      </c>
      <c r="I63" s="32">
        <v>43254</v>
      </c>
      <c r="J63" s="32">
        <v>43631</v>
      </c>
      <c r="K63" s="32">
        <v>43989</v>
      </c>
      <c r="L63" s="92">
        <v>44359</v>
      </c>
      <c r="M63" s="118">
        <v>44730</v>
      </c>
      <c r="N63" s="119">
        <v>45088</v>
      </c>
      <c r="O63" s="120">
        <v>45452</v>
      </c>
      <c r="P63" s="121">
        <v>45816</v>
      </c>
      <c r="Q63" s="45">
        <v>46180</v>
      </c>
      <c r="R63" s="45">
        <v>46550</v>
      </c>
      <c r="S63" s="45">
        <v>46915</v>
      </c>
      <c r="T63" s="45">
        <v>47279</v>
      </c>
      <c r="U63" s="45">
        <v>47643</v>
      </c>
    </row>
    <row r="64" spans="1:21" ht="15.75" x14ac:dyDescent="0.25">
      <c r="A64" s="32">
        <v>40342</v>
      </c>
      <c r="B64" s="32">
        <v>40713</v>
      </c>
      <c r="C64" s="45">
        <v>41083</v>
      </c>
      <c r="D64" s="45">
        <v>41435</v>
      </c>
      <c r="E64" s="45">
        <v>41812</v>
      </c>
      <c r="F64" s="45">
        <v>42163</v>
      </c>
      <c r="G64" s="45">
        <v>42533</v>
      </c>
      <c r="H64" s="32">
        <v>42903</v>
      </c>
      <c r="I64" s="32">
        <v>43255</v>
      </c>
      <c r="J64" s="32">
        <v>43632</v>
      </c>
      <c r="K64" s="32">
        <v>43995</v>
      </c>
      <c r="L64" s="92">
        <v>44360</v>
      </c>
      <c r="M64" s="118">
        <v>44731</v>
      </c>
      <c r="N64" s="119">
        <v>45089</v>
      </c>
      <c r="O64" s="120">
        <v>45453</v>
      </c>
      <c r="P64" s="121">
        <v>45822</v>
      </c>
      <c r="Q64" s="45">
        <v>46181</v>
      </c>
      <c r="R64" s="45">
        <v>46551</v>
      </c>
      <c r="S64" s="45">
        <v>46921</v>
      </c>
      <c r="T64" s="45">
        <v>47280</v>
      </c>
      <c r="U64" s="45">
        <v>47649</v>
      </c>
    </row>
    <row r="65" spans="1:21" ht="15.75" x14ac:dyDescent="0.25">
      <c r="A65" s="32">
        <v>40343</v>
      </c>
      <c r="B65" s="32">
        <v>40719</v>
      </c>
      <c r="C65" s="45">
        <v>41084</v>
      </c>
      <c r="D65" s="45">
        <v>41440</v>
      </c>
      <c r="E65" s="45">
        <v>41813</v>
      </c>
      <c r="F65" s="45">
        <v>42168</v>
      </c>
      <c r="G65" s="45">
        <v>42539</v>
      </c>
      <c r="H65" s="32">
        <v>42904</v>
      </c>
      <c r="I65" s="32">
        <v>43260</v>
      </c>
      <c r="J65" s="32">
        <v>43638</v>
      </c>
      <c r="K65" s="32">
        <v>43996</v>
      </c>
      <c r="L65" s="92">
        <v>44361</v>
      </c>
      <c r="M65" s="118">
        <v>44732</v>
      </c>
      <c r="N65" s="119">
        <v>45094</v>
      </c>
      <c r="O65" s="120">
        <v>45458</v>
      </c>
      <c r="P65" s="121">
        <v>45823</v>
      </c>
      <c r="Q65" s="45">
        <v>46186</v>
      </c>
      <c r="R65" s="45">
        <v>46557</v>
      </c>
      <c r="S65" s="45">
        <v>46922</v>
      </c>
      <c r="T65" s="45">
        <v>47285</v>
      </c>
      <c r="U65" s="45">
        <v>47650</v>
      </c>
    </row>
    <row r="66" spans="1:21" ht="15.75" x14ac:dyDescent="0.25">
      <c r="A66" s="32">
        <v>40348</v>
      </c>
      <c r="B66" s="32">
        <v>40720</v>
      </c>
      <c r="C66" s="45">
        <v>41090</v>
      </c>
      <c r="D66" s="45">
        <v>41441</v>
      </c>
      <c r="E66" s="45">
        <v>41818</v>
      </c>
      <c r="F66" s="45">
        <v>42169</v>
      </c>
      <c r="G66" s="45">
        <v>42540</v>
      </c>
      <c r="H66" s="32">
        <v>42905</v>
      </c>
      <c r="I66" s="32">
        <v>43261</v>
      </c>
      <c r="J66" s="32">
        <v>43731</v>
      </c>
      <c r="K66" s="32">
        <v>43997</v>
      </c>
      <c r="L66" s="92">
        <v>44366</v>
      </c>
      <c r="M66" s="118">
        <v>44737</v>
      </c>
      <c r="N66" s="119">
        <v>45095</v>
      </c>
      <c r="O66" s="120">
        <v>45459</v>
      </c>
      <c r="P66" s="121">
        <v>45829</v>
      </c>
      <c r="Q66" s="45">
        <v>46187</v>
      </c>
      <c r="R66" s="45">
        <v>46558</v>
      </c>
      <c r="S66" s="45">
        <v>46923</v>
      </c>
      <c r="T66" s="45">
        <v>47286</v>
      </c>
      <c r="U66" s="45">
        <v>47656</v>
      </c>
    </row>
    <row r="67" spans="1:21" ht="15.75" x14ac:dyDescent="0.25">
      <c r="A67" s="32">
        <v>40349</v>
      </c>
      <c r="B67" s="32">
        <v>40721</v>
      </c>
      <c r="C67" s="45">
        <v>41091</v>
      </c>
      <c r="D67" s="45">
        <v>41447</v>
      </c>
      <c r="E67" s="45">
        <v>41819</v>
      </c>
      <c r="F67" s="45">
        <v>42170</v>
      </c>
      <c r="G67" s="45">
        <v>42546</v>
      </c>
      <c r="H67" s="32">
        <v>42910</v>
      </c>
      <c r="I67" s="32">
        <v>43262</v>
      </c>
      <c r="J67" s="32">
        <v>43640</v>
      </c>
      <c r="K67" s="32">
        <v>44002</v>
      </c>
      <c r="L67" s="92">
        <v>44367</v>
      </c>
      <c r="M67" s="118">
        <v>44738</v>
      </c>
      <c r="N67" s="119">
        <v>45096</v>
      </c>
      <c r="O67" s="120">
        <v>45465</v>
      </c>
      <c r="P67" s="121">
        <v>45830</v>
      </c>
      <c r="Q67" s="45">
        <v>46188</v>
      </c>
      <c r="R67" s="45">
        <v>46564</v>
      </c>
      <c r="S67" s="45">
        <v>46928</v>
      </c>
      <c r="T67" s="45">
        <v>47292</v>
      </c>
      <c r="U67" s="45">
        <v>47657</v>
      </c>
    </row>
    <row r="68" spans="1:21" ht="15.75" x14ac:dyDescent="0.25">
      <c r="A68" s="32">
        <v>40355</v>
      </c>
      <c r="B68" s="32">
        <v>40726</v>
      </c>
      <c r="C68" s="45">
        <v>41092</v>
      </c>
      <c r="D68" s="45">
        <v>41448</v>
      </c>
      <c r="E68" s="45">
        <v>41820</v>
      </c>
      <c r="F68" s="45">
        <v>42175</v>
      </c>
      <c r="G68" s="45">
        <v>42547</v>
      </c>
      <c r="H68" s="32">
        <v>42941</v>
      </c>
      <c r="I68" s="32">
        <v>43267</v>
      </c>
      <c r="J68" s="32">
        <v>43645</v>
      </c>
      <c r="K68" s="32">
        <v>44003</v>
      </c>
      <c r="L68" s="92">
        <v>44373</v>
      </c>
      <c r="M68" s="118">
        <v>44739</v>
      </c>
      <c r="N68" s="119">
        <v>45101</v>
      </c>
      <c r="O68" s="120">
        <v>45466</v>
      </c>
      <c r="P68" s="33">
        <v>45831</v>
      </c>
      <c r="Q68" s="45">
        <v>46193</v>
      </c>
      <c r="R68" s="45">
        <v>46565</v>
      </c>
      <c r="S68" s="45">
        <v>46929</v>
      </c>
      <c r="T68" s="45">
        <v>47293</v>
      </c>
      <c r="U68" s="45">
        <v>47658</v>
      </c>
    </row>
    <row r="69" spans="1:21" ht="15.75" x14ac:dyDescent="0.25">
      <c r="A69" s="32">
        <v>40356</v>
      </c>
      <c r="B69" s="32">
        <v>40727</v>
      </c>
      <c r="C69" s="45">
        <v>41097</v>
      </c>
      <c r="D69" s="45">
        <v>41454</v>
      </c>
      <c r="E69" s="45">
        <v>41825</v>
      </c>
      <c r="F69" s="45">
        <v>42176</v>
      </c>
      <c r="G69" s="45">
        <v>42553</v>
      </c>
      <c r="H69" s="32">
        <v>42912</v>
      </c>
      <c r="I69" s="32">
        <v>43268</v>
      </c>
      <c r="J69" s="32">
        <v>43646</v>
      </c>
      <c r="K69" s="32">
        <v>44004</v>
      </c>
      <c r="L69" s="92">
        <v>44374</v>
      </c>
      <c r="M69" s="118">
        <v>44744</v>
      </c>
      <c r="N69" s="119">
        <v>45102</v>
      </c>
      <c r="O69" s="120">
        <v>45472</v>
      </c>
      <c r="P69" s="121">
        <v>45836</v>
      </c>
      <c r="Q69" s="45">
        <v>46194</v>
      </c>
      <c r="R69" s="45">
        <v>46571</v>
      </c>
      <c r="S69" s="45">
        <v>46930</v>
      </c>
      <c r="T69" s="45">
        <v>47299</v>
      </c>
      <c r="U69" s="45">
        <v>47663</v>
      </c>
    </row>
    <row r="70" spans="1:21" ht="15.75" x14ac:dyDescent="0.25">
      <c r="A70" s="32">
        <v>40362</v>
      </c>
      <c r="B70" s="32">
        <v>40728</v>
      </c>
      <c r="C70" s="45">
        <v>41098</v>
      </c>
      <c r="D70" s="45">
        <v>41455</v>
      </c>
      <c r="E70" s="45">
        <v>41826</v>
      </c>
      <c r="F70" s="45">
        <v>42182</v>
      </c>
      <c r="G70" s="45">
        <v>42554</v>
      </c>
      <c r="H70" s="32">
        <v>42917</v>
      </c>
      <c r="I70" s="32">
        <v>43274</v>
      </c>
      <c r="J70" s="32">
        <v>43647</v>
      </c>
      <c r="K70" s="32">
        <v>44009</v>
      </c>
      <c r="L70" s="92">
        <v>44380</v>
      </c>
      <c r="M70" s="118">
        <v>44745</v>
      </c>
      <c r="N70" s="119">
        <v>45108</v>
      </c>
      <c r="O70" s="120">
        <v>45473</v>
      </c>
      <c r="P70" s="121">
        <v>45837</v>
      </c>
      <c r="Q70" s="45">
        <v>46200</v>
      </c>
      <c r="R70" s="45">
        <v>46572</v>
      </c>
      <c r="S70" s="45">
        <v>46935</v>
      </c>
      <c r="T70" s="45">
        <v>47300</v>
      </c>
      <c r="U70" s="45">
        <v>47664</v>
      </c>
    </row>
    <row r="71" spans="1:21" ht="15.75" x14ac:dyDescent="0.25">
      <c r="A71" s="32">
        <v>40363</v>
      </c>
      <c r="B71" s="32">
        <v>40733</v>
      </c>
      <c r="C71" s="45">
        <v>41104</v>
      </c>
      <c r="D71" s="45">
        <v>41456</v>
      </c>
      <c r="E71" s="45">
        <v>41832</v>
      </c>
      <c r="F71" s="45">
        <v>42183</v>
      </c>
      <c r="G71" s="45">
        <v>42555</v>
      </c>
      <c r="H71" s="32">
        <v>42918</v>
      </c>
      <c r="I71" s="32">
        <v>43275</v>
      </c>
      <c r="J71" s="32">
        <v>43652</v>
      </c>
      <c r="K71" s="32">
        <v>44010</v>
      </c>
      <c r="L71" s="92">
        <v>44381</v>
      </c>
      <c r="M71" s="118">
        <v>45111</v>
      </c>
      <c r="N71" s="119">
        <v>45109</v>
      </c>
      <c r="O71" s="120">
        <v>45474</v>
      </c>
      <c r="P71" s="33">
        <v>45838</v>
      </c>
      <c r="Q71" s="45">
        <v>46201</v>
      </c>
      <c r="R71" s="45">
        <v>46573</v>
      </c>
      <c r="S71" s="45">
        <v>46936</v>
      </c>
      <c r="T71" s="45">
        <v>47301</v>
      </c>
      <c r="U71" s="45">
        <v>47665</v>
      </c>
    </row>
    <row r="72" spans="1:21" ht="15.75" x14ac:dyDescent="0.25">
      <c r="A72" s="32">
        <v>40364</v>
      </c>
      <c r="B72" s="32">
        <v>40734</v>
      </c>
      <c r="C72" s="45">
        <v>41105</v>
      </c>
      <c r="D72" s="45">
        <v>41461</v>
      </c>
      <c r="E72" s="45">
        <v>41833</v>
      </c>
      <c r="F72" s="45">
        <v>42184</v>
      </c>
      <c r="G72" s="45">
        <v>42560</v>
      </c>
      <c r="H72" s="32">
        <v>42919</v>
      </c>
      <c r="I72" s="32">
        <v>43281</v>
      </c>
      <c r="J72" s="32">
        <v>43653</v>
      </c>
      <c r="K72" s="32">
        <v>44011</v>
      </c>
      <c r="L72" s="92">
        <v>44382</v>
      </c>
      <c r="M72" s="118">
        <v>44751</v>
      </c>
      <c r="N72" s="119">
        <v>45110</v>
      </c>
      <c r="O72" s="120">
        <v>45479</v>
      </c>
      <c r="P72" s="121">
        <v>45843</v>
      </c>
      <c r="Q72" s="45">
        <v>46202</v>
      </c>
      <c r="R72" s="45">
        <v>46578</v>
      </c>
      <c r="S72" s="45">
        <v>46937</v>
      </c>
      <c r="T72" s="45">
        <v>47306</v>
      </c>
      <c r="U72" s="45">
        <v>47670</v>
      </c>
    </row>
    <row r="73" spans="1:21" ht="15.75" x14ac:dyDescent="0.25">
      <c r="A73" s="32">
        <v>40369</v>
      </c>
      <c r="B73" s="32">
        <v>40740</v>
      </c>
      <c r="C73" s="45">
        <v>41110</v>
      </c>
      <c r="D73" s="45">
        <v>41462</v>
      </c>
      <c r="E73" s="45">
        <v>41839</v>
      </c>
      <c r="F73" s="45">
        <v>42189</v>
      </c>
      <c r="G73" s="45">
        <v>42561</v>
      </c>
      <c r="H73" s="32">
        <v>42924</v>
      </c>
      <c r="I73" s="32">
        <v>43282</v>
      </c>
      <c r="J73" s="32">
        <v>43659</v>
      </c>
      <c r="K73" s="32">
        <v>44016</v>
      </c>
      <c r="L73" s="92">
        <v>44387</v>
      </c>
      <c r="M73" s="118">
        <v>44752</v>
      </c>
      <c r="N73" s="119">
        <v>45115</v>
      </c>
      <c r="O73" s="120">
        <v>45480</v>
      </c>
      <c r="P73" s="121">
        <v>45844</v>
      </c>
      <c r="Q73" s="45">
        <v>46207</v>
      </c>
      <c r="R73" s="45">
        <v>46579</v>
      </c>
      <c r="S73" s="45">
        <v>46942</v>
      </c>
      <c r="T73" s="45">
        <v>47307</v>
      </c>
      <c r="U73" s="45">
        <v>47671</v>
      </c>
    </row>
    <row r="74" spans="1:21" ht="15.75" x14ac:dyDescent="0.25">
      <c r="A74" s="32">
        <v>40370</v>
      </c>
      <c r="B74" s="32">
        <v>40741</v>
      </c>
      <c r="C74" s="45">
        <v>41111</v>
      </c>
      <c r="D74" s="45">
        <v>41468</v>
      </c>
      <c r="E74" s="45">
        <v>41840</v>
      </c>
      <c r="F74" s="45">
        <v>42190</v>
      </c>
      <c r="G74" s="45">
        <v>42567</v>
      </c>
      <c r="H74" s="32">
        <v>42925</v>
      </c>
      <c r="I74" s="32">
        <v>43283</v>
      </c>
      <c r="J74" s="32">
        <v>43660</v>
      </c>
      <c r="K74" s="32">
        <v>44017</v>
      </c>
      <c r="L74" s="92">
        <v>44388</v>
      </c>
      <c r="M74" s="118">
        <v>44758</v>
      </c>
      <c r="N74" s="119">
        <v>45116</v>
      </c>
      <c r="O74" s="120">
        <v>45486</v>
      </c>
      <c r="P74" s="121">
        <v>45850</v>
      </c>
      <c r="Q74" s="45">
        <v>46208</v>
      </c>
      <c r="R74" s="45">
        <v>46585</v>
      </c>
      <c r="S74" s="45">
        <v>46943</v>
      </c>
      <c r="T74" s="45">
        <v>47313</v>
      </c>
      <c r="U74" s="45">
        <v>47677</v>
      </c>
    </row>
    <row r="75" spans="1:21" ht="15.75" x14ac:dyDescent="0.25">
      <c r="A75" s="32">
        <v>40376</v>
      </c>
      <c r="B75" s="32">
        <v>40744</v>
      </c>
      <c r="C75" s="45">
        <v>41112</v>
      </c>
      <c r="D75" s="45">
        <v>41469</v>
      </c>
      <c r="E75" s="45">
        <v>41846</v>
      </c>
      <c r="F75" s="45">
        <v>42196</v>
      </c>
      <c r="G75" s="45">
        <v>42568</v>
      </c>
      <c r="H75" s="32">
        <v>42931</v>
      </c>
      <c r="I75" s="32">
        <v>43288</v>
      </c>
      <c r="J75" s="32">
        <v>43666</v>
      </c>
      <c r="K75" s="32">
        <v>44023</v>
      </c>
      <c r="L75" s="92">
        <v>44394</v>
      </c>
      <c r="M75" s="118">
        <v>44759</v>
      </c>
      <c r="N75" s="119">
        <v>45122</v>
      </c>
      <c r="O75" s="120">
        <v>45487</v>
      </c>
      <c r="P75" s="121">
        <v>45851</v>
      </c>
      <c r="Q75" s="45">
        <v>46214</v>
      </c>
      <c r="R75" s="45">
        <v>46586</v>
      </c>
      <c r="S75" s="45">
        <v>46949</v>
      </c>
      <c r="T75" s="45">
        <v>47314</v>
      </c>
      <c r="U75" s="45">
        <v>47678</v>
      </c>
    </row>
    <row r="76" spans="1:21" ht="15.75" x14ac:dyDescent="0.25">
      <c r="A76" s="32">
        <v>40377</v>
      </c>
      <c r="B76" s="32">
        <v>40747</v>
      </c>
      <c r="C76" s="45">
        <v>41118</v>
      </c>
      <c r="D76" s="45">
        <v>41475</v>
      </c>
      <c r="E76" s="45">
        <v>41847</v>
      </c>
      <c r="F76" s="45">
        <v>42136</v>
      </c>
      <c r="G76" s="45">
        <v>42571</v>
      </c>
      <c r="H76" s="32">
        <v>42932</v>
      </c>
      <c r="I76" s="32">
        <v>43289</v>
      </c>
      <c r="J76" s="32">
        <v>43667</v>
      </c>
      <c r="K76" s="32">
        <v>44024</v>
      </c>
      <c r="L76" s="92">
        <v>44395</v>
      </c>
      <c r="M76" s="118">
        <v>44762</v>
      </c>
      <c r="N76" s="119">
        <v>45123</v>
      </c>
      <c r="O76" s="120">
        <v>45493</v>
      </c>
      <c r="P76" s="121">
        <v>45857</v>
      </c>
      <c r="Q76" s="45">
        <v>46215</v>
      </c>
      <c r="R76" s="45">
        <v>46588</v>
      </c>
      <c r="S76" s="45">
        <v>46950</v>
      </c>
      <c r="T76" s="45">
        <v>47319</v>
      </c>
      <c r="U76" s="45">
        <v>47684</v>
      </c>
    </row>
    <row r="77" spans="1:21" ht="15.75" x14ac:dyDescent="0.25">
      <c r="A77" s="32">
        <v>40379</v>
      </c>
      <c r="B77" s="32">
        <v>40748</v>
      </c>
      <c r="C77" s="45">
        <v>41119</v>
      </c>
      <c r="D77" s="45">
        <v>41476</v>
      </c>
      <c r="E77" s="45">
        <v>41853</v>
      </c>
      <c r="F77" s="45">
        <v>42203</v>
      </c>
      <c r="G77" s="45">
        <v>42574</v>
      </c>
      <c r="H77" s="32">
        <v>42936</v>
      </c>
      <c r="I77" s="32">
        <v>43295</v>
      </c>
      <c r="J77" s="32">
        <v>43673</v>
      </c>
      <c r="K77" s="32">
        <v>44030</v>
      </c>
      <c r="L77" s="92">
        <v>44397</v>
      </c>
      <c r="M77" s="118">
        <v>44765</v>
      </c>
      <c r="N77" s="119">
        <v>45127</v>
      </c>
      <c r="O77" s="120">
        <v>45494</v>
      </c>
      <c r="P77" s="121">
        <v>45858</v>
      </c>
      <c r="Q77" s="45">
        <v>46221</v>
      </c>
      <c r="R77" s="45">
        <v>46592</v>
      </c>
      <c r="S77" s="45">
        <v>46954</v>
      </c>
      <c r="T77" s="45">
        <v>47320</v>
      </c>
      <c r="U77" s="45">
        <v>47685</v>
      </c>
    </row>
    <row r="78" spans="1:21" ht="15.75" x14ac:dyDescent="0.25">
      <c r="A78" s="32">
        <v>40383</v>
      </c>
      <c r="B78" s="32">
        <v>40754</v>
      </c>
      <c r="C78" s="45">
        <v>41125</v>
      </c>
      <c r="D78" s="45">
        <v>41482</v>
      </c>
      <c r="E78" s="45">
        <v>41854</v>
      </c>
      <c r="F78" s="45">
        <v>42204</v>
      </c>
      <c r="G78" s="45">
        <v>42575</v>
      </c>
      <c r="H78" s="32">
        <v>42938</v>
      </c>
      <c r="I78" s="32">
        <v>43296</v>
      </c>
      <c r="J78" s="32">
        <v>43674</v>
      </c>
      <c r="K78" s="32">
        <v>44031</v>
      </c>
      <c r="L78" s="92">
        <v>44401</v>
      </c>
      <c r="M78" s="118">
        <v>44766</v>
      </c>
      <c r="N78" s="119">
        <v>45129</v>
      </c>
      <c r="O78" s="120">
        <v>45531</v>
      </c>
      <c r="P78" s="121">
        <v>45864</v>
      </c>
      <c r="Q78" s="45">
        <v>46222</v>
      </c>
      <c r="R78" s="45">
        <v>46593</v>
      </c>
      <c r="S78" s="45">
        <v>46956</v>
      </c>
      <c r="T78" s="45">
        <v>47321</v>
      </c>
      <c r="U78" s="45">
        <v>47691</v>
      </c>
    </row>
    <row r="79" spans="1:21" ht="15.75" x14ac:dyDescent="0.25">
      <c r="A79" s="32">
        <v>40384</v>
      </c>
      <c r="B79" s="32">
        <v>40755</v>
      </c>
      <c r="C79" s="45">
        <v>41126</v>
      </c>
      <c r="D79" s="45">
        <v>41482</v>
      </c>
      <c r="E79" s="45">
        <v>41858</v>
      </c>
      <c r="F79" s="45">
        <v>42205</v>
      </c>
      <c r="G79" s="45">
        <v>42581</v>
      </c>
      <c r="H79" s="32">
        <v>42939</v>
      </c>
      <c r="I79" s="32">
        <v>43301</v>
      </c>
      <c r="J79" s="32">
        <v>43680</v>
      </c>
      <c r="K79" s="32">
        <v>44032</v>
      </c>
      <c r="L79" s="92">
        <v>44402</v>
      </c>
      <c r="M79" s="118">
        <v>44772</v>
      </c>
      <c r="N79" s="119">
        <v>45130</v>
      </c>
      <c r="O79" s="120">
        <v>45501</v>
      </c>
      <c r="P79" s="121">
        <v>45865</v>
      </c>
      <c r="Q79" s="45">
        <v>46223</v>
      </c>
      <c r="R79" s="45">
        <v>46599</v>
      </c>
      <c r="S79" s="45">
        <v>46957</v>
      </c>
      <c r="T79" s="45">
        <v>47327</v>
      </c>
      <c r="U79" s="45">
        <v>47692</v>
      </c>
    </row>
    <row r="80" spans="1:21" ht="15.75" x14ac:dyDescent="0.25">
      <c r="A80" s="32">
        <v>40390</v>
      </c>
      <c r="B80" s="32">
        <v>40761</v>
      </c>
      <c r="C80" s="45">
        <v>41128</v>
      </c>
      <c r="D80" s="45">
        <v>41489</v>
      </c>
      <c r="E80" s="45">
        <v>41860</v>
      </c>
      <c r="F80" s="45">
        <v>42210</v>
      </c>
      <c r="G80" s="45">
        <v>42582</v>
      </c>
      <c r="H80" s="32">
        <v>42945</v>
      </c>
      <c r="I80" s="32">
        <v>43302</v>
      </c>
      <c r="J80" s="32">
        <v>43681</v>
      </c>
      <c r="K80" s="32">
        <v>44037</v>
      </c>
      <c r="L80" s="92">
        <v>44408</v>
      </c>
      <c r="M80" s="118">
        <v>44773</v>
      </c>
      <c r="N80" s="119">
        <v>45136</v>
      </c>
      <c r="O80" s="120">
        <v>45507</v>
      </c>
      <c r="P80" s="121">
        <v>45871</v>
      </c>
      <c r="Q80" s="45">
        <v>46228</v>
      </c>
      <c r="R80" s="45">
        <v>46600</v>
      </c>
      <c r="S80" s="45">
        <v>46963</v>
      </c>
      <c r="T80" s="45">
        <v>47328</v>
      </c>
      <c r="U80" s="45">
        <v>47698</v>
      </c>
    </row>
    <row r="81" spans="1:21" ht="15.75" x14ac:dyDescent="0.25">
      <c r="A81" s="32">
        <v>40391</v>
      </c>
      <c r="B81" s="32">
        <v>40762</v>
      </c>
      <c r="C81" s="45">
        <v>41132</v>
      </c>
      <c r="D81" s="45">
        <v>41490</v>
      </c>
      <c r="E81" s="45">
        <v>41861</v>
      </c>
      <c r="F81" s="45">
        <v>42211</v>
      </c>
      <c r="G81" s="45">
        <v>42588</v>
      </c>
      <c r="H81" s="32">
        <v>42946</v>
      </c>
      <c r="I81" s="32">
        <v>43303</v>
      </c>
      <c r="J81" s="33">
        <v>43684</v>
      </c>
      <c r="K81" s="32">
        <v>44038</v>
      </c>
      <c r="L81" s="92">
        <v>44409</v>
      </c>
      <c r="M81" s="118">
        <v>44779</v>
      </c>
      <c r="N81" s="119">
        <v>45137</v>
      </c>
      <c r="O81" s="120">
        <v>45508</v>
      </c>
      <c r="P81" s="121">
        <v>45872</v>
      </c>
      <c r="Q81" s="45">
        <v>46229</v>
      </c>
      <c r="R81" s="45">
        <v>46606</v>
      </c>
      <c r="S81" s="45">
        <v>46964</v>
      </c>
      <c r="T81" s="45">
        <v>47334</v>
      </c>
      <c r="U81" s="45">
        <v>47699</v>
      </c>
    </row>
    <row r="82" spans="1:21" ht="15.75" x14ac:dyDescent="0.25">
      <c r="A82" s="32">
        <v>40397</v>
      </c>
      <c r="B82" s="32">
        <v>40768</v>
      </c>
      <c r="C82" s="45">
        <v>41133</v>
      </c>
      <c r="D82" s="45">
        <v>41493</v>
      </c>
      <c r="E82" s="45">
        <v>41867</v>
      </c>
      <c r="F82" s="45">
        <v>42217</v>
      </c>
      <c r="G82" s="45">
        <v>42589</v>
      </c>
      <c r="H82" s="32">
        <v>42952</v>
      </c>
      <c r="I82" s="32">
        <v>43309</v>
      </c>
      <c r="J82" s="32">
        <v>43687</v>
      </c>
      <c r="K82" s="32">
        <v>44044</v>
      </c>
      <c r="L82" s="92">
        <v>44415</v>
      </c>
      <c r="M82" s="118">
        <v>44780</v>
      </c>
      <c r="N82" s="119">
        <v>45143</v>
      </c>
      <c r="O82" s="120">
        <v>45511</v>
      </c>
      <c r="P82" s="121">
        <v>45876</v>
      </c>
      <c r="Q82" s="45">
        <v>46235</v>
      </c>
      <c r="R82" s="45">
        <v>46607</v>
      </c>
      <c r="S82" s="45">
        <v>46970</v>
      </c>
      <c r="T82" s="45">
        <v>47335</v>
      </c>
      <c r="U82" s="45">
        <v>47705</v>
      </c>
    </row>
    <row r="83" spans="1:21" ht="15.75" x14ac:dyDescent="0.25">
      <c r="A83" s="32">
        <v>40398</v>
      </c>
      <c r="B83" s="32">
        <v>40769</v>
      </c>
      <c r="C83" s="45">
        <v>41139</v>
      </c>
      <c r="D83" s="45">
        <v>41496</v>
      </c>
      <c r="E83" s="45">
        <v>41868</v>
      </c>
      <c r="F83" s="45">
        <v>42218</v>
      </c>
      <c r="G83" s="45">
        <v>42595</v>
      </c>
      <c r="H83" s="32">
        <v>42953</v>
      </c>
      <c r="I83" s="32">
        <v>43310</v>
      </c>
      <c r="J83" s="32">
        <v>43688</v>
      </c>
      <c r="K83" s="32">
        <v>44045</v>
      </c>
      <c r="L83" s="92">
        <v>44416</v>
      </c>
      <c r="M83" s="118">
        <v>44786</v>
      </c>
      <c r="N83" s="119">
        <v>45144</v>
      </c>
      <c r="O83" s="120">
        <v>45514</v>
      </c>
      <c r="P83" s="121">
        <v>45878</v>
      </c>
      <c r="Q83" s="45">
        <v>46236</v>
      </c>
      <c r="R83" s="45">
        <v>46613</v>
      </c>
      <c r="S83" s="45">
        <v>46971</v>
      </c>
      <c r="T83" s="45">
        <v>47337</v>
      </c>
      <c r="U83" s="45">
        <v>47706</v>
      </c>
    </row>
    <row r="84" spans="1:21" ht="15.75" x14ac:dyDescent="0.25">
      <c r="A84" s="32">
        <v>40404</v>
      </c>
      <c r="B84" s="32">
        <v>40770</v>
      </c>
      <c r="C84" s="45">
        <v>41140</v>
      </c>
      <c r="D84" s="45">
        <v>41497</v>
      </c>
      <c r="E84" s="45">
        <v>41869</v>
      </c>
      <c r="F84" s="45">
        <v>42223</v>
      </c>
      <c r="G84" s="45">
        <v>42596</v>
      </c>
      <c r="H84" s="32">
        <v>42954</v>
      </c>
      <c r="I84" s="32">
        <v>43316</v>
      </c>
      <c r="J84" s="32">
        <v>43694</v>
      </c>
      <c r="K84" s="32">
        <v>44050</v>
      </c>
      <c r="L84" s="92">
        <v>44422</v>
      </c>
      <c r="M84" s="118">
        <v>44787</v>
      </c>
      <c r="N84" s="119">
        <v>45145</v>
      </c>
      <c r="O84" s="120">
        <v>45515</v>
      </c>
      <c r="P84" s="121">
        <v>45879</v>
      </c>
      <c r="Q84" s="45">
        <v>46241</v>
      </c>
      <c r="R84" s="45">
        <v>46614</v>
      </c>
      <c r="S84" s="45">
        <v>46972</v>
      </c>
      <c r="T84" s="45">
        <v>47341</v>
      </c>
      <c r="U84" s="45">
        <v>47712</v>
      </c>
    </row>
    <row r="85" spans="1:21" ht="15.75" x14ac:dyDescent="0.25">
      <c r="A85" s="32">
        <v>40405</v>
      </c>
      <c r="B85" s="32">
        <v>40775</v>
      </c>
      <c r="C85" s="45">
        <v>41141</v>
      </c>
      <c r="D85" s="45">
        <v>41503</v>
      </c>
      <c r="E85" s="45">
        <v>41874</v>
      </c>
      <c r="F85" s="45">
        <v>42224</v>
      </c>
      <c r="G85" s="45">
        <v>42597</v>
      </c>
      <c r="H85" s="32">
        <v>42959</v>
      </c>
      <c r="I85" s="32">
        <v>43317</v>
      </c>
      <c r="J85" s="32">
        <v>43695</v>
      </c>
      <c r="K85" s="32">
        <v>44051</v>
      </c>
      <c r="L85" s="92">
        <v>44423</v>
      </c>
      <c r="M85" s="118">
        <v>44788</v>
      </c>
      <c r="N85" s="119">
        <v>45150</v>
      </c>
      <c r="O85" s="120">
        <v>45521</v>
      </c>
      <c r="P85" s="121">
        <v>45885</v>
      </c>
      <c r="Q85" s="45">
        <v>46242</v>
      </c>
      <c r="R85" s="45">
        <v>46615</v>
      </c>
      <c r="S85" s="45">
        <v>46977</v>
      </c>
      <c r="T85" s="45">
        <v>47342</v>
      </c>
      <c r="U85" s="45">
        <v>47713</v>
      </c>
    </row>
    <row r="86" spans="1:21" ht="15.75" x14ac:dyDescent="0.25">
      <c r="A86" s="32">
        <v>40406</v>
      </c>
      <c r="B86" s="32">
        <v>40776</v>
      </c>
      <c r="C86" s="45">
        <v>41146</v>
      </c>
      <c r="D86" s="45">
        <v>41504</v>
      </c>
      <c r="E86" s="45">
        <v>41875</v>
      </c>
      <c r="F86" s="45">
        <v>42225</v>
      </c>
      <c r="G86" s="45">
        <v>42602</v>
      </c>
      <c r="H86" s="32">
        <v>42960</v>
      </c>
      <c r="I86" s="32">
        <v>43319</v>
      </c>
      <c r="J86" s="32">
        <v>43696</v>
      </c>
      <c r="K86" s="32">
        <v>44052</v>
      </c>
      <c r="L86" s="92">
        <v>44424</v>
      </c>
      <c r="M86" s="118">
        <v>44793</v>
      </c>
      <c r="N86" s="119">
        <v>45151</v>
      </c>
      <c r="O86" s="120">
        <v>45522</v>
      </c>
      <c r="P86" s="121">
        <v>45886</v>
      </c>
      <c r="Q86" s="45">
        <v>46243</v>
      </c>
      <c r="R86" s="45">
        <v>46620</v>
      </c>
      <c r="S86" s="45">
        <v>46978</v>
      </c>
      <c r="T86" s="45">
        <v>47348</v>
      </c>
      <c r="U86" s="45">
        <v>47714</v>
      </c>
    </row>
    <row r="87" spans="1:21" ht="15.75" x14ac:dyDescent="0.25">
      <c r="A87" s="32">
        <v>40411</v>
      </c>
      <c r="B87" s="32">
        <v>40782</v>
      </c>
      <c r="C87" s="45">
        <v>41147</v>
      </c>
      <c r="D87" s="45">
        <v>41505</v>
      </c>
      <c r="E87" s="45">
        <v>41881</v>
      </c>
      <c r="F87" s="45">
        <v>42231</v>
      </c>
      <c r="G87" s="45">
        <v>42603</v>
      </c>
      <c r="H87" s="32">
        <v>42966</v>
      </c>
      <c r="I87" s="32">
        <v>43323</v>
      </c>
      <c r="J87" s="32">
        <v>43701</v>
      </c>
      <c r="K87" s="32">
        <v>44058</v>
      </c>
      <c r="L87" s="92">
        <v>44429</v>
      </c>
      <c r="M87" s="118">
        <v>44794</v>
      </c>
      <c r="N87" s="119">
        <v>45157</v>
      </c>
      <c r="O87" s="120">
        <v>45523</v>
      </c>
      <c r="P87" s="121">
        <v>45887</v>
      </c>
      <c r="Q87" s="45">
        <v>46249</v>
      </c>
      <c r="R87" s="45">
        <v>46621</v>
      </c>
      <c r="S87" s="45">
        <v>46984</v>
      </c>
      <c r="T87" s="45">
        <v>47349</v>
      </c>
      <c r="U87" s="45">
        <v>47719</v>
      </c>
    </row>
    <row r="88" spans="1:21" ht="15.75" x14ac:dyDescent="0.25">
      <c r="A88" s="32">
        <v>40412</v>
      </c>
      <c r="B88" s="32">
        <v>40783</v>
      </c>
      <c r="C88" s="45">
        <v>41153</v>
      </c>
      <c r="D88" s="45">
        <v>41510</v>
      </c>
      <c r="E88" s="45">
        <v>41882</v>
      </c>
      <c r="F88" s="45">
        <v>42232</v>
      </c>
      <c r="G88" s="45">
        <v>42609</v>
      </c>
      <c r="H88" s="32">
        <v>42967</v>
      </c>
      <c r="I88" s="32">
        <v>43324</v>
      </c>
      <c r="J88" s="32">
        <v>43702</v>
      </c>
      <c r="K88" s="32">
        <v>44059</v>
      </c>
      <c r="L88" s="92">
        <v>44430</v>
      </c>
      <c r="M88" s="118">
        <v>44800</v>
      </c>
      <c r="N88" s="119">
        <v>45158</v>
      </c>
      <c r="O88" s="120">
        <v>45528</v>
      </c>
      <c r="P88" s="121">
        <v>45892</v>
      </c>
      <c r="Q88" s="45">
        <v>46250</v>
      </c>
      <c r="R88" s="45">
        <v>46627</v>
      </c>
      <c r="S88" s="45">
        <v>46985</v>
      </c>
      <c r="T88" s="45">
        <v>47350</v>
      </c>
      <c r="U88" s="45">
        <v>47720</v>
      </c>
    </row>
    <row r="89" spans="1:21" ht="15.75" x14ac:dyDescent="0.25">
      <c r="A89" s="32">
        <v>40418</v>
      </c>
      <c r="B89" s="32">
        <v>40789</v>
      </c>
      <c r="C89" s="45">
        <v>41160</v>
      </c>
      <c r="D89" s="45">
        <v>41511</v>
      </c>
      <c r="E89" s="45">
        <v>41888</v>
      </c>
      <c r="F89" s="45">
        <v>42233</v>
      </c>
      <c r="G89" s="45">
        <v>42610</v>
      </c>
      <c r="H89" s="32">
        <v>42968</v>
      </c>
      <c r="I89" s="32">
        <v>43330</v>
      </c>
      <c r="J89" s="32">
        <v>43708</v>
      </c>
      <c r="K89" s="32">
        <v>44060</v>
      </c>
      <c r="L89" s="92">
        <v>44436</v>
      </c>
      <c r="M89" s="118">
        <v>44801</v>
      </c>
      <c r="N89" s="119">
        <v>45159</v>
      </c>
      <c r="O89" s="120">
        <v>45529</v>
      </c>
      <c r="P89" s="121">
        <v>45893</v>
      </c>
      <c r="Q89" s="45">
        <v>46251</v>
      </c>
      <c r="R89" s="45">
        <v>46628</v>
      </c>
      <c r="S89" s="45">
        <v>46986</v>
      </c>
      <c r="T89" s="45">
        <v>47355</v>
      </c>
      <c r="U89" s="45">
        <v>47726</v>
      </c>
    </row>
    <row r="90" spans="1:21" ht="15.75" x14ac:dyDescent="0.25">
      <c r="A90" s="32">
        <v>40419</v>
      </c>
      <c r="B90" s="32">
        <v>40790</v>
      </c>
      <c r="C90" s="45">
        <v>41161</v>
      </c>
      <c r="D90" s="45">
        <v>41517</v>
      </c>
      <c r="E90" s="45">
        <v>41889</v>
      </c>
      <c r="F90" s="45">
        <v>42238</v>
      </c>
      <c r="G90" s="45">
        <v>42616</v>
      </c>
      <c r="H90" s="32">
        <v>42973</v>
      </c>
      <c r="I90" s="32">
        <v>43331</v>
      </c>
      <c r="J90" s="32">
        <v>43709</v>
      </c>
      <c r="K90" s="32">
        <v>44065</v>
      </c>
      <c r="L90" s="92">
        <v>44437</v>
      </c>
      <c r="M90" s="118">
        <v>44807</v>
      </c>
      <c r="N90" s="119">
        <v>45164</v>
      </c>
      <c r="O90" s="120">
        <v>45535</v>
      </c>
      <c r="P90" s="121">
        <v>45899</v>
      </c>
      <c r="Q90" s="45">
        <v>46256</v>
      </c>
      <c r="R90" s="45">
        <v>46634</v>
      </c>
      <c r="S90" s="45">
        <v>46991</v>
      </c>
      <c r="T90" s="45">
        <v>47356</v>
      </c>
      <c r="U90" s="45">
        <v>47727</v>
      </c>
    </row>
    <row r="91" spans="1:21" ht="15.75" x14ac:dyDescent="0.25">
      <c r="A91" s="32">
        <v>40425</v>
      </c>
      <c r="B91" s="32">
        <v>40796</v>
      </c>
      <c r="C91" s="45">
        <v>41167</v>
      </c>
      <c r="D91" s="45">
        <v>41518</v>
      </c>
      <c r="E91" s="45">
        <v>41895</v>
      </c>
      <c r="F91" s="45">
        <v>42239</v>
      </c>
      <c r="G91" s="45">
        <v>42617</v>
      </c>
      <c r="H91" s="32">
        <v>42974</v>
      </c>
      <c r="I91" s="32">
        <v>43332</v>
      </c>
      <c r="J91" s="32">
        <v>43715</v>
      </c>
      <c r="K91" s="32">
        <v>44066</v>
      </c>
      <c r="L91" s="92">
        <v>44443</v>
      </c>
      <c r="M91" s="118">
        <v>44808</v>
      </c>
      <c r="N91" s="119">
        <v>45165</v>
      </c>
      <c r="O91" s="120">
        <v>45536</v>
      </c>
      <c r="P91" s="121">
        <v>45900</v>
      </c>
      <c r="Q91" s="45">
        <v>46257</v>
      </c>
      <c r="R91" s="45">
        <v>46635</v>
      </c>
      <c r="S91" s="45">
        <v>46992</v>
      </c>
      <c r="T91" s="45">
        <v>47362</v>
      </c>
      <c r="U91" s="45">
        <v>47733</v>
      </c>
    </row>
    <row r="92" spans="1:21" ht="15.75" x14ac:dyDescent="0.25">
      <c r="A92" s="32">
        <v>40426</v>
      </c>
      <c r="B92" s="32">
        <v>40797</v>
      </c>
      <c r="C92" s="45">
        <v>41168</v>
      </c>
      <c r="D92" s="45">
        <v>41524</v>
      </c>
      <c r="E92" s="45">
        <v>41896</v>
      </c>
      <c r="F92" s="45">
        <v>42245</v>
      </c>
      <c r="G92" s="45">
        <v>42623</v>
      </c>
      <c r="H92" s="32">
        <v>42980</v>
      </c>
      <c r="I92" s="32">
        <v>43337</v>
      </c>
      <c r="J92" s="32">
        <v>43716</v>
      </c>
      <c r="K92" s="32">
        <v>44072</v>
      </c>
      <c r="L92" s="92">
        <v>44444</v>
      </c>
      <c r="M92" s="118">
        <v>44814</v>
      </c>
      <c r="N92" s="119">
        <v>45171</v>
      </c>
      <c r="O92" s="120">
        <v>45542</v>
      </c>
      <c r="P92" s="121">
        <v>45906</v>
      </c>
      <c r="Q92" s="45">
        <v>46263</v>
      </c>
      <c r="R92" s="45">
        <v>46641</v>
      </c>
      <c r="S92" s="45">
        <v>46998</v>
      </c>
      <c r="T92" s="45">
        <v>47363</v>
      </c>
      <c r="U92" s="45">
        <v>47734</v>
      </c>
    </row>
    <row r="93" spans="1:21" ht="15.75" x14ac:dyDescent="0.25">
      <c r="A93" s="32">
        <v>40432</v>
      </c>
      <c r="B93" s="32">
        <v>40803</v>
      </c>
      <c r="C93" s="45">
        <v>41174</v>
      </c>
      <c r="D93" s="45">
        <v>41525</v>
      </c>
      <c r="E93" s="45">
        <v>41902</v>
      </c>
      <c r="F93" s="45">
        <v>42246</v>
      </c>
      <c r="G93" s="45">
        <v>42624</v>
      </c>
      <c r="H93" s="32">
        <v>42981</v>
      </c>
      <c r="I93" s="32">
        <v>43338</v>
      </c>
      <c r="J93" s="32">
        <v>43722</v>
      </c>
      <c r="K93" s="32">
        <v>44073</v>
      </c>
      <c r="L93" s="92">
        <v>44450</v>
      </c>
      <c r="M93" s="118">
        <v>44815</v>
      </c>
      <c r="N93" s="119">
        <v>45172</v>
      </c>
      <c r="O93" s="120">
        <v>45543</v>
      </c>
      <c r="P93" s="121">
        <v>45907</v>
      </c>
      <c r="Q93" s="45">
        <v>46264</v>
      </c>
      <c r="R93" s="45">
        <v>46642</v>
      </c>
      <c r="S93" s="45">
        <v>46999</v>
      </c>
      <c r="T93" s="45">
        <v>47369</v>
      </c>
      <c r="U93" s="45">
        <v>47740</v>
      </c>
    </row>
    <row r="94" spans="1:21" ht="15.75" x14ac:dyDescent="0.25">
      <c r="A94" s="32">
        <v>40433</v>
      </c>
      <c r="B94" s="32">
        <v>40804</v>
      </c>
      <c r="C94" s="45">
        <v>41175</v>
      </c>
      <c r="D94" s="45">
        <v>41531</v>
      </c>
      <c r="E94" s="45">
        <v>41903</v>
      </c>
      <c r="F94" s="45">
        <v>42252</v>
      </c>
      <c r="G94" s="45">
        <v>42630</v>
      </c>
      <c r="H94" s="32">
        <v>42987</v>
      </c>
      <c r="I94" s="32">
        <v>43344</v>
      </c>
      <c r="J94" s="32">
        <v>43723</v>
      </c>
      <c r="K94" s="32">
        <v>44079</v>
      </c>
      <c r="L94" s="92">
        <v>44451</v>
      </c>
      <c r="M94" s="118">
        <v>44821</v>
      </c>
      <c r="N94" s="119">
        <v>45178</v>
      </c>
      <c r="O94" s="120">
        <v>45549</v>
      </c>
      <c r="P94" s="121">
        <v>45913</v>
      </c>
      <c r="Q94" s="45">
        <v>46270</v>
      </c>
      <c r="R94" s="45">
        <v>46648</v>
      </c>
      <c r="S94" s="45">
        <v>47005</v>
      </c>
      <c r="T94" s="45">
        <v>47370</v>
      </c>
      <c r="U94" s="45">
        <v>47741</v>
      </c>
    </row>
    <row r="95" spans="1:21" ht="15.75" x14ac:dyDescent="0.25">
      <c r="A95" s="32">
        <v>40439</v>
      </c>
      <c r="B95" s="32">
        <v>40810</v>
      </c>
      <c r="C95" s="45">
        <v>41181</v>
      </c>
      <c r="D95" s="45">
        <v>41532</v>
      </c>
      <c r="E95" s="45">
        <v>41909</v>
      </c>
      <c r="F95" s="45">
        <v>42253</v>
      </c>
      <c r="G95" s="45">
        <v>42631</v>
      </c>
      <c r="H95" s="32">
        <v>42988</v>
      </c>
      <c r="I95" s="32">
        <v>43345</v>
      </c>
      <c r="J95" s="32">
        <v>43729</v>
      </c>
      <c r="K95" s="32">
        <v>44080</v>
      </c>
      <c r="L95" s="92">
        <v>44457</v>
      </c>
      <c r="M95" s="118">
        <v>44822</v>
      </c>
      <c r="N95" s="119">
        <v>45179</v>
      </c>
      <c r="O95" s="120">
        <v>45550</v>
      </c>
      <c r="P95" s="121">
        <v>45914</v>
      </c>
      <c r="Q95" s="45">
        <v>46271</v>
      </c>
      <c r="R95" s="45">
        <v>46649</v>
      </c>
      <c r="S95" s="45">
        <v>47006</v>
      </c>
      <c r="T95" s="45">
        <v>47376</v>
      </c>
      <c r="U95" s="45">
        <v>47747</v>
      </c>
    </row>
    <row r="96" spans="1:21" ht="15.75" x14ac:dyDescent="0.25">
      <c r="A96" s="32">
        <v>40440</v>
      </c>
      <c r="B96" s="32">
        <v>40811</v>
      </c>
      <c r="C96" s="45">
        <v>41182</v>
      </c>
      <c r="D96" s="45">
        <v>41538</v>
      </c>
      <c r="E96" s="45">
        <v>41910</v>
      </c>
      <c r="F96" s="45">
        <v>42259</v>
      </c>
      <c r="G96" s="45">
        <v>42637</v>
      </c>
      <c r="H96" s="32">
        <v>42994</v>
      </c>
      <c r="I96" s="32">
        <v>43351</v>
      </c>
      <c r="J96" s="32">
        <v>43730</v>
      </c>
      <c r="K96" s="32">
        <v>44086</v>
      </c>
      <c r="L96" s="92">
        <v>44458</v>
      </c>
      <c r="M96" s="118">
        <v>44828</v>
      </c>
      <c r="N96" s="119">
        <v>45185</v>
      </c>
      <c r="O96" s="120">
        <v>45556</v>
      </c>
      <c r="P96" s="121">
        <v>45920</v>
      </c>
      <c r="Q96" s="45">
        <v>46277</v>
      </c>
      <c r="R96" s="45">
        <v>46655</v>
      </c>
      <c r="S96" s="45">
        <v>47012</v>
      </c>
      <c r="T96" s="45">
        <v>47377</v>
      </c>
      <c r="U96" s="45">
        <v>47748</v>
      </c>
    </row>
    <row r="97" spans="1:21" ht="15.75" x14ac:dyDescent="0.25">
      <c r="A97" s="32">
        <v>40446</v>
      </c>
      <c r="B97" s="32">
        <v>40817</v>
      </c>
      <c r="C97" s="45">
        <v>41188</v>
      </c>
      <c r="D97" s="45">
        <v>41539</v>
      </c>
      <c r="E97" s="45">
        <v>41916</v>
      </c>
      <c r="F97" s="45">
        <v>42260</v>
      </c>
      <c r="G97" s="45">
        <v>42638</v>
      </c>
      <c r="H97" s="32">
        <v>42995</v>
      </c>
      <c r="I97" s="32">
        <v>43352</v>
      </c>
      <c r="J97" s="32">
        <v>43736</v>
      </c>
      <c r="K97" s="32">
        <v>44087</v>
      </c>
      <c r="L97" s="92">
        <v>44464</v>
      </c>
      <c r="M97" s="118">
        <v>44829</v>
      </c>
      <c r="N97" s="119">
        <v>45186</v>
      </c>
      <c r="O97" s="120">
        <v>45557</v>
      </c>
      <c r="P97" s="121">
        <v>45921</v>
      </c>
      <c r="Q97" s="45">
        <v>46278</v>
      </c>
      <c r="R97" s="45">
        <v>46656</v>
      </c>
      <c r="S97" s="45">
        <v>47013</v>
      </c>
      <c r="T97" s="45">
        <v>47383</v>
      </c>
      <c r="U97" s="45">
        <v>47754</v>
      </c>
    </row>
    <row r="98" spans="1:21" ht="15.75" x14ac:dyDescent="0.25">
      <c r="A98" s="32">
        <v>40447</v>
      </c>
      <c r="B98" s="32">
        <v>40818</v>
      </c>
      <c r="C98" s="45">
        <v>41189</v>
      </c>
      <c r="D98" s="45">
        <v>41545</v>
      </c>
      <c r="E98" s="45">
        <v>41917</v>
      </c>
      <c r="F98" s="45">
        <v>42266</v>
      </c>
      <c r="G98" s="45">
        <v>42644</v>
      </c>
      <c r="H98" s="32">
        <v>43001</v>
      </c>
      <c r="I98" s="32">
        <v>43358</v>
      </c>
      <c r="J98" s="32">
        <v>43737</v>
      </c>
      <c r="K98" s="32">
        <v>44093</v>
      </c>
      <c r="L98" s="92">
        <v>44465</v>
      </c>
      <c r="M98" s="118">
        <v>44835</v>
      </c>
      <c r="N98" s="119">
        <v>45192</v>
      </c>
      <c r="O98" s="120">
        <v>45563</v>
      </c>
      <c r="P98" s="121">
        <v>45927</v>
      </c>
      <c r="Q98" s="45">
        <v>46284</v>
      </c>
      <c r="R98" s="45">
        <v>46662</v>
      </c>
      <c r="S98" s="45">
        <v>47019</v>
      </c>
      <c r="T98" s="45">
        <v>47384</v>
      </c>
      <c r="U98" s="45">
        <v>47755</v>
      </c>
    </row>
    <row r="99" spans="1:21" ht="15.75" x14ac:dyDescent="0.25">
      <c r="A99" s="32">
        <v>40453</v>
      </c>
      <c r="B99" s="32">
        <v>40824</v>
      </c>
      <c r="C99" s="45">
        <v>41195</v>
      </c>
      <c r="D99" s="45">
        <v>41546</v>
      </c>
      <c r="E99" s="45">
        <v>41923</v>
      </c>
      <c r="F99" s="45">
        <v>42267</v>
      </c>
      <c r="G99" s="45">
        <v>42645</v>
      </c>
      <c r="H99" s="32">
        <v>43002</v>
      </c>
      <c r="I99" s="32">
        <v>43359</v>
      </c>
      <c r="J99" s="32">
        <v>43743</v>
      </c>
      <c r="K99" s="32">
        <v>44094</v>
      </c>
      <c r="L99" s="92">
        <v>44471</v>
      </c>
      <c r="M99" s="118">
        <v>44836</v>
      </c>
      <c r="N99" s="119">
        <v>45193</v>
      </c>
      <c r="O99" s="120">
        <v>45564</v>
      </c>
      <c r="P99" s="121">
        <v>45928</v>
      </c>
      <c r="Q99" s="45">
        <v>46285</v>
      </c>
      <c r="R99" s="45">
        <v>46663</v>
      </c>
      <c r="S99" s="45">
        <v>47020</v>
      </c>
      <c r="T99" s="45">
        <v>47390</v>
      </c>
      <c r="U99" s="45">
        <v>47761</v>
      </c>
    </row>
    <row r="100" spans="1:21" ht="15.75" x14ac:dyDescent="0.25">
      <c r="A100" s="32">
        <v>40454</v>
      </c>
      <c r="B100" s="32">
        <v>40825</v>
      </c>
      <c r="C100" s="45">
        <v>41196</v>
      </c>
      <c r="D100" s="45">
        <v>41552</v>
      </c>
      <c r="E100" s="45">
        <v>41924</v>
      </c>
      <c r="F100" s="45">
        <v>42273</v>
      </c>
      <c r="G100" s="45">
        <v>42651</v>
      </c>
      <c r="H100" s="32">
        <v>43008</v>
      </c>
      <c r="I100" s="32">
        <v>43365</v>
      </c>
      <c r="J100" s="32">
        <v>43744</v>
      </c>
      <c r="K100" s="32">
        <v>44100</v>
      </c>
      <c r="L100" s="92">
        <v>44472</v>
      </c>
      <c r="M100" s="118">
        <v>44842</v>
      </c>
      <c r="N100" s="119">
        <v>45199</v>
      </c>
      <c r="O100" s="120">
        <v>45570</v>
      </c>
      <c r="P100" s="121">
        <v>45934</v>
      </c>
      <c r="Q100" s="45">
        <v>46291</v>
      </c>
      <c r="R100" s="45">
        <v>46669</v>
      </c>
      <c r="S100" s="45">
        <v>47026</v>
      </c>
      <c r="T100" s="45">
        <v>47391</v>
      </c>
      <c r="U100" s="45">
        <v>47762</v>
      </c>
    </row>
    <row r="101" spans="1:21" ht="15.75" x14ac:dyDescent="0.25">
      <c r="A101" s="32">
        <v>40460</v>
      </c>
      <c r="B101" s="32">
        <v>40831</v>
      </c>
      <c r="C101" s="45">
        <v>41197</v>
      </c>
      <c r="D101" s="45">
        <v>41553</v>
      </c>
      <c r="E101" s="45">
        <v>41925</v>
      </c>
      <c r="F101" s="45">
        <v>42274</v>
      </c>
      <c r="G101" s="45">
        <v>42652</v>
      </c>
      <c r="H101" s="32">
        <v>43009</v>
      </c>
      <c r="I101" s="32">
        <v>43366</v>
      </c>
      <c r="J101" s="32">
        <v>43750</v>
      </c>
      <c r="K101" s="32">
        <v>44101</v>
      </c>
      <c r="L101" s="92">
        <v>44478</v>
      </c>
      <c r="M101" s="118">
        <v>44843</v>
      </c>
      <c r="N101" s="119">
        <v>45200</v>
      </c>
      <c r="O101" s="120">
        <v>45571</v>
      </c>
      <c r="P101" s="121">
        <v>45935</v>
      </c>
      <c r="Q101" s="45">
        <v>46292</v>
      </c>
      <c r="R101" s="45">
        <v>46670</v>
      </c>
      <c r="S101" s="45">
        <v>47027</v>
      </c>
      <c r="T101" s="45">
        <v>47397</v>
      </c>
      <c r="U101" s="45">
        <v>47768</v>
      </c>
    </row>
    <row r="102" spans="1:21" ht="15.75" x14ac:dyDescent="0.25">
      <c r="A102" s="32">
        <v>40461</v>
      </c>
      <c r="B102" s="32">
        <v>40832</v>
      </c>
      <c r="C102" s="45">
        <v>41202</v>
      </c>
      <c r="D102" s="45">
        <v>41559</v>
      </c>
      <c r="E102" s="45">
        <v>41930</v>
      </c>
      <c r="F102" s="45">
        <v>42280</v>
      </c>
      <c r="G102" s="45">
        <v>42658</v>
      </c>
      <c r="H102" s="32">
        <v>43015</v>
      </c>
      <c r="I102" s="32">
        <v>43372</v>
      </c>
      <c r="J102" s="32">
        <v>43751</v>
      </c>
      <c r="K102" s="32">
        <v>44107</v>
      </c>
      <c r="L102" s="92">
        <v>44479</v>
      </c>
      <c r="M102" s="118">
        <v>44849</v>
      </c>
      <c r="N102" s="119">
        <v>45206</v>
      </c>
      <c r="O102" s="120">
        <v>45577</v>
      </c>
      <c r="P102" s="121">
        <v>45941</v>
      </c>
      <c r="Q102" s="45">
        <v>46298</v>
      </c>
      <c r="R102" s="45">
        <v>46676</v>
      </c>
      <c r="S102" s="45">
        <v>47033</v>
      </c>
      <c r="T102" s="45">
        <v>47398</v>
      </c>
      <c r="U102" s="45">
        <v>47769</v>
      </c>
    </row>
    <row r="103" spans="1:21" ht="15.75" x14ac:dyDescent="0.25">
      <c r="A103" s="32">
        <v>40467</v>
      </c>
      <c r="B103" s="32">
        <v>40833</v>
      </c>
      <c r="C103" s="45">
        <v>41203</v>
      </c>
      <c r="D103" s="45">
        <v>41560</v>
      </c>
      <c r="E103" s="104">
        <v>41931</v>
      </c>
      <c r="F103" s="45">
        <v>42281</v>
      </c>
      <c r="G103" s="45">
        <v>42659</v>
      </c>
      <c r="H103" s="32">
        <v>43016</v>
      </c>
      <c r="I103" s="32">
        <v>43373</v>
      </c>
      <c r="J103" s="32">
        <v>43752</v>
      </c>
      <c r="K103" s="32">
        <v>44108</v>
      </c>
      <c r="L103" s="92">
        <v>44485</v>
      </c>
      <c r="M103" s="118">
        <v>44850</v>
      </c>
      <c r="N103" s="119">
        <v>45207</v>
      </c>
      <c r="O103" s="120">
        <v>45578</v>
      </c>
      <c r="P103" s="121">
        <v>45942</v>
      </c>
      <c r="Q103" s="45">
        <v>46299</v>
      </c>
      <c r="R103" s="45">
        <v>46677</v>
      </c>
      <c r="S103" s="45">
        <v>47034</v>
      </c>
      <c r="T103" s="45">
        <v>47404</v>
      </c>
      <c r="U103" s="45">
        <v>47770</v>
      </c>
    </row>
    <row r="104" spans="1:21" ht="15.75" x14ac:dyDescent="0.25">
      <c r="A104" s="32">
        <v>40468</v>
      </c>
      <c r="B104" s="32">
        <v>40838</v>
      </c>
      <c r="C104" s="45">
        <v>41209</v>
      </c>
      <c r="D104" s="45">
        <v>41561</v>
      </c>
      <c r="E104" s="45">
        <v>41937</v>
      </c>
      <c r="F104" s="45">
        <v>42287</v>
      </c>
      <c r="G104" s="45">
        <v>42660</v>
      </c>
      <c r="H104" s="32">
        <v>43022</v>
      </c>
      <c r="I104" s="32">
        <v>43379</v>
      </c>
      <c r="J104" s="32">
        <v>43757</v>
      </c>
      <c r="K104" s="32">
        <v>44114</v>
      </c>
      <c r="L104" s="92">
        <v>44486</v>
      </c>
      <c r="M104" s="118">
        <v>44851</v>
      </c>
      <c r="N104" s="119">
        <v>45213</v>
      </c>
      <c r="O104" s="120">
        <v>45579</v>
      </c>
      <c r="P104" s="121">
        <v>45943</v>
      </c>
      <c r="Q104" s="45">
        <v>46305</v>
      </c>
      <c r="R104" s="45">
        <v>46678</v>
      </c>
      <c r="S104" s="45">
        <v>47040</v>
      </c>
      <c r="T104" s="45">
        <v>47405</v>
      </c>
      <c r="U104" s="45">
        <v>47775</v>
      </c>
    </row>
    <row r="105" spans="1:21" ht="15.75" x14ac:dyDescent="0.25">
      <c r="A105" s="32">
        <v>40469</v>
      </c>
      <c r="B105" s="32">
        <v>40839</v>
      </c>
      <c r="C105" s="45">
        <v>41210</v>
      </c>
      <c r="D105" s="45">
        <v>41566</v>
      </c>
      <c r="E105" s="45">
        <v>41938</v>
      </c>
      <c r="F105" s="45">
        <v>42288</v>
      </c>
      <c r="G105" s="45">
        <v>42665</v>
      </c>
      <c r="H105" s="32">
        <v>43023</v>
      </c>
      <c r="I105" s="32">
        <v>43380</v>
      </c>
      <c r="J105" s="32">
        <v>43758</v>
      </c>
      <c r="K105" s="32">
        <v>44115</v>
      </c>
      <c r="L105" s="92">
        <v>44487</v>
      </c>
      <c r="M105" s="118">
        <v>44856</v>
      </c>
      <c r="N105" s="119">
        <v>45214</v>
      </c>
      <c r="O105" s="120">
        <v>45584</v>
      </c>
      <c r="P105" s="121">
        <v>45948</v>
      </c>
      <c r="Q105" s="45">
        <v>46306</v>
      </c>
      <c r="R105" s="45">
        <v>46683</v>
      </c>
      <c r="S105" s="45">
        <v>47041</v>
      </c>
      <c r="T105" s="45">
        <v>47406</v>
      </c>
      <c r="U105" s="45">
        <v>47776</v>
      </c>
    </row>
    <row r="106" spans="1:21" ht="15.75" x14ac:dyDescent="0.25">
      <c r="A106" s="32">
        <v>40474</v>
      </c>
      <c r="B106" s="32">
        <v>40845</v>
      </c>
      <c r="C106" s="45">
        <v>41216</v>
      </c>
      <c r="D106" s="45">
        <v>41567</v>
      </c>
      <c r="E106" s="45">
        <v>41944</v>
      </c>
      <c r="F106" s="45">
        <v>42289</v>
      </c>
      <c r="G106" s="45">
        <v>42666</v>
      </c>
      <c r="H106" s="32">
        <v>43024</v>
      </c>
      <c r="I106" s="32">
        <v>43386</v>
      </c>
      <c r="J106" s="32">
        <v>43764</v>
      </c>
      <c r="K106" s="32">
        <v>44116</v>
      </c>
      <c r="L106" s="92">
        <v>44492</v>
      </c>
      <c r="M106" s="118">
        <v>44857</v>
      </c>
      <c r="N106" s="119">
        <v>45215</v>
      </c>
      <c r="O106" s="120">
        <v>45585</v>
      </c>
      <c r="P106" s="121">
        <v>45949</v>
      </c>
      <c r="Q106" s="45">
        <v>46307</v>
      </c>
      <c r="R106" s="45">
        <v>46684</v>
      </c>
      <c r="S106" s="45">
        <v>47042</v>
      </c>
      <c r="T106" s="45">
        <v>47411</v>
      </c>
      <c r="U106" s="45">
        <v>47782</v>
      </c>
    </row>
    <row r="107" spans="1:21" ht="15.75" x14ac:dyDescent="0.25">
      <c r="A107" s="32">
        <v>40475</v>
      </c>
      <c r="B107" s="32">
        <v>40846</v>
      </c>
      <c r="C107" s="45">
        <v>41217</v>
      </c>
      <c r="D107" s="45">
        <v>41573</v>
      </c>
      <c r="E107" s="45">
        <v>41945</v>
      </c>
      <c r="F107" s="45">
        <v>42294</v>
      </c>
      <c r="G107" s="45">
        <v>42672</v>
      </c>
      <c r="H107" s="32">
        <v>43029</v>
      </c>
      <c r="I107" s="32">
        <v>43387</v>
      </c>
      <c r="J107" s="32">
        <v>43765</v>
      </c>
      <c r="K107" s="32">
        <v>44121</v>
      </c>
      <c r="L107" s="92">
        <v>44493</v>
      </c>
      <c r="M107" s="118">
        <v>44863</v>
      </c>
      <c r="N107" s="119">
        <v>45220</v>
      </c>
      <c r="O107" s="120">
        <v>45591</v>
      </c>
      <c r="P107" s="121">
        <v>45955</v>
      </c>
      <c r="Q107" s="45">
        <v>46312</v>
      </c>
      <c r="R107" s="45">
        <v>46690</v>
      </c>
      <c r="S107" s="45">
        <v>47047</v>
      </c>
      <c r="T107" s="45">
        <v>47412</v>
      </c>
      <c r="U107" s="45">
        <v>47783</v>
      </c>
    </row>
    <row r="108" spans="1:21" ht="15.75" x14ac:dyDescent="0.25">
      <c r="A108" s="32">
        <v>40481</v>
      </c>
      <c r="B108" s="32">
        <v>40852</v>
      </c>
      <c r="C108" s="45">
        <v>41218</v>
      </c>
      <c r="D108" s="45">
        <v>41574</v>
      </c>
      <c r="E108" s="45">
        <v>41946</v>
      </c>
      <c r="F108" s="45">
        <v>42295</v>
      </c>
      <c r="G108" s="45">
        <v>42673</v>
      </c>
      <c r="H108" s="32">
        <v>43030</v>
      </c>
      <c r="I108" s="32">
        <v>43388</v>
      </c>
      <c r="J108" s="32">
        <v>43771</v>
      </c>
      <c r="K108" s="32">
        <v>44122</v>
      </c>
      <c r="L108" s="92">
        <v>44499</v>
      </c>
      <c r="M108" s="118">
        <v>44864</v>
      </c>
      <c r="N108" s="119">
        <v>45221</v>
      </c>
      <c r="O108" s="120">
        <v>45592</v>
      </c>
      <c r="P108" s="121">
        <v>45956</v>
      </c>
      <c r="Q108" s="45">
        <v>46313</v>
      </c>
      <c r="R108" s="45">
        <v>46691</v>
      </c>
      <c r="S108" s="45">
        <v>47048</v>
      </c>
      <c r="T108" s="45">
        <v>47418</v>
      </c>
      <c r="U108" s="45">
        <v>47789</v>
      </c>
    </row>
    <row r="109" spans="1:21" ht="15.75" x14ac:dyDescent="0.25">
      <c r="A109" s="32">
        <v>40482</v>
      </c>
      <c r="B109" s="32">
        <v>40853</v>
      </c>
      <c r="C109" s="45">
        <v>41223</v>
      </c>
      <c r="D109" s="45">
        <v>41580</v>
      </c>
      <c r="E109" s="45">
        <v>41951</v>
      </c>
      <c r="F109" s="45">
        <v>42301</v>
      </c>
      <c r="G109" s="45">
        <v>42679</v>
      </c>
      <c r="H109" s="32">
        <v>43036</v>
      </c>
      <c r="I109" s="32">
        <v>43393</v>
      </c>
      <c r="J109" s="32">
        <v>43772</v>
      </c>
      <c r="K109" s="32">
        <v>44128</v>
      </c>
      <c r="L109" s="92">
        <v>44500</v>
      </c>
      <c r="M109" s="118">
        <v>44870</v>
      </c>
      <c r="N109" s="119">
        <v>45227</v>
      </c>
      <c r="O109" s="120">
        <v>45598</v>
      </c>
      <c r="P109" s="121">
        <v>45962</v>
      </c>
      <c r="Q109" s="45">
        <v>46319</v>
      </c>
      <c r="R109" s="45">
        <v>46692</v>
      </c>
      <c r="S109" s="45">
        <v>47054</v>
      </c>
      <c r="T109" s="45">
        <v>47419</v>
      </c>
      <c r="U109" s="45">
        <v>47790</v>
      </c>
    </row>
    <row r="110" spans="1:21" ht="15.75" x14ac:dyDescent="0.25">
      <c r="A110" s="32">
        <v>40483</v>
      </c>
      <c r="B110" s="32">
        <v>40854</v>
      </c>
      <c r="C110" s="45">
        <v>41224</v>
      </c>
      <c r="D110" s="45">
        <v>41581</v>
      </c>
      <c r="E110" s="45">
        <v>41952</v>
      </c>
      <c r="F110" s="45">
        <v>42302</v>
      </c>
      <c r="G110" s="45">
        <v>42680</v>
      </c>
      <c r="H110" s="32">
        <v>43037</v>
      </c>
      <c r="I110" s="32">
        <v>43394</v>
      </c>
      <c r="J110" s="32">
        <v>43773</v>
      </c>
      <c r="K110" s="32">
        <v>44129</v>
      </c>
      <c r="L110" s="92">
        <v>44501</v>
      </c>
      <c r="M110" s="118">
        <v>44871</v>
      </c>
      <c r="N110" s="119">
        <v>45228</v>
      </c>
      <c r="O110" s="120">
        <v>45599</v>
      </c>
      <c r="P110" s="121">
        <v>45963</v>
      </c>
      <c r="Q110" s="45">
        <v>46320</v>
      </c>
      <c r="R110" s="45">
        <v>46697</v>
      </c>
      <c r="S110" s="45">
        <v>47055</v>
      </c>
      <c r="T110" s="45">
        <v>47425</v>
      </c>
      <c r="U110" s="45">
        <v>47791</v>
      </c>
    </row>
    <row r="111" spans="1:21" ht="15.75" x14ac:dyDescent="0.25">
      <c r="A111" s="32">
        <v>40488</v>
      </c>
      <c r="B111" s="32">
        <v>40859</v>
      </c>
      <c r="C111" s="45">
        <v>41225</v>
      </c>
      <c r="D111" s="45">
        <v>41582</v>
      </c>
      <c r="E111" s="45">
        <v>41958</v>
      </c>
      <c r="F111" s="45">
        <v>42308</v>
      </c>
      <c r="G111" s="45">
        <v>42681</v>
      </c>
      <c r="H111" s="32">
        <v>43043</v>
      </c>
      <c r="I111" s="32">
        <v>43400</v>
      </c>
      <c r="J111" s="32">
        <v>43778</v>
      </c>
      <c r="K111" s="32">
        <v>44135</v>
      </c>
      <c r="L111" s="92">
        <v>44506</v>
      </c>
      <c r="M111" s="118">
        <v>44872</v>
      </c>
      <c r="N111" s="119">
        <v>45234</v>
      </c>
      <c r="O111" s="120">
        <v>45600</v>
      </c>
      <c r="P111" s="121">
        <v>45964</v>
      </c>
      <c r="Q111" s="45">
        <v>46326</v>
      </c>
      <c r="R111" s="45">
        <v>46698</v>
      </c>
      <c r="S111" s="45">
        <v>47061</v>
      </c>
      <c r="T111" s="45">
        <v>47426</v>
      </c>
      <c r="U111" s="45">
        <v>47796</v>
      </c>
    </row>
    <row r="112" spans="1:21" ht="15.75" x14ac:dyDescent="0.25">
      <c r="A112" s="32">
        <v>40489</v>
      </c>
      <c r="B112" s="32">
        <v>40860</v>
      </c>
      <c r="C112" s="45">
        <v>41230</v>
      </c>
      <c r="D112" s="45">
        <v>41587</v>
      </c>
      <c r="E112" s="45">
        <v>41959</v>
      </c>
      <c r="F112" s="45">
        <v>42309</v>
      </c>
      <c r="G112" s="45">
        <v>42686</v>
      </c>
      <c r="H112" s="32">
        <v>43044</v>
      </c>
      <c r="I112" s="32">
        <v>43401</v>
      </c>
      <c r="J112" s="32">
        <v>43779</v>
      </c>
      <c r="K112" s="32">
        <v>44136</v>
      </c>
      <c r="L112" s="92">
        <v>44507</v>
      </c>
      <c r="M112" s="118">
        <v>44877</v>
      </c>
      <c r="N112" s="119">
        <v>45235</v>
      </c>
      <c r="O112" s="120">
        <v>45605</v>
      </c>
      <c r="P112" s="121">
        <v>45969</v>
      </c>
      <c r="Q112" s="45">
        <v>46327</v>
      </c>
      <c r="R112" s="45">
        <v>46704</v>
      </c>
      <c r="S112" s="45">
        <v>47062</v>
      </c>
      <c r="T112" s="45">
        <v>47427</v>
      </c>
      <c r="U112" s="45">
        <v>47797</v>
      </c>
    </row>
    <row r="113" spans="1:21" ht="15.75" x14ac:dyDescent="0.25">
      <c r="A113" s="32">
        <v>40495</v>
      </c>
      <c r="B113" s="32">
        <v>40861</v>
      </c>
      <c r="C113" s="45">
        <v>41231</v>
      </c>
      <c r="D113" s="45">
        <v>41588</v>
      </c>
      <c r="E113" s="45">
        <v>41960</v>
      </c>
      <c r="F113" s="45">
        <v>42310</v>
      </c>
      <c r="G113" s="45">
        <v>42687</v>
      </c>
      <c r="H113" s="32">
        <v>43045</v>
      </c>
      <c r="I113" s="32">
        <v>43407</v>
      </c>
      <c r="J113" s="32">
        <v>43785</v>
      </c>
      <c r="K113" s="32">
        <v>44137</v>
      </c>
      <c r="L113" s="92">
        <v>44513</v>
      </c>
      <c r="M113" s="118">
        <v>44878</v>
      </c>
      <c r="N113" s="119">
        <v>45236</v>
      </c>
      <c r="O113" s="120">
        <v>45606</v>
      </c>
      <c r="P113" s="121">
        <v>45970</v>
      </c>
      <c r="Q113" s="45">
        <v>46328</v>
      </c>
      <c r="R113" s="45">
        <v>46705</v>
      </c>
      <c r="S113" s="45">
        <v>47063</v>
      </c>
      <c r="T113" s="45">
        <v>47432</v>
      </c>
      <c r="U113" s="45">
        <v>47798</v>
      </c>
    </row>
    <row r="114" spans="1:21" ht="15.75" x14ac:dyDescent="0.25">
      <c r="A114" s="32">
        <v>40496</v>
      </c>
      <c r="B114" s="32">
        <v>40866</v>
      </c>
      <c r="C114" s="45">
        <v>41237</v>
      </c>
      <c r="D114" s="45">
        <v>41589</v>
      </c>
      <c r="E114" s="45">
        <v>41965</v>
      </c>
      <c r="F114" s="45">
        <v>42315</v>
      </c>
      <c r="G114" s="45">
        <v>42688</v>
      </c>
      <c r="H114" s="32">
        <v>43050</v>
      </c>
      <c r="I114" s="32">
        <v>43408</v>
      </c>
      <c r="J114" s="32">
        <v>43786</v>
      </c>
      <c r="K114" s="32">
        <v>44142</v>
      </c>
      <c r="L114" s="92">
        <v>44514</v>
      </c>
      <c r="M114" s="118">
        <v>44879</v>
      </c>
      <c r="N114" s="119">
        <v>45241</v>
      </c>
      <c r="O114" s="120">
        <v>45607</v>
      </c>
      <c r="P114" s="121">
        <v>45976</v>
      </c>
      <c r="Q114" s="45">
        <v>46333</v>
      </c>
      <c r="R114" s="45">
        <v>46706</v>
      </c>
      <c r="S114" s="45">
        <v>47068</v>
      </c>
      <c r="T114" s="45">
        <v>47433</v>
      </c>
      <c r="U114" s="45">
        <v>47803</v>
      </c>
    </row>
    <row r="115" spans="1:21" ht="15.75" x14ac:dyDescent="0.25">
      <c r="A115" s="32">
        <v>40497</v>
      </c>
      <c r="B115" s="32">
        <v>40867</v>
      </c>
      <c r="C115" s="45">
        <v>41238</v>
      </c>
      <c r="D115" s="45">
        <v>41594</v>
      </c>
      <c r="E115" s="45">
        <v>41966</v>
      </c>
      <c r="F115" s="45">
        <v>42316</v>
      </c>
      <c r="G115" s="45">
        <v>42693</v>
      </c>
      <c r="H115" s="32">
        <v>43051</v>
      </c>
      <c r="I115" s="32">
        <v>43409</v>
      </c>
      <c r="J115" s="32">
        <v>43792</v>
      </c>
      <c r="K115" s="32">
        <v>44143</v>
      </c>
      <c r="L115" s="92">
        <v>44515</v>
      </c>
      <c r="M115" s="118">
        <v>44884</v>
      </c>
      <c r="N115" s="119">
        <v>45242</v>
      </c>
      <c r="O115" s="120">
        <v>45612</v>
      </c>
      <c r="P115" s="121">
        <v>45977</v>
      </c>
      <c r="Q115" s="45">
        <v>46334</v>
      </c>
      <c r="R115" s="45">
        <v>46711</v>
      </c>
      <c r="S115" s="45">
        <v>47069</v>
      </c>
      <c r="T115" s="45">
        <v>47434</v>
      </c>
      <c r="U115" s="45">
        <v>47804</v>
      </c>
    </row>
    <row r="116" spans="1:21" ht="15.75" x14ac:dyDescent="0.25">
      <c r="A116" s="32">
        <v>40502</v>
      </c>
      <c r="B116" s="32">
        <v>40873</v>
      </c>
      <c r="C116" s="45">
        <v>41244</v>
      </c>
      <c r="D116" s="45">
        <v>41595</v>
      </c>
      <c r="E116" s="45">
        <v>41972</v>
      </c>
      <c r="F116" s="45">
        <v>42322</v>
      </c>
      <c r="G116" s="45">
        <v>42694</v>
      </c>
      <c r="H116" s="32">
        <v>43052</v>
      </c>
      <c r="I116" s="32">
        <v>43414</v>
      </c>
      <c r="J116" s="32">
        <v>43793</v>
      </c>
      <c r="K116" s="32">
        <v>44149</v>
      </c>
      <c r="L116" s="92">
        <v>44520</v>
      </c>
      <c r="M116" s="118">
        <v>44885</v>
      </c>
      <c r="N116" s="119">
        <v>45243</v>
      </c>
      <c r="O116" s="120">
        <v>45613</v>
      </c>
      <c r="P116" s="121">
        <v>45978</v>
      </c>
      <c r="Q116" s="45">
        <v>46340</v>
      </c>
      <c r="R116" s="45">
        <v>46712</v>
      </c>
      <c r="S116" s="45">
        <v>47070</v>
      </c>
      <c r="T116" s="45">
        <v>47439</v>
      </c>
      <c r="U116" s="45">
        <v>47810</v>
      </c>
    </row>
    <row r="117" spans="1:21" ht="15.75" x14ac:dyDescent="0.25">
      <c r="A117" s="32">
        <v>40503</v>
      </c>
      <c r="B117" s="32">
        <v>40874</v>
      </c>
      <c r="C117" s="45">
        <v>41245</v>
      </c>
      <c r="D117" s="45">
        <v>41601</v>
      </c>
      <c r="E117" s="45">
        <v>41973</v>
      </c>
      <c r="F117" s="45">
        <v>42323</v>
      </c>
      <c r="G117" s="45">
        <v>42700</v>
      </c>
      <c r="H117" s="32">
        <v>43057</v>
      </c>
      <c r="I117" s="32">
        <v>43415</v>
      </c>
      <c r="J117" s="32">
        <v>43799</v>
      </c>
      <c r="K117" s="32">
        <v>44150</v>
      </c>
      <c r="L117" s="92">
        <v>44521</v>
      </c>
      <c r="M117" s="118">
        <v>44891</v>
      </c>
      <c r="N117" s="119">
        <v>45248</v>
      </c>
      <c r="O117" s="120">
        <v>45619</v>
      </c>
      <c r="P117" s="121">
        <v>45983</v>
      </c>
      <c r="Q117" s="45">
        <v>46341</v>
      </c>
      <c r="R117" s="45">
        <v>46718</v>
      </c>
      <c r="S117" s="45">
        <v>47075</v>
      </c>
      <c r="T117" s="45">
        <v>47440</v>
      </c>
      <c r="U117" s="45">
        <v>47811</v>
      </c>
    </row>
    <row r="118" spans="1:21" ht="15.75" x14ac:dyDescent="0.25">
      <c r="A118" s="32">
        <v>40509</v>
      </c>
      <c r="B118" s="32">
        <v>40880</v>
      </c>
      <c r="C118" s="45">
        <v>41251</v>
      </c>
      <c r="D118" s="45">
        <v>41602</v>
      </c>
      <c r="E118" s="45">
        <v>41979</v>
      </c>
      <c r="F118" s="45">
        <v>42324</v>
      </c>
      <c r="G118" s="45">
        <v>42701</v>
      </c>
      <c r="H118" s="32">
        <v>43058</v>
      </c>
      <c r="I118" s="32">
        <v>43416</v>
      </c>
      <c r="J118" s="32">
        <v>43800</v>
      </c>
      <c r="K118" s="32">
        <v>44151</v>
      </c>
      <c r="L118" s="92">
        <v>44527</v>
      </c>
      <c r="M118" s="118">
        <v>44892</v>
      </c>
      <c r="N118" s="119">
        <v>45249</v>
      </c>
      <c r="O118" s="120">
        <v>45620</v>
      </c>
      <c r="P118" s="121">
        <v>45984</v>
      </c>
      <c r="Q118" s="45">
        <v>46347</v>
      </c>
      <c r="R118" s="45">
        <v>46719</v>
      </c>
      <c r="S118" s="45">
        <v>47076</v>
      </c>
      <c r="T118" s="45">
        <v>47446</v>
      </c>
      <c r="U118" s="45">
        <v>47817</v>
      </c>
    </row>
    <row r="119" spans="1:21" ht="15.75" x14ac:dyDescent="0.25">
      <c r="A119" s="32">
        <v>40510</v>
      </c>
      <c r="B119" s="32">
        <v>40881</v>
      </c>
      <c r="C119" s="45">
        <v>41252</v>
      </c>
      <c r="D119" s="45">
        <v>41608</v>
      </c>
      <c r="E119" s="45">
        <v>41980</v>
      </c>
      <c r="F119" s="45">
        <v>42329</v>
      </c>
      <c r="G119" s="45">
        <v>42707</v>
      </c>
      <c r="H119" s="32">
        <v>43064</v>
      </c>
      <c r="I119" s="32">
        <v>43421</v>
      </c>
      <c r="J119" s="32">
        <v>43806</v>
      </c>
      <c r="K119" s="32">
        <v>44156</v>
      </c>
      <c r="L119" s="92">
        <v>44528</v>
      </c>
      <c r="M119" s="118">
        <v>44898</v>
      </c>
      <c r="N119" s="119">
        <v>45255</v>
      </c>
      <c r="O119" s="120">
        <v>45626</v>
      </c>
      <c r="P119" s="121">
        <v>45990</v>
      </c>
      <c r="Q119" s="45">
        <v>46348</v>
      </c>
      <c r="R119" s="45">
        <v>46725</v>
      </c>
      <c r="S119" s="45">
        <v>47082</v>
      </c>
      <c r="T119" s="45">
        <v>47447</v>
      </c>
      <c r="U119" s="45">
        <v>47818</v>
      </c>
    </row>
    <row r="120" spans="1:21" ht="15.75" x14ac:dyDescent="0.25">
      <c r="A120" s="32">
        <v>40516</v>
      </c>
      <c r="B120" s="32">
        <v>40885</v>
      </c>
      <c r="C120" s="45">
        <v>41258</v>
      </c>
      <c r="D120" s="45">
        <v>41609</v>
      </c>
      <c r="E120" s="45">
        <v>41981</v>
      </c>
      <c r="F120" s="45">
        <v>42330</v>
      </c>
      <c r="G120" s="45">
        <v>42708</v>
      </c>
      <c r="H120" s="32">
        <v>43065</v>
      </c>
      <c r="I120" s="32">
        <v>43422</v>
      </c>
      <c r="J120" s="32">
        <v>43807</v>
      </c>
      <c r="K120" s="32">
        <v>44157</v>
      </c>
      <c r="L120" s="92">
        <v>44534</v>
      </c>
      <c r="M120" s="118">
        <v>44899</v>
      </c>
      <c r="N120" s="119">
        <v>45256</v>
      </c>
      <c r="O120" s="120">
        <v>45627</v>
      </c>
      <c r="P120" s="121">
        <v>45991</v>
      </c>
      <c r="Q120" s="45">
        <v>46354</v>
      </c>
      <c r="R120" s="45">
        <v>46726</v>
      </c>
      <c r="S120" s="45">
        <v>47083</v>
      </c>
      <c r="T120" s="45">
        <v>47453</v>
      </c>
      <c r="U120" s="45">
        <v>47824</v>
      </c>
    </row>
    <row r="121" spans="1:21" ht="15.75" x14ac:dyDescent="0.25">
      <c r="A121" s="32">
        <v>40517</v>
      </c>
      <c r="B121" s="32">
        <v>40887</v>
      </c>
      <c r="C121" s="45">
        <v>41259</v>
      </c>
      <c r="D121" s="45">
        <v>41615</v>
      </c>
      <c r="E121" s="45">
        <v>41986</v>
      </c>
      <c r="F121" s="45">
        <v>42336</v>
      </c>
      <c r="G121" s="45">
        <v>42712</v>
      </c>
      <c r="H121" s="32">
        <v>43071</v>
      </c>
      <c r="I121" s="32">
        <v>43428</v>
      </c>
      <c r="J121" s="32">
        <v>43813</v>
      </c>
      <c r="K121" s="32">
        <v>44163</v>
      </c>
      <c r="L121" s="92">
        <v>44535</v>
      </c>
      <c r="M121" s="118">
        <v>44903</v>
      </c>
      <c r="N121" s="119">
        <v>45262</v>
      </c>
      <c r="O121" s="120">
        <v>45633</v>
      </c>
      <c r="P121" s="121">
        <v>45997</v>
      </c>
      <c r="Q121" s="45">
        <v>46355</v>
      </c>
      <c r="R121" s="45">
        <v>46729</v>
      </c>
      <c r="S121" s="45">
        <v>47089</v>
      </c>
      <c r="T121" s="45">
        <v>47454</v>
      </c>
      <c r="U121" s="45">
        <v>47825</v>
      </c>
    </row>
    <row r="122" spans="1:21" ht="15.75" x14ac:dyDescent="0.25">
      <c r="A122" s="32">
        <v>40520</v>
      </c>
      <c r="B122" s="32">
        <v>40888</v>
      </c>
      <c r="C122" s="45">
        <v>41260</v>
      </c>
      <c r="D122" s="45">
        <v>41616</v>
      </c>
      <c r="E122" s="45">
        <v>41987</v>
      </c>
      <c r="F122" s="45">
        <v>42337</v>
      </c>
      <c r="G122" s="45">
        <v>42714</v>
      </c>
      <c r="H122" s="32">
        <v>43072</v>
      </c>
      <c r="I122" s="32">
        <v>43429</v>
      </c>
      <c r="J122" s="32">
        <v>43814</v>
      </c>
      <c r="K122" s="32">
        <v>44164</v>
      </c>
      <c r="L122" s="92">
        <v>44538</v>
      </c>
      <c r="M122" s="118">
        <v>44905</v>
      </c>
      <c r="N122" s="119">
        <v>45263</v>
      </c>
      <c r="O122" s="120">
        <v>45634</v>
      </c>
      <c r="P122" s="121">
        <v>45998</v>
      </c>
      <c r="Q122" s="45">
        <v>46361</v>
      </c>
      <c r="R122" s="45">
        <v>46732</v>
      </c>
      <c r="S122" s="45">
        <v>47090</v>
      </c>
      <c r="T122" s="45">
        <v>47460</v>
      </c>
      <c r="U122" s="45">
        <v>47831</v>
      </c>
    </row>
    <row r="123" spans="1:21" ht="15.75" x14ac:dyDescent="0.25">
      <c r="A123" s="32">
        <v>40523</v>
      </c>
      <c r="B123" s="32">
        <v>40894</v>
      </c>
      <c r="C123" s="45">
        <v>41261</v>
      </c>
      <c r="D123" s="45">
        <v>41622</v>
      </c>
      <c r="E123" s="45">
        <v>41990</v>
      </c>
      <c r="F123" s="45">
        <v>42343</v>
      </c>
      <c r="G123" s="45">
        <v>42715</v>
      </c>
      <c r="H123" s="32">
        <v>43077</v>
      </c>
      <c r="I123" s="32">
        <v>43435</v>
      </c>
      <c r="J123" s="32">
        <v>43816</v>
      </c>
      <c r="K123" s="32">
        <v>44170</v>
      </c>
      <c r="L123" s="92">
        <v>44541</v>
      </c>
      <c r="M123" s="118">
        <v>44906</v>
      </c>
      <c r="N123" s="119">
        <v>45268</v>
      </c>
      <c r="O123" s="120">
        <v>45640</v>
      </c>
      <c r="P123" s="121">
        <v>45999</v>
      </c>
      <c r="Q123" s="45">
        <v>46362</v>
      </c>
      <c r="R123" s="45">
        <v>46733</v>
      </c>
      <c r="S123" s="45">
        <v>47095</v>
      </c>
      <c r="T123" s="45">
        <v>47461</v>
      </c>
      <c r="U123" s="45">
        <v>47832</v>
      </c>
    </row>
    <row r="124" spans="1:21" ht="15.75" x14ac:dyDescent="0.25">
      <c r="A124" s="32">
        <v>40524</v>
      </c>
      <c r="B124" s="32">
        <v>40895</v>
      </c>
      <c r="C124" s="45">
        <v>41262</v>
      </c>
      <c r="D124" s="45">
        <v>41623</v>
      </c>
      <c r="E124" s="45">
        <v>41993</v>
      </c>
      <c r="F124" s="45">
        <v>42344</v>
      </c>
      <c r="G124" s="45">
        <v>42721</v>
      </c>
      <c r="H124" s="32">
        <v>43078</v>
      </c>
      <c r="I124" s="32">
        <v>43436</v>
      </c>
      <c r="J124" s="32">
        <v>43819</v>
      </c>
      <c r="K124" s="32">
        <v>44171</v>
      </c>
      <c r="L124" s="92">
        <v>44542</v>
      </c>
      <c r="M124" s="118">
        <v>44912</v>
      </c>
      <c r="N124" s="119">
        <v>45269</v>
      </c>
      <c r="O124" s="120">
        <v>45641</v>
      </c>
      <c r="P124" s="121">
        <v>46004</v>
      </c>
      <c r="Q124" s="45">
        <v>46364</v>
      </c>
      <c r="R124" s="45">
        <v>46739</v>
      </c>
      <c r="S124" s="45">
        <v>47096</v>
      </c>
      <c r="T124" s="45">
        <v>47467</v>
      </c>
      <c r="U124" s="45">
        <v>47837</v>
      </c>
    </row>
    <row r="125" spans="1:21" ht="15.75" x14ac:dyDescent="0.25">
      <c r="A125" s="32">
        <v>40529</v>
      </c>
      <c r="B125" s="32">
        <v>40896</v>
      </c>
      <c r="C125" s="45">
        <v>41263</v>
      </c>
      <c r="D125" s="45">
        <v>41625</v>
      </c>
      <c r="E125" s="45">
        <v>41994</v>
      </c>
      <c r="F125" s="45">
        <v>42346</v>
      </c>
      <c r="G125" s="45">
        <v>42722</v>
      </c>
      <c r="H125" s="32">
        <v>43079</v>
      </c>
      <c r="I125" s="32">
        <v>43442</v>
      </c>
      <c r="J125" s="32">
        <v>43820</v>
      </c>
      <c r="K125" s="32">
        <v>44173</v>
      </c>
      <c r="L125" s="92">
        <v>44547</v>
      </c>
      <c r="M125" s="118">
        <v>44913</v>
      </c>
      <c r="N125" s="119">
        <v>45270</v>
      </c>
      <c r="O125" s="120">
        <v>45646</v>
      </c>
      <c r="P125" s="121">
        <v>46005</v>
      </c>
      <c r="Q125" s="45">
        <v>46368</v>
      </c>
      <c r="R125" s="45">
        <v>46740</v>
      </c>
      <c r="S125" s="45">
        <v>47097</v>
      </c>
      <c r="T125" s="45">
        <v>47468</v>
      </c>
      <c r="U125" s="45">
        <v>47838</v>
      </c>
    </row>
    <row r="126" spans="1:21" ht="15.75" x14ac:dyDescent="0.25">
      <c r="A126" s="32">
        <v>40530</v>
      </c>
      <c r="B126" s="32">
        <v>40897</v>
      </c>
      <c r="C126" s="45">
        <v>41264</v>
      </c>
      <c r="D126" s="45">
        <v>41628</v>
      </c>
      <c r="E126" s="45">
        <v>41995</v>
      </c>
      <c r="F126" s="45">
        <v>42350</v>
      </c>
      <c r="G126" s="45">
        <v>42724</v>
      </c>
      <c r="H126" s="32">
        <v>43085</v>
      </c>
      <c r="I126" s="32">
        <v>43443</v>
      </c>
      <c r="J126" s="32">
        <v>43821</v>
      </c>
      <c r="K126" s="32">
        <v>44177</v>
      </c>
      <c r="L126" s="92">
        <v>44548</v>
      </c>
      <c r="M126" s="118">
        <v>44915</v>
      </c>
      <c r="N126" s="119">
        <v>45276</v>
      </c>
      <c r="O126" s="120">
        <v>45647</v>
      </c>
      <c r="P126" s="121">
        <v>46011</v>
      </c>
      <c r="Q126" s="45">
        <v>46369</v>
      </c>
      <c r="R126" s="45">
        <v>46741</v>
      </c>
      <c r="S126" s="45">
        <v>47103</v>
      </c>
      <c r="T126" s="45">
        <v>47472</v>
      </c>
      <c r="U126" s="45">
        <v>47839</v>
      </c>
    </row>
    <row r="127" spans="1:21" ht="15.75" x14ac:dyDescent="0.25">
      <c r="A127" s="32">
        <v>40531</v>
      </c>
      <c r="B127" s="32">
        <v>40898</v>
      </c>
      <c r="C127" s="45">
        <v>41265</v>
      </c>
      <c r="D127" s="45">
        <v>41629</v>
      </c>
      <c r="E127" s="45">
        <v>41996</v>
      </c>
      <c r="F127" s="45">
        <v>42351</v>
      </c>
      <c r="G127" s="45">
        <v>42725</v>
      </c>
      <c r="H127" s="32">
        <v>43086</v>
      </c>
      <c r="I127" s="32">
        <v>43449</v>
      </c>
      <c r="J127" s="32">
        <v>43822</v>
      </c>
      <c r="K127" s="32">
        <v>44178</v>
      </c>
      <c r="L127" s="92">
        <v>44549</v>
      </c>
      <c r="M127" s="118">
        <v>44916</v>
      </c>
      <c r="N127" s="119">
        <v>45277</v>
      </c>
      <c r="O127" s="120">
        <v>45648</v>
      </c>
      <c r="P127" s="121">
        <v>46012</v>
      </c>
      <c r="Q127" s="45">
        <v>46375</v>
      </c>
      <c r="R127" s="45">
        <v>46742</v>
      </c>
      <c r="S127" s="45">
        <v>47104</v>
      </c>
      <c r="T127" s="45">
        <v>47473</v>
      </c>
      <c r="U127" s="45">
        <v>47840</v>
      </c>
    </row>
    <row r="128" spans="1:21" ht="15.75" x14ac:dyDescent="0.25">
      <c r="A128" s="32">
        <v>40532</v>
      </c>
      <c r="B128" s="32">
        <v>40899</v>
      </c>
      <c r="C128" s="45">
        <v>41266</v>
      </c>
      <c r="D128" s="45">
        <v>41630</v>
      </c>
      <c r="E128" s="45">
        <v>41997</v>
      </c>
      <c r="F128" s="45">
        <v>42355</v>
      </c>
      <c r="G128" s="45">
        <v>42726</v>
      </c>
      <c r="H128" s="32">
        <v>43089</v>
      </c>
      <c r="I128" s="32">
        <v>43450</v>
      </c>
      <c r="J128" s="32">
        <v>43823</v>
      </c>
      <c r="K128" s="32">
        <v>44182</v>
      </c>
      <c r="L128" s="92">
        <v>44550</v>
      </c>
      <c r="M128" s="118">
        <v>44917</v>
      </c>
      <c r="N128" s="119">
        <v>45280</v>
      </c>
      <c r="O128" s="120">
        <v>45649</v>
      </c>
      <c r="P128" s="121">
        <v>46013</v>
      </c>
      <c r="Q128" s="45">
        <v>46376</v>
      </c>
      <c r="R128" s="45">
        <v>46743</v>
      </c>
      <c r="S128" s="45">
        <v>47107</v>
      </c>
      <c r="T128" s="45">
        <v>47474</v>
      </c>
      <c r="U128" s="45">
        <v>47841</v>
      </c>
    </row>
    <row r="129" spans="1:21" ht="15.75" x14ac:dyDescent="0.25">
      <c r="A129" s="32">
        <v>40533</v>
      </c>
      <c r="B129" s="32">
        <v>40900</v>
      </c>
      <c r="C129" s="45">
        <v>41267</v>
      </c>
      <c r="D129" s="45">
        <v>41631</v>
      </c>
      <c r="E129" s="45">
        <v>41998</v>
      </c>
      <c r="F129" s="45">
        <v>42357</v>
      </c>
      <c r="G129" s="45">
        <v>42727</v>
      </c>
      <c r="H129" s="32">
        <v>43090</v>
      </c>
      <c r="I129" s="32">
        <v>43451</v>
      </c>
      <c r="J129" s="32">
        <v>43824</v>
      </c>
      <c r="K129" s="32">
        <v>44184</v>
      </c>
      <c r="L129" s="92">
        <v>44551</v>
      </c>
      <c r="M129" s="118">
        <v>44918</v>
      </c>
      <c r="N129" s="119">
        <v>45281</v>
      </c>
      <c r="O129" s="120">
        <v>45651</v>
      </c>
      <c r="P129" s="121">
        <v>46014</v>
      </c>
      <c r="Q129" s="45">
        <v>46377</v>
      </c>
      <c r="R129" s="45">
        <v>46744</v>
      </c>
      <c r="S129" s="45">
        <v>47108</v>
      </c>
      <c r="T129" s="45">
        <v>47475</v>
      </c>
      <c r="U129" s="45">
        <v>47842</v>
      </c>
    </row>
    <row r="130" spans="1:21" ht="15.75" x14ac:dyDescent="0.25">
      <c r="A130" s="32">
        <v>40534</v>
      </c>
      <c r="B130" s="32">
        <v>40901</v>
      </c>
      <c r="C130" s="45">
        <v>41268</v>
      </c>
      <c r="D130" s="45">
        <v>41632</v>
      </c>
      <c r="E130" s="45">
        <v>41999</v>
      </c>
      <c r="F130" s="45">
        <v>42358</v>
      </c>
      <c r="G130" s="45">
        <v>42728</v>
      </c>
      <c r="H130" s="32">
        <v>43091</v>
      </c>
      <c r="I130" s="32">
        <v>43454</v>
      </c>
      <c r="J130" s="32">
        <v>43825</v>
      </c>
      <c r="K130" s="32">
        <v>44185</v>
      </c>
      <c r="L130" s="92">
        <v>44552</v>
      </c>
      <c r="M130" s="118">
        <v>44919</v>
      </c>
      <c r="N130" s="119">
        <v>45282</v>
      </c>
      <c r="O130" s="120">
        <v>45652</v>
      </c>
      <c r="P130" s="121">
        <v>46015</v>
      </c>
      <c r="Q130" s="45">
        <v>46378</v>
      </c>
      <c r="R130" s="45">
        <v>46745</v>
      </c>
      <c r="S130" s="45">
        <v>47109</v>
      </c>
      <c r="T130" s="45">
        <v>47476</v>
      </c>
      <c r="U130" s="45">
        <v>47843</v>
      </c>
    </row>
    <row r="131" spans="1:21" ht="15.75" x14ac:dyDescent="0.25">
      <c r="A131" s="32">
        <v>40535</v>
      </c>
      <c r="B131" s="32">
        <v>40902</v>
      </c>
      <c r="C131" s="45">
        <v>41269</v>
      </c>
      <c r="D131" s="45">
        <v>41633</v>
      </c>
      <c r="E131" s="45">
        <v>42000</v>
      </c>
      <c r="F131" s="45">
        <v>42359</v>
      </c>
      <c r="G131" s="45">
        <v>42729</v>
      </c>
      <c r="H131" s="32">
        <v>43092</v>
      </c>
      <c r="I131" s="32">
        <v>43455</v>
      </c>
      <c r="J131" s="32">
        <v>43826</v>
      </c>
      <c r="K131" s="32">
        <v>44186</v>
      </c>
      <c r="L131" s="92">
        <v>44553</v>
      </c>
      <c r="M131" s="118">
        <v>44920</v>
      </c>
      <c r="N131" s="119">
        <v>45283</v>
      </c>
      <c r="O131" s="120">
        <v>45653</v>
      </c>
      <c r="P131" s="121">
        <v>46016</v>
      </c>
      <c r="Q131" s="45">
        <v>46379</v>
      </c>
      <c r="R131" s="45">
        <v>46746</v>
      </c>
      <c r="S131" s="45">
        <v>47110</v>
      </c>
      <c r="T131" s="45">
        <v>47477</v>
      </c>
      <c r="U131" s="45">
        <v>47844</v>
      </c>
    </row>
    <row r="132" spans="1:21" ht="15.75" x14ac:dyDescent="0.25">
      <c r="A132" s="32">
        <v>40536</v>
      </c>
      <c r="B132" s="32">
        <v>40903</v>
      </c>
      <c r="C132" s="45">
        <v>41270</v>
      </c>
      <c r="D132" s="45">
        <v>41634</v>
      </c>
      <c r="E132" s="45">
        <v>42001</v>
      </c>
      <c r="F132" s="45">
        <v>42360</v>
      </c>
      <c r="G132" s="45">
        <v>42730</v>
      </c>
      <c r="H132" s="32">
        <v>43093</v>
      </c>
      <c r="I132" s="32">
        <v>43456</v>
      </c>
      <c r="J132" s="32">
        <v>43827</v>
      </c>
      <c r="K132" s="32">
        <v>44187</v>
      </c>
      <c r="L132" s="92">
        <v>44554</v>
      </c>
      <c r="M132" s="118">
        <v>44921</v>
      </c>
      <c r="N132" s="119">
        <v>45284</v>
      </c>
      <c r="O132" s="120">
        <v>45654</v>
      </c>
      <c r="P132" s="121">
        <v>46017</v>
      </c>
      <c r="Q132" s="45">
        <v>46380</v>
      </c>
      <c r="R132" s="45">
        <v>46747</v>
      </c>
      <c r="S132" s="45">
        <v>47111</v>
      </c>
      <c r="T132" s="45">
        <v>47478</v>
      </c>
      <c r="U132" s="45">
        <v>47845</v>
      </c>
    </row>
    <row r="133" spans="1:21" ht="15.75" x14ac:dyDescent="0.25">
      <c r="A133" s="32">
        <v>40537</v>
      </c>
      <c r="B133" s="32">
        <v>40904</v>
      </c>
      <c r="C133" s="45">
        <v>41271</v>
      </c>
      <c r="D133" s="45">
        <v>41635</v>
      </c>
      <c r="E133" s="45">
        <v>42002</v>
      </c>
      <c r="F133" s="45">
        <v>42361</v>
      </c>
      <c r="G133" s="45">
        <v>42731</v>
      </c>
      <c r="H133" s="32">
        <v>43094</v>
      </c>
      <c r="I133" s="32">
        <v>43457</v>
      </c>
      <c r="J133" s="32">
        <v>43828</v>
      </c>
      <c r="K133" s="32">
        <v>44188</v>
      </c>
      <c r="L133" s="92">
        <v>44555</v>
      </c>
      <c r="M133" s="118">
        <v>44922</v>
      </c>
      <c r="N133" s="119">
        <v>45285</v>
      </c>
      <c r="O133" s="120">
        <v>45655</v>
      </c>
      <c r="P133" s="121">
        <v>46018</v>
      </c>
      <c r="Q133" s="45">
        <v>46381</v>
      </c>
      <c r="R133" s="45">
        <v>46748</v>
      </c>
      <c r="S133" s="45">
        <v>47112</v>
      </c>
      <c r="T133" s="45">
        <v>47479</v>
      </c>
      <c r="U133" s="45">
        <v>47846</v>
      </c>
    </row>
    <row r="134" spans="1:21" ht="15.75" x14ac:dyDescent="0.25">
      <c r="A134" s="32">
        <v>40538</v>
      </c>
      <c r="B134" s="32">
        <v>40905</v>
      </c>
      <c r="C134" s="45">
        <v>41272</v>
      </c>
      <c r="D134" s="45">
        <v>41636</v>
      </c>
      <c r="E134" s="45">
        <v>42003</v>
      </c>
      <c r="F134" s="45">
        <v>42362</v>
      </c>
      <c r="G134" s="45">
        <v>42732</v>
      </c>
      <c r="H134" s="32">
        <v>43095</v>
      </c>
      <c r="I134" s="32">
        <v>43458</v>
      </c>
      <c r="J134" s="32">
        <v>43829</v>
      </c>
      <c r="K134" s="32">
        <v>44189</v>
      </c>
      <c r="L134" s="92">
        <v>44556</v>
      </c>
      <c r="M134" s="118">
        <v>44923</v>
      </c>
      <c r="N134" s="119">
        <v>45286</v>
      </c>
      <c r="O134" s="120">
        <v>45656</v>
      </c>
      <c r="P134" s="121">
        <v>46019</v>
      </c>
      <c r="Q134" s="45">
        <v>46382</v>
      </c>
      <c r="R134" s="45">
        <v>46749</v>
      </c>
      <c r="S134" s="45">
        <v>47113</v>
      </c>
      <c r="T134" s="45">
        <v>47480</v>
      </c>
      <c r="U134" s="45">
        <v>47847</v>
      </c>
    </row>
    <row r="135" spans="1:21" ht="15.75" x14ac:dyDescent="0.25">
      <c r="A135" s="32">
        <v>40539</v>
      </c>
      <c r="B135" s="32">
        <v>40906</v>
      </c>
      <c r="C135" s="45">
        <v>41273</v>
      </c>
      <c r="D135" s="45">
        <v>41637</v>
      </c>
      <c r="E135" s="45">
        <v>42004</v>
      </c>
      <c r="F135" s="45">
        <v>42363</v>
      </c>
      <c r="G135" s="45">
        <v>42733</v>
      </c>
      <c r="H135" s="32">
        <v>43096</v>
      </c>
      <c r="I135" s="32">
        <v>43459</v>
      </c>
      <c r="J135" s="32">
        <v>43830</v>
      </c>
      <c r="K135" s="32">
        <v>44190</v>
      </c>
      <c r="L135" s="92">
        <v>44557</v>
      </c>
      <c r="M135" s="118">
        <v>44924</v>
      </c>
      <c r="N135" s="119">
        <v>45287</v>
      </c>
      <c r="O135" s="120">
        <v>45657</v>
      </c>
      <c r="P135" s="121">
        <v>46020</v>
      </c>
      <c r="Q135" s="45">
        <v>46383</v>
      </c>
      <c r="R135" s="45">
        <v>46750</v>
      </c>
      <c r="S135" s="45">
        <v>47114</v>
      </c>
      <c r="T135" s="45">
        <v>47481</v>
      </c>
      <c r="U135" s="45">
        <v>47848</v>
      </c>
    </row>
    <row r="136" spans="1:21" ht="15.75" x14ac:dyDescent="0.2">
      <c r="A136" s="32">
        <v>40540</v>
      </c>
      <c r="B136" s="32">
        <v>40907</v>
      </c>
      <c r="C136" s="45">
        <v>41274</v>
      </c>
      <c r="D136" s="45">
        <v>41638</v>
      </c>
      <c r="F136" s="45">
        <v>42364</v>
      </c>
      <c r="G136" s="45">
        <v>42734</v>
      </c>
      <c r="H136" s="32">
        <v>43097</v>
      </c>
      <c r="I136" s="32">
        <v>43460</v>
      </c>
      <c r="J136" s="32"/>
      <c r="K136" s="32">
        <v>44191</v>
      </c>
      <c r="L136" s="92">
        <v>44558</v>
      </c>
      <c r="M136" s="118">
        <v>44925</v>
      </c>
      <c r="N136" s="119">
        <v>45288</v>
      </c>
      <c r="O136" s="119"/>
      <c r="P136" s="121">
        <v>46021</v>
      </c>
      <c r="Q136" s="45">
        <v>46384</v>
      </c>
      <c r="R136" s="45">
        <v>46751</v>
      </c>
      <c r="S136" s="45">
        <v>47115</v>
      </c>
      <c r="T136" s="45">
        <v>47482</v>
      </c>
      <c r="U136" s="46"/>
    </row>
    <row r="137" spans="1:21" ht="15.75" x14ac:dyDescent="0.2">
      <c r="A137" s="60">
        <v>40541</v>
      </c>
      <c r="B137" s="60">
        <v>40908</v>
      </c>
      <c r="C137" s="61"/>
      <c r="D137" s="62">
        <v>41639</v>
      </c>
      <c r="F137" s="62">
        <v>42365</v>
      </c>
      <c r="G137" s="62">
        <v>42735</v>
      </c>
      <c r="H137" s="60">
        <v>43098</v>
      </c>
      <c r="I137" s="60">
        <v>43461</v>
      </c>
      <c r="J137" s="60"/>
      <c r="K137" s="60">
        <v>44192</v>
      </c>
      <c r="L137" s="92">
        <v>44559</v>
      </c>
      <c r="M137" s="118">
        <v>44926</v>
      </c>
      <c r="N137" s="119">
        <v>45289</v>
      </c>
      <c r="O137" s="119"/>
      <c r="P137" s="121">
        <v>46022</v>
      </c>
      <c r="Q137" s="45">
        <v>46385</v>
      </c>
      <c r="R137" s="45">
        <v>46752</v>
      </c>
      <c r="S137" s="45">
        <v>47116</v>
      </c>
      <c r="T137" s="45">
        <v>47483</v>
      </c>
      <c r="U137" s="46"/>
    </row>
    <row r="138" spans="1:21" ht="15.75" x14ac:dyDescent="0.2">
      <c r="A138" s="32">
        <v>40542</v>
      </c>
      <c r="B138" s="46"/>
      <c r="C138" s="56"/>
      <c r="D138" s="46"/>
      <c r="E138" s="56"/>
      <c r="F138" s="45">
        <v>42366</v>
      </c>
      <c r="G138" s="45"/>
      <c r="H138" s="32">
        <v>43099</v>
      </c>
      <c r="I138" s="32">
        <v>43462</v>
      </c>
      <c r="J138" s="32"/>
      <c r="K138" s="32">
        <v>44193</v>
      </c>
      <c r="L138" s="92">
        <v>44560</v>
      </c>
      <c r="M138" s="122"/>
      <c r="N138" s="119">
        <v>45290</v>
      </c>
      <c r="O138" s="119"/>
      <c r="P138" s="121"/>
      <c r="Q138" s="45">
        <v>46386</v>
      </c>
      <c r="R138" s="46"/>
      <c r="S138" s="45">
        <v>47117</v>
      </c>
      <c r="T138" s="46"/>
      <c r="U138" s="46"/>
    </row>
    <row r="139" spans="1:21" ht="15.75" x14ac:dyDescent="0.2">
      <c r="A139" s="32">
        <v>40543</v>
      </c>
      <c r="B139" s="46"/>
      <c r="C139" s="56"/>
      <c r="D139" s="46"/>
      <c r="E139" s="46"/>
      <c r="F139" s="45">
        <v>42367</v>
      </c>
      <c r="G139" s="45"/>
      <c r="H139" s="32">
        <v>43100</v>
      </c>
      <c r="I139" s="32">
        <v>43463</v>
      </c>
      <c r="J139" s="32"/>
      <c r="K139" s="32">
        <v>44194</v>
      </c>
      <c r="L139" s="113">
        <v>44561</v>
      </c>
      <c r="M139" s="122"/>
      <c r="N139" s="119">
        <v>45291</v>
      </c>
      <c r="O139" s="119"/>
      <c r="P139" s="121"/>
      <c r="Q139" s="45">
        <v>46387</v>
      </c>
      <c r="R139" s="46"/>
      <c r="S139" s="45">
        <v>47118</v>
      </c>
      <c r="T139" s="46"/>
      <c r="U139" s="46"/>
    </row>
    <row r="140" spans="1:21" ht="15.75" x14ac:dyDescent="0.2">
      <c r="A140" s="56"/>
      <c r="B140" s="56"/>
      <c r="C140" s="56"/>
      <c r="D140" s="56"/>
      <c r="E140" s="56"/>
      <c r="F140" s="32">
        <v>43464</v>
      </c>
      <c r="G140" s="56"/>
      <c r="H140" s="56"/>
      <c r="I140" s="32">
        <v>43464</v>
      </c>
      <c r="J140" s="56"/>
      <c r="K140" s="32">
        <v>44195</v>
      </c>
      <c r="L140" s="113"/>
      <c r="M140" s="122"/>
      <c r="N140" s="123"/>
      <c r="O140" s="119"/>
      <c r="P140" s="121"/>
      <c r="Q140" s="123"/>
      <c r="R140" s="123"/>
      <c r="S140" s="123"/>
      <c r="T140" s="123"/>
      <c r="U140" s="123"/>
    </row>
    <row r="141" spans="1:21" x14ac:dyDescent="0.2">
      <c r="A141" s="56"/>
      <c r="B141" s="56"/>
      <c r="C141" s="56"/>
      <c r="D141" s="56"/>
      <c r="E141" s="56"/>
      <c r="F141" s="32">
        <v>43465</v>
      </c>
      <c r="G141" s="56"/>
      <c r="H141" s="56"/>
      <c r="I141" s="32">
        <v>43465</v>
      </c>
      <c r="J141" s="56"/>
      <c r="K141" s="32">
        <v>44196</v>
      </c>
      <c r="L141" s="113"/>
      <c r="M141" s="112"/>
      <c r="N141" s="114"/>
      <c r="O141" s="123"/>
      <c r="P141" s="123"/>
    </row>
  </sheetData>
  <phoneticPr fontId="0" type="noConversion"/>
  <conditionalFormatting sqref="N9 N11:N139">
    <cfRule type="expression" dxfId="14" priority="1">
      <formula>IFERROR(INDEX(DiasCategorias, N9-FechaInicio+1),0)=1</formula>
    </cfRule>
    <cfRule type="expression" dxfId="13" priority="2">
      <formula>IFERROR(INDEX(DiasCategorias, N9-FechaInicio+1),0)=2</formula>
    </cfRule>
    <cfRule type="expression" dxfId="12" priority="3">
      <formula>IFERROR(INDEX(DiasCategorias, N9-FechaInicio+1),0)=3</formula>
    </cfRule>
    <cfRule type="expression" dxfId="11" priority="4">
      <formula>IFERROR(INDEX(DiasCategorias, N9-FechaInicio+1),0)=4</formula>
    </cfRule>
    <cfRule type="expression" dxfId="10" priority="5">
      <formula>IFERROR(INDEX(DiasCategorias, N9-FechaInicio+1),0)=5</formula>
    </cfRule>
    <cfRule type="expression" dxfId="9" priority="6">
      <formula>IFERROR(INDEX(DiasCategorias, N9-FechaInicio+1),0)=6</formula>
    </cfRule>
    <cfRule type="expression" dxfId="8" priority="7">
      <formula>IFERROR(INDEX(DiasCategorias, N9-FechaInicio+1),0)=7</formula>
    </cfRule>
    <cfRule type="expression" dxfId="7" priority="8">
      <formula>IFERROR(INDEX(DiasCategorias, N9-FechaInicio+1),0)=8</formula>
    </cfRule>
    <cfRule type="expression" dxfId="6" priority="9">
      <formula>IFERROR(INDEX(DiasCategorias, N9-FechaInicio+1),0)=9</formula>
    </cfRule>
    <cfRule type="expression" dxfId="5" priority="10">
      <formula>IFERROR(INDEX(DiasCategorias, N9-FechaInicio+1),0)=10</formula>
    </cfRule>
    <cfRule type="expression" dxfId="4" priority="11">
      <formula>IFERROR(INDEX(DiasCategorias, N9-FechaInicio+1),0)=11</formula>
    </cfRule>
    <cfRule type="expression" dxfId="3" priority="12">
      <formula>IFERROR(INDEX(DiasCategorias, N9-FechaInicio+1),0)=12</formula>
    </cfRule>
  </conditionalFormatting>
  <pageMargins left="0.75" right="0.75" top="1" bottom="1" header="0" footer="0"/>
  <pageSetup paperSize="123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D3895-E395-4126-8532-BC36B64D923E}">
  <dimension ref="A1"/>
  <sheetViews>
    <sheetView workbookViewId="0">
      <selection activeCell="A2" sqref="A2"/>
    </sheetView>
  </sheetViews>
  <sheetFormatPr baseColWidth="10" defaultColWidth="11.42578125" defaultRowHeight="12.75" x14ac:dyDescent="0.2"/>
  <sheetData/>
  <pageMargins left="0.7" right="0.7" top="0.75" bottom="0.75" header="0.3" footer="0.3"/>
  <pageSetup orientation="portrait" horizontalDpi="4294967292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87DA8-B9B7-40C1-82FA-5D88A0BC3D61}">
  <sheetPr>
    <pageSetUpPr fitToPage="1"/>
  </sheetPr>
  <dimension ref="A1:D31"/>
  <sheetViews>
    <sheetView showGridLines="0" workbookViewId="0">
      <selection activeCell="F29" sqref="F29"/>
    </sheetView>
  </sheetViews>
  <sheetFormatPr baseColWidth="10" defaultColWidth="11.42578125" defaultRowHeight="12.75" x14ac:dyDescent="0.2"/>
  <cols>
    <col min="1" max="1" width="7.42578125" style="13" bestFit="1" customWidth="1"/>
    <col min="2" max="2" width="40.42578125" style="13" customWidth="1"/>
    <col min="3" max="3" width="7.42578125" style="13" bestFit="1" customWidth="1"/>
    <col min="4" max="16384" width="11.42578125" style="13"/>
  </cols>
  <sheetData>
    <row r="1" spans="1:4" ht="18" customHeight="1" x14ac:dyDescent="0.2">
      <c r="A1" s="1924" t="s">
        <v>4806</v>
      </c>
      <c r="B1" s="1924"/>
      <c r="C1" s="1924"/>
      <c r="D1" s="1924"/>
    </row>
    <row r="2" spans="1:4" ht="30" customHeight="1" x14ac:dyDescent="0.2">
      <c r="A2" s="3" t="s">
        <v>4807</v>
      </c>
      <c r="B2" s="3" t="s">
        <v>4808</v>
      </c>
      <c r="C2" s="3" t="s">
        <v>4809</v>
      </c>
      <c r="D2" s="3" t="s">
        <v>4810</v>
      </c>
    </row>
    <row r="3" spans="1:4" ht="18" customHeight="1" x14ac:dyDescent="0.2">
      <c r="A3" s="105">
        <v>1</v>
      </c>
      <c r="B3" s="106" t="s">
        <v>4811</v>
      </c>
      <c r="C3" s="105">
        <v>1</v>
      </c>
      <c r="D3" s="107">
        <v>40571</v>
      </c>
    </row>
    <row r="4" spans="1:4" ht="30" customHeight="1" x14ac:dyDescent="0.2">
      <c r="A4" s="105">
        <v>2</v>
      </c>
      <c r="B4" s="106" t="s">
        <v>4812</v>
      </c>
      <c r="C4" s="105">
        <v>1</v>
      </c>
      <c r="D4" s="107">
        <v>40898</v>
      </c>
    </row>
    <row r="6" spans="1:4" ht="18" customHeight="1" x14ac:dyDescent="0.2">
      <c r="A6" s="1924" t="s">
        <v>4813</v>
      </c>
      <c r="B6" s="1924"/>
      <c r="C6" s="1924"/>
      <c r="D6" s="1924"/>
    </row>
    <row r="7" spans="1:4" ht="30" customHeight="1" x14ac:dyDescent="0.2">
      <c r="A7" s="3" t="s">
        <v>4807</v>
      </c>
      <c r="B7" s="3" t="s">
        <v>4808</v>
      </c>
      <c r="C7" s="3" t="s">
        <v>4809</v>
      </c>
      <c r="D7" s="3" t="s">
        <v>4810</v>
      </c>
    </row>
    <row r="8" spans="1:4" ht="18" customHeight="1" x14ac:dyDescent="0.2">
      <c r="A8" s="105">
        <v>1</v>
      </c>
      <c r="B8" s="106" t="s">
        <v>4811</v>
      </c>
      <c r="C8" s="105">
        <v>1</v>
      </c>
      <c r="D8" s="107">
        <v>40571</v>
      </c>
    </row>
    <row r="9" spans="1:4" ht="30" customHeight="1" x14ac:dyDescent="0.2">
      <c r="A9" s="105">
        <v>2</v>
      </c>
      <c r="B9" s="106" t="s">
        <v>4814</v>
      </c>
      <c r="C9" s="105">
        <v>1</v>
      </c>
      <c r="D9" s="107">
        <v>40898</v>
      </c>
    </row>
    <row r="10" spans="1:4" ht="30" customHeight="1" x14ac:dyDescent="0.2">
      <c r="A10" s="105">
        <v>2</v>
      </c>
      <c r="B10" s="106" t="s">
        <v>4812</v>
      </c>
      <c r="C10" s="105">
        <v>1</v>
      </c>
      <c r="D10" s="107">
        <v>40898</v>
      </c>
    </row>
    <row r="12" spans="1:4" ht="18" customHeight="1" x14ac:dyDescent="0.2">
      <c r="A12" s="1924" t="s">
        <v>4815</v>
      </c>
      <c r="B12" s="1924"/>
      <c r="C12" s="1924"/>
      <c r="D12" s="1924"/>
    </row>
    <row r="13" spans="1:4" ht="30" customHeight="1" x14ac:dyDescent="0.2">
      <c r="A13" s="3" t="s">
        <v>4807</v>
      </c>
      <c r="B13" s="3" t="s">
        <v>4808</v>
      </c>
      <c r="C13" s="3" t="s">
        <v>4809</v>
      </c>
      <c r="D13" s="3" t="s">
        <v>4810</v>
      </c>
    </row>
    <row r="14" spans="1:4" ht="18" customHeight="1" x14ac:dyDescent="0.2">
      <c r="A14" s="105">
        <v>1</v>
      </c>
      <c r="B14" s="106" t="s">
        <v>4811</v>
      </c>
      <c r="C14" s="105">
        <v>1</v>
      </c>
      <c r="D14" s="107">
        <v>40571</v>
      </c>
    </row>
    <row r="15" spans="1:4" ht="30" customHeight="1" x14ac:dyDescent="0.2">
      <c r="A15" s="105">
        <v>2</v>
      </c>
      <c r="B15" s="106" t="s">
        <v>4814</v>
      </c>
      <c r="C15" s="105">
        <v>1</v>
      </c>
      <c r="D15" s="107">
        <v>40898</v>
      </c>
    </row>
    <row r="16" spans="1:4" ht="30" customHeight="1" x14ac:dyDescent="0.2">
      <c r="A16" s="105">
        <v>2</v>
      </c>
      <c r="B16" s="106" t="s">
        <v>4812</v>
      </c>
      <c r="C16" s="105">
        <v>1</v>
      </c>
      <c r="D16" s="107">
        <v>40898</v>
      </c>
    </row>
    <row r="18" spans="1:4" ht="18" customHeight="1" x14ac:dyDescent="0.2">
      <c r="A18" s="1924" t="s">
        <v>4816</v>
      </c>
      <c r="B18" s="1924"/>
      <c r="C18" s="1924"/>
      <c r="D18" s="1924"/>
    </row>
    <row r="19" spans="1:4" ht="30" customHeight="1" x14ac:dyDescent="0.2">
      <c r="A19" s="3" t="s">
        <v>4807</v>
      </c>
      <c r="B19" s="3" t="s">
        <v>4808</v>
      </c>
      <c r="C19" s="3" t="s">
        <v>4809</v>
      </c>
      <c r="D19" s="3" t="s">
        <v>4810</v>
      </c>
    </row>
    <row r="20" spans="1:4" ht="18" customHeight="1" x14ac:dyDescent="0.2">
      <c r="A20" s="105">
        <v>1</v>
      </c>
      <c r="B20" s="106" t="s">
        <v>4811</v>
      </c>
      <c r="C20" s="105">
        <v>1</v>
      </c>
      <c r="D20" s="107">
        <v>40571</v>
      </c>
    </row>
    <row r="21" spans="1:4" ht="30" customHeight="1" x14ac:dyDescent="0.2">
      <c r="A21" s="105">
        <v>2</v>
      </c>
      <c r="B21" s="106" t="s">
        <v>4812</v>
      </c>
      <c r="C21" s="105">
        <v>1</v>
      </c>
      <c r="D21" s="107">
        <v>40898</v>
      </c>
    </row>
    <row r="23" spans="1:4" ht="18" customHeight="1" x14ac:dyDescent="0.2">
      <c r="A23" s="1924" t="s">
        <v>4817</v>
      </c>
      <c r="B23" s="1924"/>
      <c r="C23" s="1924"/>
      <c r="D23" s="1924"/>
    </row>
    <row r="24" spans="1:4" ht="30" customHeight="1" x14ac:dyDescent="0.2">
      <c r="A24" s="3" t="s">
        <v>4807</v>
      </c>
      <c r="B24" s="3" t="s">
        <v>4808</v>
      </c>
      <c r="C24" s="3" t="s">
        <v>4809</v>
      </c>
      <c r="D24" s="3" t="s">
        <v>4810</v>
      </c>
    </row>
    <row r="25" spans="1:4" ht="18" customHeight="1" x14ac:dyDescent="0.2">
      <c r="A25" s="105">
        <v>1</v>
      </c>
      <c r="B25" s="106" t="s">
        <v>4811</v>
      </c>
      <c r="C25" s="105">
        <v>1</v>
      </c>
      <c r="D25" s="107">
        <v>40571</v>
      </c>
    </row>
    <row r="26" spans="1:4" ht="30" customHeight="1" x14ac:dyDescent="0.2">
      <c r="A26" s="105">
        <v>2</v>
      </c>
      <c r="B26" s="106" t="s">
        <v>4812</v>
      </c>
      <c r="C26" s="105">
        <v>1</v>
      </c>
      <c r="D26" s="107">
        <v>40898</v>
      </c>
    </row>
    <row r="28" spans="1:4" ht="18" customHeight="1" x14ac:dyDescent="0.2">
      <c r="A28" s="1924" t="s">
        <v>4818</v>
      </c>
      <c r="B28" s="1924"/>
      <c r="C28" s="1924"/>
      <c r="D28" s="1924"/>
    </row>
    <row r="29" spans="1:4" ht="30" customHeight="1" x14ac:dyDescent="0.2">
      <c r="A29" s="3" t="s">
        <v>4807</v>
      </c>
      <c r="B29" s="3" t="s">
        <v>4808</v>
      </c>
      <c r="C29" s="3" t="s">
        <v>4809</v>
      </c>
      <c r="D29" s="3" t="s">
        <v>4810</v>
      </c>
    </row>
    <row r="30" spans="1:4" ht="18" customHeight="1" x14ac:dyDescent="0.2">
      <c r="A30" s="105">
        <v>1</v>
      </c>
      <c r="B30" s="106" t="s">
        <v>4811</v>
      </c>
      <c r="C30" s="105">
        <v>1</v>
      </c>
      <c r="D30" s="107">
        <v>40571</v>
      </c>
    </row>
    <row r="31" spans="1:4" ht="30" customHeight="1" x14ac:dyDescent="0.2">
      <c r="A31" s="105">
        <v>2</v>
      </c>
      <c r="B31" s="106" t="s">
        <v>4812</v>
      </c>
      <c r="C31" s="105">
        <v>1</v>
      </c>
      <c r="D31" s="107">
        <v>40898</v>
      </c>
    </row>
  </sheetData>
  <mergeCells count="6">
    <mergeCell ref="A23:D23"/>
    <mergeCell ref="A28:D28"/>
    <mergeCell ref="A1:D1"/>
    <mergeCell ref="A6:D6"/>
    <mergeCell ref="A12:D12"/>
    <mergeCell ref="A18:D18"/>
  </mergeCells>
  <phoneticPr fontId="10" type="noConversion"/>
  <printOptions horizontalCentered="1"/>
  <pageMargins left="0.19685039370078741" right="0.19685039370078741" top="0.59055118110236227" bottom="0.59055118110236227" header="0.19685039370078741" footer="0.19685039370078741"/>
  <pageSetup fitToHeight="0" orientation="portrait" r:id="rId1"/>
  <headerFooter>
    <oddFooter>&amp;LPágina &amp;P de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6C9BF-C00C-4209-838E-753E432149A3}">
  <sheetPr>
    <pageSetUpPr fitToPage="1"/>
  </sheetPr>
  <dimension ref="A1:O1154"/>
  <sheetViews>
    <sheetView showGridLines="0" showRuler="0" topLeftCell="A6" workbookViewId="0">
      <pane xSplit="2" ySplit="1" topLeftCell="C28" activePane="bottomRight" state="frozen"/>
      <selection pane="topRight" activeCell="C10" sqref="C10"/>
      <selection pane="bottomLeft" activeCell="C10" sqref="C10"/>
      <selection pane="bottomRight" activeCell="E44" sqref="E44"/>
    </sheetView>
  </sheetViews>
  <sheetFormatPr baseColWidth="10" defaultColWidth="11.42578125" defaultRowHeight="12.75" x14ac:dyDescent="0.2"/>
  <cols>
    <col min="1" max="1" width="5.28515625" style="1" customWidth="1"/>
    <col min="2" max="4" width="11.85546875" style="1" customWidth="1"/>
    <col min="5" max="5" width="12.42578125" style="1" customWidth="1"/>
    <col min="6" max="6" width="14.85546875" style="1" customWidth="1"/>
    <col min="7" max="7" width="18.7109375" style="1" customWidth="1"/>
    <col min="8" max="8" width="12.85546875" style="1" customWidth="1"/>
    <col min="9" max="9" width="13.140625" style="1" customWidth="1"/>
    <col min="10" max="10" width="15.42578125" style="1" customWidth="1"/>
    <col min="11" max="11" width="18" style="1" customWidth="1"/>
    <col min="12" max="12" width="11.7109375" style="1" customWidth="1"/>
    <col min="13" max="16384" width="11.42578125" style="1"/>
  </cols>
  <sheetData>
    <row r="1" spans="1:15" ht="39.75" customHeight="1" x14ac:dyDescent="0.2">
      <c r="A1" s="1937"/>
      <c r="B1" s="17"/>
      <c r="C1" s="68"/>
      <c r="D1" s="68"/>
      <c r="E1" s="40" t="s">
        <v>4819</v>
      </c>
      <c r="F1" s="40"/>
      <c r="G1" s="40"/>
      <c r="H1" s="40"/>
      <c r="I1" s="40"/>
      <c r="J1" s="40"/>
      <c r="K1" s="41"/>
      <c r="L1" s="6"/>
    </row>
    <row r="2" spans="1:15" ht="39.75" customHeight="1" x14ac:dyDescent="0.2">
      <c r="A2" s="1938"/>
      <c r="B2" s="18"/>
      <c r="C2" s="69"/>
      <c r="D2" s="69"/>
      <c r="E2" s="42" t="s">
        <v>4222</v>
      </c>
      <c r="F2" s="42"/>
      <c r="G2" s="42"/>
      <c r="H2" s="42"/>
      <c r="I2" s="42"/>
      <c r="J2" s="42"/>
      <c r="K2" s="43"/>
      <c r="L2" s="7"/>
    </row>
    <row r="3" spans="1:15" ht="6" customHeight="1" x14ac:dyDescent="0.2">
      <c r="E3" s="15"/>
      <c r="F3" s="13"/>
      <c r="G3" s="15"/>
      <c r="H3" s="15"/>
      <c r="I3" s="13"/>
      <c r="J3" s="13"/>
    </row>
    <row r="4" spans="1:15" ht="18" customHeight="1" x14ac:dyDescent="0.2">
      <c r="A4" s="1939" t="s">
        <v>4223</v>
      </c>
      <c r="B4" s="1940"/>
      <c r="C4" s="12"/>
      <c r="D4" s="12"/>
      <c r="E4" s="1926" t="s">
        <v>4788</v>
      </c>
      <c r="F4" s="1927"/>
      <c r="G4" s="1927"/>
      <c r="H4" s="1927"/>
      <c r="I4" s="1927"/>
      <c r="J4" s="1928"/>
      <c r="K4" s="12"/>
      <c r="L4" s="12"/>
    </row>
    <row r="5" spans="1:15" ht="6" customHeight="1" x14ac:dyDescent="0.2">
      <c r="A5" s="14"/>
      <c r="B5" s="14"/>
      <c r="C5" s="14"/>
      <c r="D5" s="14"/>
      <c r="E5" s="14"/>
      <c r="F5" s="14"/>
      <c r="G5" s="14"/>
      <c r="H5" s="14"/>
      <c r="I5" s="12"/>
      <c r="J5" s="14"/>
      <c r="K5" s="12"/>
      <c r="L5" s="12"/>
    </row>
    <row r="6" spans="1:15" ht="44.25" customHeight="1" x14ac:dyDescent="0.2">
      <c r="A6" s="3" t="s">
        <v>4789</v>
      </c>
      <c r="B6" s="3" t="s">
        <v>4225</v>
      </c>
      <c r="C6" s="3" t="s">
        <v>4790</v>
      </c>
      <c r="D6" s="3" t="s">
        <v>4791</v>
      </c>
      <c r="E6" s="3" t="s">
        <v>4792</v>
      </c>
      <c r="F6" s="3" t="s">
        <v>4793</v>
      </c>
      <c r="G6" s="3" t="s">
        <v>4794</v>
      </c>
      <c r="H6" s="39" t="s">
        <v>17</v>
      </c>
      <c r="I6" s="3" t="s">
        <v>4795</v>
      </c>
      <c r="J6" s="3" t="s">
        <v>4240</v>
      </c>
      <c r="K6" s="3" t="s">
        <v>16</v>
      </c>
      <c r="L6" s="3" t="s">
        <v>22</v>
      </c>
    </row>
    <row r="7" spans="1:15" x14ac:dyDescent="0.2">
      <c r="A7" s="2">
        <v>1</v>
      </c>
      <c r="B7" s="20"/>
      <c r="C7" s="20"/>
      <c r="D7" s="20"/>
      <c r="E7" s="24"/>
      <c r="F7" s="24"/>
      <c r="G7" s="34" t="s">
        <v>4820</v>
      </c>
      <c r="H7" s="34" t="s">
        <v>47</v>
      </c>
      <c r="I7" s="24"/>
      <c r="J7" s="29"/>
      <c r="K7" s="20"/>
      <c r="L7" s="35" t="s">
        <v>4796</v>
      </c>
      <c r="M7" s="22"/>
    </row>
    <row r="8" spans="1:15" x14ac:dyDescent="0.2">
      <c r="A8" s="2">
        <v>2</v>
      </c>
      <c r="B8" s="20"/>
      <c r="C8" s="20"/>
      <c r="D8" s="20"/>
      <c r="E8" s="24"/>
      <c r="F8" s="24"/>
      <c r="G8" s="34" t="e">
        <v>#NAME?</v>
      </c>
      <c r="H8" s="34" t="s">
        <v>47</v>
      </c>
      <c r="I8" s="24"/>
      <c r="J8" s="29"/>
      <c r="K8" s="20"/>
      <c r="L8" s="35" t="s">
        <v>4796</v>
      </c>
    </row>
    <row r="9" spans="1:15" x14ac:dyDescent="0.2">
      <c r="A9" s="2">
        <v>3</v>
      </c>
      <c r="B9" s="20"/>
      <c r="C9" s="20"/>
      <c r="D9" s="20"/>
      <c r="E9" s="24"/>
      <c r="F9" s="24"/>
      <c r="G9" s="34" t="e">
        <v>#NAME?</v>
      </c>
      <c r="H9" s="34" t="s">
        <v>47</v>
      </c>
      <c r="I9" s="24"/>
      <c r="J9" s="29"/>
      <c r="K9" s="20"/>
      <c r="L9" s="35" t="s">
        <v>4796</v>
      </c>
    </row>
    <row r="10" spans="1:15" x14ac:dyDescent="0.2">
      <c r="A10" s="2">
        <v>4</v>
      </c>
      <c r="B10" s="20"/>
      <c r="C10" s="20"/>
      <c r="D10" s="20"/>
      <c r="E10" s="24"/>
      <c r="F10" s="24"/>
      <c r="G10" s="34" t="e">
        <v>#NAME?</v>
      </c>
      <c r="H10" s="34" t="s">
        <v>47</v>
      </c>
      <c r="I10" s="24"/>
      <c r="J10" s="29"/>
      <c r="K10" s="20"/>
      <c r="L10" s="35" t="s">
        <v>4796</v>
      </c>
    </row>
    <row r="11" spans="1:15" x14ac:dyDescent="0.2">
      <c r="A11" s="2">
        <v>5</v>
      </c>
      <c r="B11" s="20"/>
      <c r="C11" s="20"/>
      <c r="D11" s="20"/>
      <c r="E11" s="24"/>
      <c r="F11" s="24"/>
      <c r="G11" s="34" t="e">
        <v>#NAME?</v>
      </c>
      <c r="H11" s="34" t="s">
        <v>47</v>
      </c>
      <c r="I11" s="24"/>
      <c r="J11" s="29"/>
      <c r="K11" s="20"/>
      <c r="L11" s="35" t="s">
        <v>4796</v>
      </c>
    </row>
    <row r="12" spans="1:15" x14ac:dyDescent="0.2">
      <c r="A12" s="2">
        <v>6</v>
      </c>
      <c r="B12" s="20"/>
      <c r="C12" s="20"/>
      <c r="D12" s="20"/>
      <c r="E12" s="24"/>
      <c r="F12" s="24"/>
      <c r="G12" s="34" t="e">
        <v>#NAME?</v>
      </c>
      <c r="H12" s="34" t="s">
        <v>47</v>
      </c>
      <c r="I12" s="24"/>
      <c r="J12" s="29"/>
      <c r="K12" s="20"/>
      <c r="L12" s="35" t="s">
        <v>4796</v>
      </c>
      <c r="M12" s="22"/>
      <c r="N12" s="22"/>
      <c r="O12" s="22"/>
    </row>
    <row r="13" spans="1:15" x14ac:dyDescent="0.2">
      <c r="A13" s="2">
        <v>7</v>
      </c>
      <c r="B13" s="20"/>
      <c r="C13" s="20"/>
      <c r="D13" s="20"/>
      <c r="E13" s="24"/>
      <c r="F13" s="24"/>
      <c r="G13" s="34" t="e">
        <v>#NAME?</v>
      </c>
      <c r="H13" s="34" t="s">
        <v>47</v>
      </c>
      <c r="I13" s="24"/>
      <c r="J13" s="29"/>
      <c r="K13" s="20"/>
      <c r="L13" s="35" t="s">
        <v>4796</v>
      </c>
      <c r="M13" s="22"/>
      <c r="N13" s="22"/>
      <c r="O13" s="22"/>
    </row>
    <row r="14" spans="1:15" x14ac:dyDescent="0.2">
      <c r="A14" s="2">
        <v>8</v>
      </c>
      <c r="B14" s="20"/>
      <c r="C14" s="20"/>
      <c r="D14" s="20"/>
      <c r="E14" s="24"/>
      <c r="F14" s="24"/>
      <c r="G14" s="34" t="e">
        <v>#NAME?</v>
      </c>
      <c r="H14" s="34" t="s">
        <v>47</v>
      </c>
      <c r="I14" s="24"/>
      <c r="J14" s="29"/>
      <c r="K14" s="20"/>
      <c r="L14" s="35" t="s">
        <v>4796</v>
      </c>
      <c r="M14" s="22"/>
      <c r="N14" s="22"/>
      <c r="O14" s="22"/>
    </row>
    <row r="15" spans="1:15" x14ac:dyDescent="0.2">
      <c r="A15" s="2">
        <v>9</v>
      </c>
      <c r="B15" s="20"/>
      <c r="C15" s="20"/>
      <c r="D15" s="20"/>
      <c r="E15" s="24"/>
      <c r="F15" s="24"/>
      <c r="G15" s="34" t="e">
        <v>#NAME?</v>
      </c>
      <c r="H15" s="34" t="s">
        <v>47</v>
      </c>
      <c r="I15" s="24"/>
      <c r="J15" s="29"/>
      <c r="K15" s="20"/>
      <c r="L15" s="35" t="s">
        <v>4796</v>
      </c>
      <c r="M15" s="22"/>
      <c r="N15" s="22"/>
      <c r="O15" s="22"/>
    </row>
    <row r="16" spans="1:15" x14ac:dyDescent="0.2">
      <c r="A16" s="2">
        <v>10</v>
      </c>
      <c r="B16" s="20"/>
      <c r="C16" s="20"/>
      <c r="D16" s="20"/>
      <c r="E16" s="24"/>
      <c r="F16" s="24"/>
      <c r="G16" s="34" t="e">
        <v>#NAME?</v>
      </c>
      <c r="H16" s="34" t="s">
        <v>47</v>
      </c>
      <c r="I16" s="24"/>
      <c r="J16" s="29"/>
      <c r="K16" s="20"/>
      <c r="L16" s="35" t="s">
        <v>4796</v>
      </c>
      <c r="M16" s="22"/>
      <c r="N16" s="22"/>
      <c r="O16" s="22"/>
    </row>
    <row r="17" spans="1:15" x14ac:dyDescent="0.2">
      <c r="A17" s="2">
        <v>11</v>
      </c>
      <c r="B17" s="20"/>
      <c r="C17" s="20"/>
      <c r="D17" s="20"/>
      <c r="E17" s="24"/>
      <c r="F17" s="24"/>
      <c r="G17" s="34" t="e">
        <v>#NAME?</v>
      </c>
      <c r="H17" s="34" t="s">
        <v>47</v>
      </c>
      <c r="I17" s="24"/>
      <c r="J17" s="29"/>
      <c r="K17" s="20"/>
      <c r="L17" s="35" t="s">
        <v>4796</v>
      </c>
      <c r="M17" s="22"/>
      <c r="N17" s="22"/>
      <c r="O17" s="22"/>
    </row>
    <row r="18" spans="1:15" x14ac:dyDescent="0.2">
      <c r="A18" s="2">
        <v>12</v>
      </c>
      <c r="B18" s="20"/>
      <c r="C18" s="20"/>
      <c r="D18" s="20"/>
      <c r="E18" s="24"/>
      <c r="F18" s="24"/>
      <c r="G18" s="34" t="e">
        <v>#NAME?</v>
      </c>
      <c r="H18" s="34" t="s">
        <v>47</v>
      </c>
      <c r="I18" s="24"/>
      <c r="J18" s="29"/>
      <c r="K18" s="20"/>
      <c r="L18" s="35" t="s">
        <v>4796</v>
      </c>
      <c r="M18" s="22"/>
      <c r="N18" s="22"/>
      <c r="O18" s="22"/>
    </row>
    <row r="19" spans="1:15" x14ac:dyDescent="0.2">
      <c r="A19" s="2">
        <v>13</v>
      </c>
      <c r="B19" s="20"/>
      <c r="C19" s="20"/>
      <c r="D19" s="20"/>
      <c r="E19" s="24"/>
      <c r="F19" s="24"/>
      <c r="G19" s="34" t="e">
        <v>#NAME?</v>
      </c>
      <c r="H19" s="34" t="s">
        <v>47</v>
      </c>
      <c r="I19" s="24"/>
      <c r="J19" s="29"/>
      <c r="K19" s="20"/>
      <c r="L19" s="35" t="s">
        <v>4796</v>
      </c>
      <c r="M19" s="22"/>
      <c r="N19" s="22"/>
      <c r="O19" s="22"/>
    </row>
    <row r="20" spans="1:15" x14ac:dyDescent="0.2">
      <c r="A20" s="2">
        <v>14</v>
      </c>
      <c r="B20" s="20"/>
      <c r="C20" s="20"/>
      <c r="D20" s="20"/>
      <c r="E20" s="24"/>
      <c r="F20" s="24"/>
      <c r="G20" s="34" t="e">
        <v>#NAME?</v>
      </c>
      <c r="H20" s="34" t="s">
        <v>47</v>
      </c>
      <c r="I20" s="24"/>
      <c r="J20" s="29"/>
      <c r="K20" s="20"/>
      <c r="L20" s="35" t="s">
        <v>4796</v>
      </c>
      <c r="M20" s="22"/>
      <c r="N20" s="22"/>
      <c r="O20" s="22"/>
    </row>
    <row r="21" spans="1:15" x14ac:dyDescent="0.2">
      <c r="A21" s="2">
        <v>15</v>
      </c>
      <c r="B21" s="20"/>
      <c r="C21" s="20"/>
      <c r="D21" s="20"/>
      <c r="E21" s="24"/>
      <c r="F21" s="24"/>
      <c r="G21" s="34" t="e">
        <v>#NAME?</v>
      </c>
      <c r="H21" s="34" t="s">
        <v>47</v>
      </c>
      <c r="I21" s="24"/>
      <c r="J21" s="29"/>
      <c r="K21" s="20"/>
      <c r="L21" s="35" t="s">
        <v>4796</v>
      </c>
      <c r="M21" s="22"/>
      <c r="N21" s="22"/>
      <c r="O21" s="22"/>
    </row>
    <row r="22" spans="1:15" x14ac:dyDescent="0.2">
      <c r="A22" s="2">
        <v>16</v>
      </c>
      <c r="B22" s="20"/>
      <c r="C22" s="20"/>
      <c r="D22" s="20"/>
      <c r="E22" s="24"/>
      <c r="F22" s="24"/>
      <c r="G22" s="34" t="e">
        <v>#NAME?</v>
      </c>
      <c r="H22" s="34" t="s">
        <v>47</v>
      </c>
      <c r="I22" s="24"/>
      <c r="J22" s="29"/>
      <c r="K22" s="20"/>
      <c r="L22" s="35" t="s">
        <v>4796</v>
      </c>
      <c r="M22" s="22"/>
      <c r="N22" s="22"/>
      <c r="O22" s="22"/>
    </row>
    <row r="23" spans="1:15" x14ac:dyDescent="0.2">
      <c r="A23" s="2">
        <v>17</v>
      </c>
      <c r="B23" s="20"/>
      <c r="C23" s="20"/>
      <c r="D23" s="20"/>
      <c r="E23" s="24"/>
      <c r="F23" s="24"/>
      <c r="G23" s="34" t="e">
        <v>#NAME?</v>
      </c>
      <c r="H23" s="34" t="s">
        <v>47</v>
      </c>
      <c r="I23" s="24"/>
      <c r="J23" s="29"/>
      <c r="K23" s="20"/>
      <c r="L23" s="35" t="s">
        <v>4796</v>
      </c>
      <c r="M23" s="22"/>
      <c r="N23" s="22"/>
      <c r="O23" s="22"/>
    </row>
    <row r="24" spans="1:15" x14ac:dyDescent="0.2">
      <c r="A24" s="2">
        <v>18</v>
      </c>
      <c r="B24" s="20"/>
      <c r="C24" s="20"/>
      <c r="D24" s="20"/>
      <c r="E24" s="24"/>
      <c r="F24" s="24"/>
      <c r="G24" s="34" t="e">
        <v>#NAME?</v>
      </c>
      <c r="H24" s="34" t="s">
        <v>47</v>
      </c>
      <c r="I24" s="24"/>
      <c r="J24" s="29"/>
      <c r="K24" s="20"/>
      <c r="L24" s="35" t="s">
        <v>4796</v>
      </c>
      <c r="M24" s="22"/>
      <c r="N24" s="22"/>
      <c r="O24" s="22"/>
    </row>
    <row r="25" spans="1:15" x14ac:dyDescent="0.2">
      <c r="A25" s="2">
        <v>19</v>
      </c>
      <c r="B25" s="20"/>
      <c r="C25" s="20"/>
      <c r="D25" s="20"/>
      <c r="E25" s="24"/>
      <c r="F25" s="24"/>
      <c r="G25" s="34" t="e">
        <v>#NAME?</v>
      </c>
      <c r="H25" s="34" t="s">
        <v>47</v>
      </c>
      <c r="I25" s="24"/>
      <c r="J25" s="29"/>
      <c r="K25" s="20"/>
      <c r="L25" s="35" t="s">
        <v>4796</v>
      </c>
      <c r="M25" s="22"/>
      <c r="N25" s="22"/>
      <c r="O25" s="22"/>
    </row>
    <row r="26" spans="1:15" x14ac:dyDescent="0.2">
      <c r="A26" s="2">
        <v>20</v>
      </c>
      <c r="B26" s="20"/>
      <c r="C26" s="20"/>
      <c r="D26" s="20"/>
      <c r="E26" s="24"/>
      <c r="F26" s="24"/>
      <c r="G26" s="34" t="e">
        <v>#NAME?</v>
      </c>
      <c r="H26" s="34" t="s">
        <v>47</v>
      </c>
      <c r="I26" s="24"/>
      <c r="J26" s="29"/>
      <c r="K26" s="20"/>
      <c r="L26" s="35" t="s">
        <v>4796</v>
      </c>
      <c r="M26" s="22"/>
      <c r="N26" s="22"/>
      <c r="O26" s="22"/>
    </row>
    <row r="27" spans="1:15" x14ac:dyDescent="0.2">
      <c r="A27" s="2">
        <v>21</v>
      </c>
      <c r="B27" s="20"/>
      <c r="C27" s="20"/>
      <c r="D27" s="20"/>
      <c r="E27" s="24"/>
      <c r="F27" s="24"/>
      <c r="G27" s="34" t="e">
        <v>#NAME?</v>
      </c>
      <c r="H27" s="34" t="s">
        <v>47</v>
      </c>
      <c r="I27" s="24"/>
      <c r="J27" s="29"/>
      <c r="K27" s="20"/>
      <c r="L27" s="35" t="s">
        <v>4796</v>
      </c>
      <c r="M27" s="22"/>
      <c r="N27" s="22"/>
      <c r="O27" s="22"/>
    </row>
    <row r="28" spans="1:15" x14ac:dyDescent="0.2">
      <c r="A28" s="2">
        <v>22</v>
      </c>
      <c r="B28" s="20"/>
      <c r="C28" s="20"/>
      <c r="D28" s="20"/>
      <c r="E28" s="24"/>
      <c r="F28" s="24"/>
      <c r="G28" s="34" t="e">
        <v>#NAME?</v>
      </c>
      <c r="H28" s="34" t="s">
        <v>47</v>
      </c>
      <c r="I28" s="24"/>
      <c r="J28" s="29"/>
      <c r="K28" s="20"/>
      <c r="L28" s="35" t="s">
        <v>4796</v>
      </c>
      <c r="M28" s="22"/>
      <c r="N28" s="22"/>
      <c r="O28" s="22"/>
    </row>
    <row r="29" spans="1:15" x14ac:dyDescent="0.2">
      <c r="A29" s="2">
        <v>23</v>
      </c>
      <c r="B29" s="20"/>
      <c r="C29" s="20"/>
      <c r="D29" s="20"/>
      <c r="E29" s="24"/>
      <c r="F29" s="24"/>
      <c r="G29" s="34" t="e">
        <v>#NAME?</v>
      </c>
      <c r="H29" s="34" t="s">
        <v>47</v>
      </c>
      <c r="I29" s="24"/>
      <c r="J29" s="29"/>
      <c r="K29" s="20"/>
      <c r="L29" s="35" t="s">
        <v>4796</v>
      </c>
      <c r="M29" s="22"/>
      <c r="N29" s="22"/>
      <c r="O29" s="22"/>
    </row>
    <row r="30" spans="1:15" x14ac:dyDescent="0.2">
      <c r="A30" s="2">
        <v>24</v>
      </c>
      <c r="B30" s="20"/>
      <c r="C30" s="20"/>
      <c r="D30" s="20"/>
      <c r="E30" s="24"/>
      <c r="F30" s="24"/>
      <c r="G30" s="34" t="e">
        <v>#NAME?</v>
      </c>
      <c r="H30" s="34" t="s">
        <v>47</v>
      </c>
      <c r="I30" s="24"/>
      <c r="J30" s="29"/>
      <c r="K30" s="20"/>
      <c r="L30" s="35" t="s">
        <v>4796</v>
      </c>
      <c r="M30" s="22"/>
      <c r="N30" s="22"/>
      <c r="O30" s="22"/>
    </row>
    <row r="31" spans="1:15" x14ac:dyDescent="0.2">
      <c r="A31" s="2">
        <v>25</v>
      </c>
      <c r="B31" s="20"/>
      <c r="C31" s="20"/>
      <c r="D31" s="20"/>
      <c r="E31" s="24"/>
      <c r="F31" s="24"/>
      <c r="G31" s="34" t="e">
        <v>#NAME?</v>
      </c>
      <c r="H31" s="34" t="s">
        <v>47</v>
      </c>
      <c r="I31" s="24"/>
      <c r="J31" s="29"/>
      <c r="K31" s="20"/>
      <c r="L31" s="35" t="s">
        <v>4796</v>
      </c>
      <c r="M31" s="22"/>
      <c r="N31" s="22"/>
      <c r="O31" s="22"/>
    </row>
    <row r="32" spans="1:15" x14ac:dyDescent="0.2">
      <c r="A32" s="2">
        <v>26</v>
      </c>
      <c r="B32" s="20"/>
      <c r="C32" s="20"/>
      <c r="D32" s="20"/>
      <c r="E32" s="24"/>
      <c r="F32" s="24"/>
      <c r="G32" s="34" t="e">
        <v>#NAME?</v>
      </c>
      <c r="H32" s="34" t="s">
        <v>47</v>
      </c>
      <c r="I32" s="24"/>
      <c r="J32" s="29"/>
      <c r="K32" s="20"/>
      <c r="L32" s="35" t="s">
        <v>4796</v>
      </c>
      <c r="M32" s="22"/>
      <c r="N32" s="22"/>
      <c r="O32" s="22"/>
    </row>
    <row r="33" spans="1:15" x14ac:dyDescent="0.2">
      <c r="A33" s="2">
        <v>27</v>
      </c>
      <c r="B33" s="20"/>
      <c r="C33" s="20"/>
      <c r="D33" s="20"/>
      <c r="E33" s="24"/>
      <c r="F33" s="24"/>
      <c r="G33" s="34" t="e">
        <v>#NAME?</v>
      </c>
      <c r="H33" s="34" t="s">
        <v>47</v>
      </c>
      <c r="I33" s="24"/>
      <c r="J33" s="29"/>
      <c r="K33" s="20"/>
      <c r="L33" s="35" t="s">
        <v>4796</v>
      </c>
      <c r="M33" s="22"/>
      <c r="N33" s="22"/>
      <c r="O33" s="22"/>
    </row>
    <row r="34" spans="1:15" x14ac:dyDescent="0.2">
      <c r="A34" s="2">
        <v>28</v>
      </c>
      <c r="B34" s="20"/>
      <c r="C34" s="20"/>
      <c r="D34" s="20"/>
      <c r="E34" s="24"/>
      <c r="F34" s="24"/>
      <c r="G34" s="34" t="e">
        <v>#NAME?</v>
      </c>
      <c r="H34" s="34" t="s">
        <v>47</v>
      </c>
      <c r="I34" s="24"/>
      <c r="J34" s="29"/>
      <c r="K34" s="20"/>
      <c r="L34" s="35" t="s">
        <v>4796</v>
      </c>
      <c r="M34" s="22"/>
      <c r="N34" s="22"/>
      <c r="O34" s="22"/>
    </row>
    <row r="35" spans="1:15" x14ac:dyDescent="0.2">
      <c r="A35" s="2"/>
      <c r="B35" s="20"/>
      <c r="C35" s="20"/>
      <c r="D35" s="20"/>
      <c r="E35" s="24"/>
      <c r="F35" s="24"/>
      <c r="G35" s="34" t="e">
        <v>#NAME?</v>
      </c>
      <c r="H35" s="34" t="s">
        <v>47</v>
      </c>
      <c r="I35" s="24"/>
      <c r="J35" s="29"/>
      <c r="K35" s="20"/>
      <c r="L35" s="35" t="s">
        <v>4796</v>
      </c>
      <c r="M35" s="22"/>
      <c r="N35" s="22"/>
      <c r="O35" s="22"/>
    </row>
    <row r="36" spans="1:15" x14ac:dyDescent="0.2">
      <c r="A36" s="2">
        <v>29</v>
      </c>
      <c r="B36" s="20"/>
      <c r="C36" s="20"/>
      <c r="D36" s="20"/>
      <c r="E36" s="24"/>
      <c r="F36" s="24"/>
      <c r="G36" s="34" t="e">
        <v>#NAME?</v>
      </c>
      <c r="H36" s="34" t="s">
        <v>47</v>
      </c>
      <c r="I36" s="24"/>
      <c r="J36" s="29"/>
      <c r="K36" s="20"/>
      <c r="L36" s="35" t="s">
        <v>4796</v>
      </c>
      <c r="M36" s="22"/>
      <c r="N36" s="22"/>
      <c r="O36" s="22"/>
    </row>
    <row r="37" spans="1:15" x14ac:dyDescent="0.2">
      <c r="A37" s="2">
        <v>30</v>
      </c>
      <c r="B37" s="20"/>
      <c r="C37" s="20"/>
      <c r="D37" s="20"/>
      <c r="E37" s="24"/>
      <c r="F37" s="24"/>
      <c r="G37" s="34" t="e">
        <v>#NAME?</v>
      </c>
      <c r="H37" s="34" t="s">
        <v>47</v>
      </c>
      <c r="I37" s="24"/>
      <c r="J37" s="29"/>
      <c r="K37" s="20"/>
      <c r="L37" s="35" t="s">
        <v>4796</v>
      </c>
      <c r="M37" s="22"/>
      <c r="N37" s="22"/>
      <c r="O37" s="22"/>
    </row>
    <row r="38" spans="1:15" x14ac:dyDescent="0.2">
      <c r="A38" s="2">
        <v>31</v>
      </c>
      <c r="B38" s="20"/>
      <c r="C38" s="20"/>
      <c r="D38" s="20"/>
      <c r="E38" s="24"/>
      <c r="F38" s="24"/>
      <c r="G38" s="34" t="e">
        <v>#NAME?</v>
      </c>
      <c r="H38" s="34" t="s">
        <v>47</v>
      </c>
      <c r="I38" s="24"/>
      <c r="J38" s="29"/>
      <c r="K38" s="20"/>
      <c r="L38" s="35" t="s">
        <v>4796</v>
      </c>
      <c r="M38" s="22"/>
      <c r="N38" s="22"/>
      <c r="O38" s="22"/>
    </row>
    <row r="39" spans="1:15" x14ac:dyDescent="0.2">
      <c r="A39" s="2">
        <v>29</v>
      </c>
      <c r="B39" s="20"/>
      <c r="C39" s="20"/>
      <c r="D39" s="20"/>
      <c r="E39" s="24"/>
      <c r="F39" s="24"/>
      <c r="G39" s="34" t="e">
        <v>#NAME?</v>
      </c>
      <c r="H39" s="34" t="s">
        <v>47</v>
      </c>
      <c r="I39" s="24"/>
      <c r="J39" s="29"/>
      <c r="K39" s="20"/>
      <c r="L39" s="35" t="s">
        <v>4796</v>
      </c>
      <c r="M39" s="22"/>
      <c r="N39" s="22"/>
      <c r="O39" s="22"/>
    </row>
    <row r="40" spans="1:15" x14ac:dyDescent="0.2">
      <c r="A40" s="2">
        <v>30</v>
      </c>
      <c r="B40" s="20"/>
      <c r="C40" s="20"/>
      <c r="D40" s="20"/>
      <c r="E40" s="24"/>
      <c r="F40" s="24"/>
      <c r="G40" s="34" t="e">
        <v>#NAME?</v>
      </c>
      <c r="H40" s="34" t="s">
        <v>47</v>
      </c>
      <c r="I40" s="24"/>
      <c r="J40" s="29"/>
      <c r="K40" s="20"/>
      <c r="L40" s="35" t="s">
        <v>4796</v>
      </c>
      <c r="M40" s="22"/>
      <c r="N40" s="22"/>
      <c r="O40" s="22"/>
    </row>
    <row r="41" spans="1:15" x14ac:dyDescent="0.2">
      <c r="A41" s="2">
        <v>31</v>
      </c>
      <c r="B41" s="20"/>
      <c r="C41" s="20"/>
      <c r="D41" s="20"/>
      <c r="E41" s="24"/>
      <c r="F41" s="24"/>
      <c r="G41" s="34" t="e">
        <v>#NAME?</v>
      </c>
      <c r="H41" s="34" t="s">
        <v>47</v>
      </c>
      <c r="I41" s="24"/>
      <c r="J41" s="29"/>
      <c r="K41" s="20"/>
      <c r="L41" s="35" t="s">
        <v>4796</v>
      </c>
      <c r="M41" s="22"/>
      <c r="N41" s="22"/>
      <c r="O41" s="22"/>
    </row>
    <row r="42" spans="1:15" x14ac:dyDescent="0.2">
      <c r="A42" s="2">
        <v>32</v>
      </c>
      <c r="B42" s="20"/>
      <c r="C42" s="20"/>
      <c r="D42" s="20"/>
      <c r="E42" s="24"/>
      <c r="F42" s="24"/>
      <c r="G42" s="34" t="e">
        <v>#NAME?</v>
      </c>
      <c r="H42" s="34" t="s">
        <v>47</v>
      </c>
      <c r="I42" s="24"/>
      <c r="J42" s="29"/>
      <c r="K42" s="20"/>
      <c r="L42" s="35" t="s">
        <v>4796</v>
      </c>
      <c r="M42" s="22"/>
      <c r="N42" s="22"/>
      <c r="O42" s="22"/>
    </row>
    <row r="43" spans="1:15" x14ac:dyDescent="0.2">
      <c r="A43" s="2">
        <v>33</v>
      </c>
      <c r="B43" s="20"/>
      <c r="C43" s="20"/>
      <c r="D43" s="20"/>
      <c r="E43" s="24"/>
      <c r="F43" s="24"/>
      <c r="G43" s="34" t="e">
        <v>#NAME?</v>
      </c>
      <c r="H43" s="34" t="s">
        <v>47</v>
      </c>
      <c r="I43" s="24"/>
      <c r="J43" s="29"/>
      <c r="K43" s="20"/>
      <c r="L43" s="35" t="s">
        <v>4796</v>
      </c>
      <c r="M43" s="22"/>
      <c r="N43" s="22"/>
      <c r="O43" s="22"/>
    </row>
    <row r="44" spans="1:15" x14ac:dyDescent="0.2">
      <c r="A44" s="2">
        <v>34</v>
      </c>
      <c r="B44" s="20"/>
      <c r="C44" s="20"/>
      <c r="D44" s="20"/>
      <c r="E44" s="24"/>
      <c r="F44" s="24"/>
      <c r="G44" s="34" t="e">
        <v>#NAME?</v>
      </c>
      <c r="H44" s="34" t="s">
        <v>47</v>
      </c>
      <c r="I44" s="24"/>
      <c r="J44" s="29"/>
      <c r="K44" s="20"/>
      <c r="L44" s="35" t="s">
        <v>4796</v>
      </c>
      <c r="M44" s="22"/>
      <c r="N44" s="22"/>
      <c r="O44" s="22"/>
    </row>
    <row r="45" spans="1:15" x14ac:dyDescent="0.2">
      <c r="A45" s="2">
        <v>35</v>
      </c>
      <c r="B45" s="20"/>
      <c r="C45" s="20"/>
      <c r="D45" s="20"/>
      <c r="E45" s="24"/>
      <c r="F45" s="24"/>
      <c r="G45" s="34" t="e">
        <v>#NAME?</v>
      </c>
      <c r="H45" s="34" t="s">
        <v>47</v>
      </c>
      <c r="I45" s="24"/>
      <c r="J45" s="29"/>
      <c r="K45" s="20"/>
      <c r="L45" s="35" t="s">
        <v>4796</v>
      </c>
      <c r="M45" s="22"/>
      <c r="N45" s="22"/>
      <c r="O45" s="22"/>
    </row>
    <row r="46" spans="1:15" x14ac:dyDescent="0.2">
      <c r="A46" s="2">
        <v>36</v>
      </c>
      <c r="B46" s="23"/>
      <c r="C46" s="23"/>
      <c r="D46" s="23"/>
      <c r="E46" s="24"/>
      <c r="F46" s="24"/>
      <c r="G46" s="34" t="e">
        <v>#NAME?</v>
      </c>
      <c r="H46" s="34" t="s">
        <v>47</v>
      </c>
      <c r="I46" s="24"/>
      <c r="J46" s="29"/>
      <c r="K46" s="20"/>
      <c r="L46" s="35" t="s">
        <v>4796</v>
      </c>
      <c r="M46" s="22"/>
      <c r="N46" s="22"/>
      <c r="O46" s="22"/>
    </row>
    <row r="47" spans="1:15" x14ac:dyDescent="0.2">
      <c r="A47" s="2">
        <v>37</v>
      </c>
      <c r="B47" s="20"/>
      <c r="C47" s="20"/>
      <c r="D47" s="20"/>
      <c r="E47" s="24"/>
      <c r="F47" s="24"/>
      <c r="G47" s="34" t="e">
        <v>#NAME?</v>
      </c>
      <c r="H47" s="34" t="s">
        <v>47</v>
      </c>
      <c r="I47" s="24"/>
      <c r="J47" s="29"/>
      <c r="K47" s="20"/>
      <c r="L47" s="35" t="s">
        <v>4796</v>
      </c>
      <c r="M47" s="22"/>
      <c r="N47" s="22"/>
      <c r="O47" s="22"/>
    </row>
    <row r="48" spans="1:15" x14ac:dyDescent="0.2">
      <c r="A48" s="2">
        <v>39</v>
      </c>
      <c r="B48" s="20"/>
      <c r="C48" s="20"/>
      <c r="D48" s="20"/>
      <c r="E48" s="24"/>
      <c r="F48" s="24"/>
      <c r="G48" s="34" t="e">
        <v>#NAME?</v>
      </c>
      <c r="H48" s="34" t="s">
        <v>47</v>
      </c>
      <c r="I48" s="24"/>
      <c r="J48" s="29"/>
      <c r="K48" s="2"/>
      <c r="L48" s="35" t="s">
        <v>4796</v>
      </c>
    </row>
    <row r="49" spans="1:12" x14ac:dyDescent="0.2">
      <c r="A49" s="2"/>
      <c r="B49" s="20"/>
      <c r="C49" s="20"/>
      <c r="D49" s="20"/>
      <c r="E49" s="24"/>
      <c r="F49" s="24"/>
      <c r="G49" s="34" t="e">
        <v>#NAME?</v>
      </c>
      <c r="H49" s="34" t="s">
        <v>47</v>
      </c>
      <c r="I49" s="24"/>
      <c r="J49" s="29"/>
      <c r="K49" s="2"/>
      <c r="L49" s="35" t="s">
        <v>4796</v>
      </c>
    </row>
    <row r="50" spans="1:12" x14ac:dyDescent="0.2">
      <c r="A50" s="2">
        <v>40</v>
      </c>
      <c r="B50" s="20"/>
      <c r="C50" s="20"/>
      <c r="D50" s="20"/>
      <c r="E50" s="24"/>
      <c r="F50" s="24"/>
      <c r="G50" s="34" t="e">
        <v>#NAME?</v>
      </c>
      <c r="H50" s="34" t="s">
        <v>47</v>
      </c>
      <c r="I50" s="24"/>
      <c r="J50" s="29"/>
      <c r="K50" s="2"/>
      <c r="L50" s="35" t="s">
        <v>4796</v>
      </c>
    </row>
    <row r="51" spans="1:12" x14ac:dyDescent="0.2">
      <c r="A51" s="2">
        <v>41</v>
      </c>
      <c r="B51" s="20"/>
      <c r="C51" s="20"/>
      <c r="D51" s="20"/>
      <c r="E51" s="24"/>
      <c r="F51" s="24"/>
      <c r="G51" s="34" t="e">
        <v>#NAME?</v>
      </c>
      <c r="H51" s="34" t="s">
        <v>47</v>
      </c>
      <c r="I51" s="24"/>
      <c r="J51" s="29"/>
      <c r="K51" s="2"/>
      <c r="L51" s="35" t="s">
        <v>4796</v>
      </c>
    </row>
    <row r="52" spans="1:12" x14ac:dyDescent="0.2">
      <c r="A52" s="2">
        <v>42</v>
      </c>
      <c r="B52" s="20"/>
      <c r="C52" s="20"/>
      <c r="D52" s="20"/>
      <c r="E52" s="24"/>
      <c r="F52" s="24"/>
      <c r="G52" s="34" t="e">
        <v>#NAME?</v>
      </c>
      <c r="H52" s="34" t="s">
        <v>47</v>
      </c>
      <c r="I52" s="24"/>
      <c r="J52" s="29"/>
      <c r="K52" s="2"/>
      <c r="L52" s="35" t="s">
        <v>4796</v>
      </c>
    </row>
    <row r="53" spans="1:12" x14ac:dyDescent="0.2">
      <c r="A53" s="2">
        <v>43</v>
      </c>
      <c r="B53" s="20"/>
      <c r="C53" s="20"/>
      <c r="D53" s="20"/>
      <c r="E53" s="24"/>
      <c r="F53" s="24"/>
      <c r="G53" s="34" t="e">
        <v>#NAME?</v>
      </c>
      <c r="H53" s="34" t="s">
        <v>47</v>
      </c>
      <c r="I53" s="24"/>
      <c r="J53" s="29"/>
      <c r="K53" s="2"/>
      <c r="L53" s="35" t="s">
        <v>4796</v>
      </c>
    </row>
    <row r="54" spans="1:12" x14ac:dyDescent="0.2">
      <c r="A54" s="2">
        <v>44</v>
      </c>
      <c r="B54" s="20"/>
      <c r="C54" s="20"/>
      <c r="D54" s="20"/>
      <c r="E54" s="24"/>
      <c r="F54" s="24"/>
      <c r="G54" s="34" t="e">
        <v>#NAME?</v>
      </c>
      <c r="H54" s="34" t="s">
        <v>47</v>
      </c>
      <c r="I54" s="24"/>
      <c r="J54" s="29"/>
      <c r="K54" s="2"/>
      <c r="L54" s="35" t="s">
        <v>4796</v>
      </c>
    </row>
    <row r="55" spans="1:12" x14ac:dyDescent="0.2">
      <c r="A55" s="2">
        <v>45</v>
      </c>
      <c r="B55" s="20"/>
      <c r="C55" s="20"/>
      <c r="D55" s="20"/>
      <c r="E55" s="24"/>
      <c r="F55" s="24"/>
      <c r="G55" s="34" t="e">
        <v>#NAME?</v>
      </c>
      <c r="H55" s="34" t="s">
        <v>47</v>
      </c>
      <c r="I55" s="24"/>
      <c r="J55" s="29"/>
      <c r="K55" s="2"/>
      <c r="L55" s="35" t="s">
        <v>4796</v>
      </c>
    </row>
    <row r="56" spans="1:12" x14ac:dyDescent="0.2">
      <c r="A56" s="2">
        <v>46</v>
      </c>
      <c r="B56" s="20"/>
      <c r="C56" s="20"/>
      <c r="D56" s="20"/>
      <c r="E56" s="24"/>
      <c r="F56" s="24"/>
      <c r="G56" s="34" t="e">
        <v>#NAME?</v>
      </c>
      <c r="H56" s="34" t="s">
        <v>47</v>
      </c>
      <c r="I56" s="24"/>
      <c r="J56" s="29"/>
      <c r="K56" s="2"/>
      <c r="L56" s="35" t="s">
        <v>4796</v>
      </c>
    </row>
    <row r="57" spans="1:12" x14ac:dyDescent="0.2">
      <c r="A57" s="2">
        <v>47</v>
      </c>
      <c r="B57" s="20"/>
      <c r="C57" s="20"/>
      <c r="D57" s="20"/>
      <c r="E57" s="24"/>
      <c r="F57" s="24"/>
      <c r="G57" s="34" t="e">
        <v>#NAME?</v>
      </c>
      <c r="H57" s="34" t="s">
        <v>47</v>
      </c>
      <c r="I57" s="24"/>
      <c r="J57" s="29"/>
      <c r="K57" s="2"/>
      <c r="L57" s="35" t="s">
        <v>4796</v>
      </c>
    </row>
    <row r="58" spans="1:12" x14ac:dyDescent="0.2">
      <c r="A58" s="2">
        <v>48</v>
      </c>
      <c r="B58" s="20"/>
      <c r="C58" s="20"/>
      <c r="D58" s="20"/>
      <c r="E58" s="24"/>
      <c r="F58" s="24"/>
      <c r="G58" s="34" t="e">
        <v>#NAME?</v>
      </c>
      <c r="H58" s="34" t="s">
        <v>47</v>
      </c>
      <c r="I58" s="24"/>
      <c r="J58" s="29"/>
      <c r="K58" s="2"/>
      <c r="L58" s="35" t="s">
        <v>4796</v>
      </c>
    </row>
    <row r="59" spans="1:12" x14ac:dyDescent="0.2">
      <c r="A59" s="2">
        <v>49</v>
      </c>
      <c r="B59" s="20"/>
      <c r="C59" s="20"/>
      <c r="D59" s="20"/>
      <c r="E59" s="24"/>
      <c r="F59" s="24"/>
      <c r="G59" s="34" t="e">
        <v>#NAME?</v>
      </c>
      <c r="H59" s="34" t="s">
        <v>47</v>
      </c>
      <c r="I59" s="24"/>
      <c r="J59" s="29"/>
      <c r="K59" s="2"/>
      <c r="L59" s="35" t="s">
        <v>4796</v>
      </c>
    </row>
    <row r="60" spans="1:12" x14ac:dyDescent="0.2">
      <c r="A60" s="2">
        <v>50</v>
      </c>
      <c r="B60" s="20"/>
      <c r="C60" s="20"/>
      <c r="D60" s="20"/>
      <c r="E60" s="24"/>
      <c r="F60" s="24"/>
      <c r="G60" s="34" t="e">
        <v>#NAME?</v>
      </c>
      <c r="H60" s="34" t="s">
        <v>47</v>
      </c>
      <c r="I60" s="24"/>
      <c r="J60" s="29"/>
      <c r="K60" s="2"/>
      <c r="L60" s="35" t="s">
        <v>4796</v>
      </c>
    </row>
    <row r="61" spans="1:12" x14ac:dyDescent="0.2">
      <c r="A61" s="2">
        <v>51</v>
      </c>
      <c r="B61" s="20"/>
      <c r="C61" s="20"/>
      <c r="D61" s="20"/>
      <c r="E61" s="24"/>
      <c r="F61" s="24"/>
      <c r="G61" s="34" t="e">
        <v>#NAME?</v>
      </c>
      <c r="H61" s="34" t="s">
        <v>47</v>
      </c>
      <c r="I61" s="24"/>
      <c r="J61" s="29"/>
      <c r="K61" s="2"/>
      <c r="L61" s="35" t="s">
        <v>4796</v>
      </c>
    </row>
    <row r="62" spans="1:12" x14ac:dyDescent="0.2">
      <c r="A62" s="2">
        <v>52</v>
      </c>
      <c r="B62" s="20"/>
      <c r="C62" s="20"/>
      <c r="D62" s="20"/>
      <c r="E62" s="24"/>
      <c r="F62" s="24"/>
      <c r="G62" s="34" t="e">
        <v>#NAME?</v>
      </c>
      <c r="H62" s="34" t="s">
        <v>47</v>
      </c>
      <c r="I62" s="24"/>
      <c r="J62" s="29"/>
      <c r="K62" s="2"/>
      <c r="L62" s="35" t="s">
        <v>4796</v>
      </c>
    </row>
    <row r="63" spans="1:12" x14ac:dyDescent="0.2">
      <c r="A63" s="2">
        <v>53</v>
      </c>
      <c r="B63" s="20"/>
      <c r="C63" s="20"/>
      <c r="D63" s="20"/>
      <c r="E63" s="24"/>
      <c r="F63" s="24"/>
      <c r="G63" s="34" t="e">
        <v>#NAME?</v>
      </c>
      <c r="H63" s="34" t="s">
        <v>47</v>
      </c>
      <c r="I63" s="24"/>
      <c r="J63" s="29"/>
      <c r="K63" s="2"/>
      <c r="L63" s="35" t="s">
        <v>4796</v>
      </c>
    </row>
    <row r="64" spans="1:12" x14ac:dyDescent="0.2">
      <c r="A64" s="2">
        <v>54</v>
      </c>
      <c r="B64" s="20"/>
      <c r="C64" s="20"/>
      <c r="D64" s="20"/>
      <c r="E64" s="24"/>
      <c r="F64" s="24"/>
      <c r="G64" s="34" t="e">
        <v>#NAME?</v>
      </c>
      <c r="H64" s="34" t="s">
        <v>47</v>
      </c>
      <c r="I64" s="24"/>
      <c r="J64" s="29"/>
      <c r="K64" s="2"/>
      <c r="L64" s="35" t="s">
        <v>4796</v>
      </c>
    </row>
    <row r="65" spans="1:12" x14ac:dyDescent="0.2">
      <c r="A65" s="2">
        <v>55</v>
      </c>
      <c r="B65" s="20"/>
      <c r="C65" s="20"/>
      <c r="D65" s="20"/>
      <c r="E65" s="24"/>
      <c r="F65" s="24"/>
      <c r="G65" s="34" t="e">
        <v>#NAME?</v>
      </c>
      <c r="H65" s="34" t="s">
        <v>47</v>
      </c>
      <c r="I65" s="24"/>
      <c r="J65" s="29"/>
      <c r="K65" s="2"/>
      <c r="L65" s="35" t="s">
        <v>4796</v>
      </c>
    </row>
    <row r="66" spans="1:12" x14ac:dyDescent="0.2">
      <c r="A66" s="2">
        <v>56</v>
      </c>
      <c r="B66" s="20"/>
      <c r="C66" s="20"/>
      <c r="D66" s="20"/>
      <c r="E66" s="24"/>
      <c r="F66" s="24"/>
      <c r="G66" s="34" t="e">
        <v>#NAME?</v>
      </c>
      <c r="H66" s="34" t="s">
        <v>47</v>
      </c>
      <c r="I66" s="24"/>
      <c r="J66" s="29"/>
      <c r="K66" s="2"/>
      <c r="L66" s="35" t="s">
        <v>4796</v>
      </c>
    </row>
    <row r="67" spans="1:12" x14ac:dyDescent="0.2">
      <c r="A67" s="2">
        <v>57</v>
      </c>
      <c r="B67" s="20"/>
      <c r="C67" s="20"/>
      <c r="D67" s="20"/>
      <c r="E67" s="24"/>
      <c r="F67" s="24"/>
      <c r="G67" s="34" t="e">
        <v>#NAME?</v>
      </c>
      <c r="H67" s="34" t="s">
        <v>47</v>
      </c>
      <c r="I67" s="24"/>
      <c r="J67" s="29"/>
      <c r="K67" s="2"/>
      <c r="L67" s="35" t="s">
        <v>4796</v>
      </c>
    </row>
    <row r="68" spans="1:12" x14ac:dyDescent="0.2">
      <c r="A68" s="2">
        <v>58</v>
      </c>
      <c r="B68" s="20"/>
      <c r="C68" s="20"/>
      <c r="D68" s="20"/>
      <c r="E68" s="24"/>
      <c r="F68" s="24"/>
      <c r="G68" s="34" t="e">
        <v>#NAME?</v>
      </c>
      <c r="H68" s="34" t="s">
        <v>47</v>
      </c>
      <c r="I68" s="24"/>
      <c r="J68" s="29"/>
      <c r="K68" s="2"/>
      <c r="L68" s="35" t="s">
        <v>4796</v>
      </c>
    </row>
    <row r="69" spans="1:12" x14ac:dyDescent="0.2">
      <c r="A69" s="2">
        <v>59</v>
      </c>
      <c r="B69" s="20"/>
      <c r="C69" s="20"/>
      <c r="D69" s="20"/>
      <c r="E69" s="24"/>
      <c r="F69" s="24"/>
      <c r="G69" s="34" t="e">
        <v>#NAME?</v>
      </c>
      <c r="H69" s="34" t="s">
        <v>47</v>
      </c>
      <c r="I69" s="24"/>
      <c r="J69" s="29"/>
      <c r="K69" s="2"/>
      <c r="L69" s="35" t="s">
        <v>4796</v>
      </c>
    </row>
    <row r="70" spans="1:12" x14ac:dyDescent="0.2">
      <c r="A70" s="2">
        <v>60</v>
      </c>
      <c r="B70" s="20"/>
      <c r="C70" s="20"/>
      <c r="D70" s="20"/>
      <c r="E70" s="24"/>
      <c r="F70" s="24"/>
      <c r="G70" s="34" t="e">
        <v>#NAME?</v>
      </c>
      <c r="H70" s="34" t="s">
        <v>47</v>
      </c>
      <c r="I70" s="24"/>
      <c r="J70" s="29"/>
      <c r="K70" s="2"/>
      <c r="L70" s="35" t="s">
        <v>4796</v>
      </c>
    </row>
    <row r="71" spans="1:12" x14ac:dyDescent="0.2">
      <c r="A71" s="2">
        <v>61</v>
      </c>
      <c r="B71" s="20"/>
      <c r="C71" s="20"/>
      <c r="D71" s="20"/>
      <c r="E71" s="24"/>
      <c r="F71" s="24"/>
      <c r="G71" s="34" t="e">
        <v>#NAME?</v>
      </c>
      <c r="H71" s="34" t="s">
        <v>47</v>
      </c>
      <c r="I71" s="24"/>
      <c r="J71" s="29"/>
      <c r="K71" s="2"/>
      <c r="L71" s="35" t="s">
        <v>4796</v>
      </c>
    </row>
    <row r="72" spans="1:12" x14ac:dyDescent="0.2">
      <c r="A72" s="2">
        <v>62</v>
      </c>
      <c r="B72" s="20"/>
      <c r="C72" s="20"/>
      <c r="D72" s="20"/>
      <c r="E72" s="24"/>
      <c r="F72" s="24"/>
      <c r="G72" s="34" t="e">
        <v>#NAME?</v>
      </c>
      <c r="H72" s="34" t="s">
        <v>47</v>
      </c>
      <c r="I72" s="24"/>
      <c r="J72" s="29"/>
      <c r="K72" s="2"/>
      <c r="L72" s="35" t="s">
        <v>4796</v>
      </c>
    </row>
    <row r="73" spans="1:12" x14ac:dyDescent="0.2">
      <c r="A73" s="2">
        <v>63</v>
      </c>
      <c r="B73" s="20"/>
      <c r="C73" s="20"/>
      <c r="D73" s="20"/>
      <c r="E73" s="24"/>
      <c r="F73" s="24"/>
      <c r="G73" s="34" t="e">
        <v>#NAME?</v>
      </c>
      <c r="H73" s="34" t="s">
        <v>47</v>
      </c>
      <c r="I73" s="24"/>
      <c r="J73" s="29"/>
      <c r="K73" s="2"/>
      <c r="L73" s="35" t="s">
        <v>4796</v>
      </c>
    </row>
    <row r="74" spans="1:12" x14ac:dyDescent="0.2">
      <c r="A74" s="2">
        <v>64</v>
      </c>
      <c r="B74" s="20"/>
      <c r="C74" s="20"/>
      <c r="D74" s="20"/>
      <c r="E74" s="24"/>
      <c r="F74" s="24"/>
      <c r="G74" s="34" t="e">
        <v>#NAME?</v>
      </c>
      <c r="H74" s="34" t="s">
        <v>47</v>
      </c>
      <c r="I74" s="24"/>
      <c r="J74" s="29"/>
      <c r="K74" s="2"/>
      <c r="L74" s="35" t="s">
        <v>4796</v>
      </c>
    </row>
    <row r="75" spans="1:12" x14ac:dyDescent="0.2">
      <c r="A75" s="2">
        <v>65</v>
      </c>
      <c r="B75" s="20"/>
      <c r="C75" s="20"/>
      <c r="D75" s="20"/>
      <c r="E75" s="24"/>
      <c r="F75" s="24"/>
      <c r="G75" s="34" t="e">
        <v>#NAME?</v>
      </c>
      <c r="H75" s="34" t="s">
        <v>47</v>
      </c>
      <c r="I75" s="24"/>
      <c r="J75" s="29"/>
      <c r="K75" s="2"/>
      <c r="L75" s="35" t="s">
        <v>4796</v>
      </c>
    </row>
    <row r="76" spans="1:12" x14ac:dyDescent="0.2">
      <c r="A76" s="2">
        <v>66</v>
      </c>
      <c r="B76" s="20"/>
      <c r="C76" s="20"/>
      <c r="D76" s="20"/>
      <c r="E76" s="24"/>
      <c r="F76" s="24"/>
      <c r="G76" s="34" t="e">
        <v>#NAME?</v>
      </c>
      <c r="H76" s="34" t="s">
        <v>47</v>
      </c>
      <c r="I76" s="24"/>
      <c r="J76" s="29"/>
      <c r="K76" s="2"/>
      <c r="L76" s="35" t="s">
        <v>4796</v>
      </c>
    </row>
    <row r="77" spans="1:12" x14ac:dyDescent="0.2">
      <c r="A77" s="2">
        <v>67</v>
      </c>
      <c r="B77" s="20"/>
      <c r="C77" s="20"/>
      <c r="D77" s="20"/>
      <c r="E77" s="24"/>
      <c r="F77" s="24"/>
      <c r="G77" s="34" t="e">
        <v>#NAME?</v>
      </c>
      <c r="H77" s="34" t="s">
        <v>47</v>
      </c>
      <c r="I77" s="24"/>
      <c r="J77" s="29"/>
      <c r="K77" s="2"/>
      <c r="L77" s="35" t="s">
        <v>4796</v>
      </c>
    </row>
    <row r="78" spans="1:12" x14ac:dyDescent="0.2">
      <c r="A78" s="2">
        <v>68</v>
      </c>
      <c r="B78" s="20"/>
      <c r="C78" s="20"/>
      <c r="D78" s="20"/>
      <c r="E78" s="24"/>
      <c r="F78" s="24"/>
      <c r="G78" s="34" t="e">
        <v>#NAME?</v>
      </c>
      <c r="H78" s="34" t="s">
        <v>47</v>
      </c>
      <c r="I78" s="24"/>
      <c r="J78" s="29"/>
      <c r="K78" s="2"/>
      <c r="L78" s="35" t="s">
        <v>4796</v>
      </c>
    </row>
    <row r="79" spans="1:12" x14ac:dyDescent="0.2">
      <c r="A79" s="2">
        <v>69</v>
      </c>
      <c r="B79" s="23"/>
      <c r="C79" s="23"/>
      <c r="D79" s="23"/>
      <c r="E79" s="24"/>
      <c r="F79" s="24"/>
      <c r="G79" s="34" t="e">
        <v>#NAME?</v>
      </c>
      <c r="H79" s="34" t="s">
        <v>47</v>
      </c>
      <c r="I79" s="24"/>
      <c r="J79" s="29"/>
      <c r="K79" s="2"/>
      <c r="L79" s="35" t="s">
        <v>4796</v>
      </c>
    </row>
    <row r="80" spans="1:12" x14ac:dyDescent="0.2">
      <c r="A80" s="2">
        <v>70</v>
      </c>
      <c r="B80" s="20"/>
      <c r="C80" s="20"/>
      <c r="D80" s="20"/>
      <c r="E80" s="24"/>
      <c r="F80" s="24"/>
      <c r="G80" s="34" t="e">
        <v>#NAME?</v>
      </c>
      <c r="H80" s="34" t="s">
        <v>47</v>
      </c>
      <c r="I80" s="24"/>
      <c r="J80" s="29"/>
      <c r="K80" s="2"/>
      <c r="L80" s="35" t="s">
        <v>4796</v>
      </c>
    </row>
    <row r="81" spans="1:12" x14ac:dyDescent="0.2">
      <c r="A81" s="2">
        <v>71</v>
      </c>
      <c r="B81" s="20"/>
      <c r="C81" s="20"/>
      <c r="D81" s="20"/>
      <c r="E81" s="24"/>
      <c r="F81" s="24"/>
      <c r="G81" s="34" t="e">
        <v>#NAME?</v>
      </c>
      <c r="H81" s="34" t="s">
        <v>47</v>
      </c>
      <c r="I81" s="24"/>
      <c r="J81" s="29"/>
      <c r="K81" s="2"/>
      <c r="L81" s="35" t="s">
        <v>4796</v>
      </c>
    </row>
    <row r="82" spans="1:12" x14ac:dyDescent="0.2">
      <c r="A82" s="2">
        <v>72</v>
      </c>
      <c r="B82" s="20"/>
      <c r="C82" s="20"/>
      <c r="D82" s="20"/>
      <c r="E82" s="24"/>
      <c r="F82" s="24"/>
      <c r="G82" s="34" t="e">
        <v>#NAME?</v>
      </c>
      <c r="H82" s="34" t="s">
        <v>47</v>
      </c>
      <c r="I82" s="24"/>
      <c r="J82" s="29"/>
      <c r="K82" s="2"/>
      <c r="L82" s="35" t="s">
        <v>4796</v>
      </c>
    </row>
    <row r="83" spans="1:12" x14ac:dyDescent="0.2">
      <c r="A83" s="2">
        <v>73</v>
      </c>
      <c r="B83" s="20"/>
      <c r="C83" s="20"/>
      <c r="D83" s="20"/>
      <c r="E83" s="24"/>
      <c r="F83" s="24"/>
      <c r="G83" s="34" t="e">
        <v>#NAME?</v>
      </c>
      <c r="H83" s="34" t="s">
        <v>47</v>
      </c>
      <c r="I83" s="24"/>
      <c r="J83" s="29"/>
      <c r="K83" s="2"/>
      <c r="L83" s="35" t="s">
        <v>4796</v>
      </c>
    </row>
    <row r="84" spans="1:12" x14ac:dyDescent="0.2">
      <c r="A84" s="2">
        <v>74</v>
      </c>
      <c r="B84" s="20"/>
      <c r="C84" s="20"/>
      <c r="D84" s="20"/>
      <c r="E84" s="24"/>
      <c r="F84" s="24"/>
      <c r="G84" s="34" t="e">
        <v>#NAME?</v>
      </c>
      <c r="H84" s="34" t="s">
        <v>47</v>
      </c>
      <c r="I84" s="24"/>
      <c r="J84" s="29"/>
      <c r="K84" s="2"/>
      <c r="L84" s="35" t="s">
        <v>4796</v>
      </c>
    </row>
    <row r="85" spans="1:12" x14ac:dyDescent="0.2">
      <c r="A85" s="2">
        <v>75</v>
      </c>
      <c r="B85" s="20"/>
      <c r="C85" s="20"/>
      <c r="D85" s="20"/>
      <c r="E85" s="24"/>
      <c r="F85" s="24"/>
      <c r="G85" s="34" t="e">
        <v>#NAME?</v>
      </c>
      <c r="H85" s="34" t="s">
        <v>47</v>
      </c>
      <c r="I85" s="24"/>
      <c r="J85" s="29"/>
      <c r="K85" s="2"/>
      <c r="L85" s="35" t="s">
        <v>4796</v>
      </c>
    </row>
    <row r="86" spans="1:12" x14ac:dyDescent="0.2">
      <c r="A86" s="2">
        <v>76</v>
      </c>
      <c r="B86" s="20"/>
      <c r="C86" s="20"/>
      <c r="D86" s="20"/>
      <c r="E86" s="24"/>
      <c r="F86" s="24"/>
      <c r="G86" s="34" t="e">
        <v>#NAME?</v>
      </c>
      <c r="H86" s="34" t="s">
        <v>47</v>
      </c>
      <c r="I86" s="24"/>
      <c r="J86" s="29"/>
      <c r="K86" s="2"/>
      <c r="L86" s="35" t="s">
        <v>4796</v>
      </c>
    </row>
    <row r="87" spans="1:12" x14ac:dyDescent="0.2">
      <c r="A87" s="2">
        <v>77</v>
      </c>
      <c r="B87" s="20"/>
      <c r="C87" s="20"/>
      <c r="D87" s="20"/>
      <c r="E87" s="24"/>
      <c r="F87" s="24"/>
      <c r="G87" s="34" t="e">
        <v>#NAME?</v>
      </c>
      <c r="H87" s="34" t="s">
        <v>47</v>
      </c>
      <c r="I87" s="24"/>
      <c r="J87" s="29"/>
      <c r="K87" s="2"/>
      <c r="L87" s="35" t="s">
        <v>4796</v>
      </c>
    </row>
    <row r="88" spans="1:12" x14ac:dyDescent="0.2">
      <c r="A88" s="2">
        <v>78</v>
      </c>
      <c r="B88" s="20"/>
      <c r="C88" s="20"/>
      <c r="D88" s="20"/>
      <c r="E88" s="24"/>
      <c r="F88" s="24"/>
      <c r="G88" s="34" t="e">
        <v>#NAME?</v>
      </c>
      <c r="H88" s="34" t="s">
        <v>47</v>
      </c>
      <c r="I88" s="24"/>
      <c r="J88" s="29"/>
      <c r="K88" s="2"/>
      <c r="L88" s="35" t="s">
        <v>4796</v>
      </c>
    </row>
    <row r="89" spans="1:12" x14ac:dyDescent="0.2">
      <c r="A89" s="2">
        <v>79</v>
      </c>
      <c r="B89" s="20"/>
      <c r="C89" s="20"/>
      <c r="D89" s="20"/>
      <c r="E89" s="24"/>
      <c r="F89" s="24"/>
      <c r="G89" s="34" t="e">
        <v>#NAME?</v>
      </c>
      <c r="H89" s="34" t="s">
        <v>47</v>
      </c>
      <c r="I89" s="24"/>
      <c r="J89" s="29"/>
      <c r="K89" s="2"/>
      <c r="L89" s="35" t="s">
        <v>4796</v>
      </c>
    </row>
    <row r="90" spans="1:12" x14ac:dyDescent="0.2">
      <c r="A90" s="2">
        <v>80</v>
      </c>
      <c r="B90" s="20"/>
      <c r="C90" s="20"/>
      <c r="D90" s="20"/>
      <c r="E90" s="24"/>
      <c r="F90" s="24"/>
      <c r="G90" s="34" t="e">
        <v>#NAME?</v>
      </c>
      <c r="H90" s="34" t="s">
        <v>47</v>
      </c>
      <c r="I90" s="24"/>
      <c r="J90" s="29"/>
      <c r="K90" s="2"/>
      <c r="L90" s="35" t="s">
        <v>4796</v>
      </c>
    </row>
    <row r="91" spans="1:12" x14ac:dyDescent="0.2">
      <c r="A91" s="2">
        <v>81</v>
      </c>
      <c r="B91" s="20"/>
      <c r="C91" s="20"/>
      <c r="D91" s="20"/>
      <c r="E91" s="24"/>
      <c r="F91" s="24"/>
      <c r="G91" s="34" t="e">
        <v>#NAME?</v>
      </c>
      <c r="H91" s="34" t="s">
        <v>47</v>
      </c>
      <c r="I91" s="24"/>
      <c r="J91" s="29"/>
      <c r="K91" s="2"/>
      <c r="L91" s="35" t="s">
        <v>4796</v>
      </c>
    </row>
    <row r="92" spans="1:12" x14ac:dyDescent="0.2">
      <c r="A92" s="2">
        <v>82</v>
      </c>
      <c r="B92" s="20"/>
      <c r="C92" s="20"/>
      <c r="D92" s="20"/>
      <c r="E92" s="24"/>
      <c r="F92" s="24"/>
      <c r="G92" s="34" t="e">
        <v>#NAME?</v>
      </c>
      <c r="H92" s="34" t="s">
        <v>47</v>
      </c>
      <c r="I92" s="24"/>
      <c r="J92" s="29"/>
      <c r="K92" s="2"/>
      <c r="L92" s="35" t="s">
        <v>4796</v>
      </c>
    </row>
    <row r="93" spans="1:12" x14ac:dyDescent="0.2">
      <c r="A93" s="2">
        <v>83</v>
      </c>
      <c r="B93" s="20"/>
      <c r="C93" s="20"/>
      <c r="D93" s="20"/>
      <c r="E93" s="24"/>
      <c r="F93" s="24"/>
      <c r="G93" s="34" t="e">
        <v>#NAME?</v>
      </c>
      <c r="H93" s="34" t="s">
        <v>47</v>
      </c>
      <c r="I93" s="24"/>
      <c r="J93" s="29"/>
      <c r="K93" s="2"/>
      <c r="L93" s="35" t="s">
        <v>4796</v>
      </c>
    </row>
    <row r="94" spans="1:12" x14ac:dyDescent="0.2">
      <c r="A94" s="2">
        <v>84</v>
      </c>
      <c r="B94" s="20"/>
      <c r="C94" s="20"/>
      <c r="D94" s="20"/>
      <c r="E94" s="24"/>
      <c r="F94" s="24"/>
      <c r="G94" s="34" t="e">
        <v>#NAME?</v>
      </c>
      <c r="H94" s="34" t="s">
        <v>47</v>
      </c>
      <c r="I94" s="24"/>
      <c r="J94" s="29"/>
      <c r="K94" s="2"/>
      <c r="L94" s="35" t="s">
        <v>4796</v>
      </c>
    </row>
    <row r="95" spans="1:12" x14ac:dyDescent="0.2">
      <c r="A95" s="2">
        <v>85</v>
      </c>
      <c r="B95" s="20"/>
      <c r="C95" s="20"/>
      <c r="D95" s="20"/>
      <c r="E95" s="24"/>
      <c r="F95" s="24"/>
      <c r="G95" s="34" t="e">
        <v>#NAME?</v>
      </c>
      <c r="H95" s="34" t="s">
        <v>47</v>
      </c>
      <c r="I95" s="24"/>
      <c r="J95" s="29"/>
      <c r="K95" s="2"/>
      <c r="L95" s="35" t="s">
        <v>4796</v>
      </c>
    </row>
    <row r="96" spans="1:12" x14ac:dyDescent="0.2">
      <c r="A96" s="2">
        <v>86</v>
      </c>
      <c r="B96" s="20"/>
      <c r="C96" s="20"/>
      <c r="D96" s="20"/>
      <c r="E96" s="24"/>
      <c r="F96" s="24"/>
      <c r="G96" s="34" t="e">
        <v>#NAME?</v>
      </c>
      <c r="H96" s="34" t="s">
        <v>47</v>
      </c>
      <c r="I96" s="24"/>
      <c r="J96" s="29"/>
      <c r="K96" s="2"/>
      <c r="L96" s="35" t="s">
        <v>4796</v>
      </c>
    </row>
    <row r="97" spans="1:12" x14ac:dyDescent="0.2">
      <c r="A97" s="2">
        <v>87</v>
      </c>
      <c r="B97" s="20"/>
      <c r="C97" s="20"/>
      <c r="D97" s="20"/>
      <c r="E97" s="24"/>
      <c r="F97" s="24"/>
      <c r="G97" s="34" t="e">
        <v>#NAME?</v>
      </c>
      <c r="H97" s="34" t="s">
        <v>47</v>
      </c>
      <c r="I97" s="24"/>
      <c r="J97" s="29"/>
      <c r="K97" s="2"/>
      <c r="L97" s="35" t="s">
        <v>4796</v>
      </c>
    </row>
    <row r="98" spans="1:12" x14ac:dyDescent="0.2">
      <c r="A98" s="2">
        <v>88</v>
      </c>
      <c r="B98" s="20"/>
      <c r="C98" s="20"/>
      <c r="D98" s="20"/>
      <c r="E98" s="24"/>
      <c r="F98" s="24"/>
      <c r="G98" s="34" t="e">
        <v>#NAME?</v>
      </c>
      <c r="H98" s="34" t="s">
        <v>47</v>
      </c>
      <c r="I98" s="24"/>
      <c r="J98" s="29"/>
      <c r="K98" s="2"/>
      <c r="L98" s="35" t="s">
        <v>4796</v>
      </c>
    </row>
    <row r="99" spans="1:12" x14ac:dyDescent="0.2">
      <c r="A99" s="2">
        <v>89</v>
      </c>
      <c r="B99" s="20"/>
      <c r="C99" s="20"/>
      <c r="D99" s="20"/>
      <c r="E99" s="24"/>
      <c r="F99" s="24"/>
      <c r="G99" s="34" t="e">
        <v>#NAME?</v>
      </c>
      <c r="H99" s="34" t="s">
        <v>47</v>
      </c>
      <c r="I99" s="24"/>
      <c r="J99" s="29"/>
      <c r="K99" s="2"/>
      <c r="L99" s="35" t="s">
        <v>4796</v>
      </c>
    </row>
    <row r="100" spans="1:12" x14ac:dyDescent="0.2">
      <c r="A100" s="2">
        <v>90</v>
      </c>
      <c r="B100" s="20"/>
      <c r="C100" s="20"/>
      <c r="D100" s="20"/>
      <c r="E100" s="24"/>
      <c r="F100" s="24"/>
      <c r="G100" s="34" t="e">
        <v>#NAME?</v>
      </c>
      <c r="H100" s="34" t="s">
        <v>47</v>
      </c>
      <c r="I100" s="24"/>
      <c r="J100" s="29"/>
      <c r="K100" s="2"/>
      <c r="L100" s="35" t="s">
        <v>4796</v>
      </c>
    </row>
    <row r="101" spans="1:12" x14ac:dyDescent="0.2">
      <c r="A101" s="2">
        <v>91</v>
      </c>
      <c r="B101" s="20"/>
      <c r="C101" s="20"/>
      <c r="D101" s="20"/>
      <c r="E101" s="24"/>
      <c r="F101" s="24"/>
      <c r="G101" s="34" t="e">
        <v>#NAME?</v>
      </c>
      <c r="H101" s="34" t="s">
        <v>47</v>
      </c>
      <c r="I101" s="24"/>
      <c r="J101" s="29"/>
      <c r="K101" s="2"/>
      <c r="L101" s="35" t="s">
        <v>4796</v>
      </c>
    </row>
    <row r="102" spans="1:12" x14ac:dyDescent="0.2">
      <c r="A102" s="2">
        <v>92</v>
      </c>
      <c r="B102" s="20"/>
      <c r="C102" s="20"/>
      <c r="D102" s="20"/>
      <c r="E102" s="24"/>
      <c r="F102" s="24"/>
      <c r="G102" s="34" t="e">
        <v>#NAME?</v>
      </c>
      <c r="H102" s="34" t="s">
        <v>47</v>
      </c>
      <c r="I102" s="24"/>
      <c r="J102" s="29"/>
      <c r="K102" s="2"/>
      <c r="L102" s="35" t="s">
        <v>4796</v>
      </c>
    </row>
    <row r="103" spans="1:12" x14ac:dyDescent="0.2">
      <c r="A103" s="2">
        <v>93</v>
      </c>
      <c r="B103" s="20"/>
      <c r="C103" s="20"/>
      <c r="D103" s="20"/>
      <c r="E103" s="24"/>
      <c r="F103" s="24"/>
      <c r="G103" s="34" t="e">
        <v>#NAME?</v>
      </c>
      <c r="H103" s="34" t="s">
        <v>47</v>
      </c>
      <c r="I103" s="24"/>
      <c r="J103" s="29"/>
      <c r="K103" s="2"/>
      <c r="L103" s="35" t="s">
        <v>4796</v>
      </c>
    </row>
    <row r="104" spans="1:12" x14ac:dyDescent="0.2">
      <c r="A104" s="2">
        <v>94</v>
      </c>
      <c r="B104" s="20"/>
      <c r="C104" s="20"/>
      <c r="D104" s="20"/>
      <c r="E104" s="24"/>
      <c r="F104" s="24"/>
      <c r="G104" s="34" t="e">
        <v>#NAME?</v>
      </c>
      <c r="H104" s="34" t="s">
        <v>47</v>
      </c>
      <c r="I104" s="24"/>
      <c r="J104" s="29"/>
      <c r="K104" s="2"/>
      <c r="L104" s="35" t="s">
        <v>4796</v>
      </c>
    </row>
    <row r="105" spans="1:12" x14ac:dyDescent="0.2">
      <c r="A105" s="2">
        <v>95</v>
      </c>
      <c r="B105" s="20"/>
      <c r="C105" s="20"/>
      <c r="D105" s="20"/>
      <c r="E105" s="24"/>
      <c r="F105" s="24"/>
      <c r="G105" s="34" t="e">
        <v>#NAME?</v>
      </c>
      <c r="H105" s="34" t="s">
        <v>47</v>
      </c>
      <c r="I105" s="19"/>
      <c r="J105" s="29"/>
      <c r="K105" s="2"/>
      <c r="L105" s="35" t="s">
        <v>4796</v>
      </c>
    </row>
    <row r="106" spans="1:12" x14ac:dyDescent="0.2">
      <c r="A106" s="2">
        <v>96</v>
      </c>
      <c r="B106" s="20"/>
      <c r="C106" s="20"/>
      <c r="D106" s="20"/>
      <c r="E106" s="24"/>
      <c r="F106" s="24"/>
      <c r="G106" s="34" t="e">
        <v>#NAME?</v>
      </c>
      <c r="H106" s="34" t="s">
        <v>47</v>
      </c>
      <c r="I106" s="19"/>
      <c r="J106" s="29"/>
      <c r="K106" s="2"/>
      <c r="L106" s="35" t="s">
        <v>4796</v>
      </c>
    </row>
    <row r="107" spans="1:12" x14ac:dyDescent="0.2">
      <c r="A107" s="2">
        <v>97</v>
      </c>
      <c r="B107" s="20"/>
      <c r="C107" s="20"/>
      <c r="D107" s="20"/>
      <c r="E107" s="24"/>
      <c r="F107" s="24"/>
      <c r="G107" s="34" t="e">
        <v>#NAME?</v>
      </c>
      <c r="H107" s="34" t="s">
        <v>47</v>
      </c>
      <c r="I107" s="19"/>
      <c r="J107" s="29"/>
      <c r="K107" s="2"/>
      <c r="L107" s="35" t="s">
        <v>4796</v>
      </c>
    </row>
    <row r="108" spans="1:12" x14ac:dyDescent="0.2">
      <c r="A108" s="2">
        <v>98</v>
      </c>
      <c r="B108" s="20"/>
      <c r="C108" s="20"/>
      <c r="D108" s="20"/>
      <c r="E108" s="24"/>
      <c r="F108" s="24"/>
      <c r="G108" s="34" t="e">
        <v>#NAME?</v>
      </c>
      <c r="H108" s="34" t="s">
        <v>47</v>
      </c>
      <c r="I108" s="19"/>
      <c r="J108" s="29"/>
      <c r="K108" s="2"/>
      <c r="L108" s="35" t="s">
        <v>4796</v>
      </c>
    </row>
    <row r="109" spans="1:12" x14ac:dyDescent="0.2">
      <c r="A109" s="2">
        <v>99</v>
      </c>
      <c r="B109" s="20"/>
      <c r="C109" s="20"/>
      <c r="D109" s="20"/>
      <c r="E109" s="24"/>
      <c r="F109" s="24"/>
      <c r="G109" s="34" t="e">
        <v>#NAME?</v>
      </c>
      <c r="H109" s="34" t="s">
        <v>47</v>
      </c>
      <c r="I109" s="19"/>
      <c r="J109" s="29"/>
      <c r="K109" s="2"/>
      <c r="L109" s="35" t="s">
        <v>4796</v>
      </c>
    </row>
    <row r="110" spans="1:12" x14ac:dyDescent="0.2">
      <c r="A110" s="2">
        <v>100</v>
      </c>
      <c r="B110" s="20"/>
      <c r="C110" s="20"/>
      <c r="D110" s="20"/>
      <c r="E110" s="24"/>
      <c r="F110" s="24"/>
      <c r="G110" s="34" t="e">
        <v>#NAME?</v>
      </c>
      <c r="H110" s="34" t="s">
        <v>47</v>
      </c>
      <c r="I110" s="19"/>
      <c r="J110" s="29"/>
      <c r="K110" s="2"/>
      <c r="L110" s="35" t="s">
        <v>4796</v>
      </c>
    </row>
    <row r="111" spans="1:12" x14ac:dyDescent="0.2">
      <c r="A111" s="2">
        <v>101</v>
      </c>
      <c r="B111" s="20"/>
      <c r="C111" s="20"/>
      <c r="D111" s="20"/>
      <c r="E111" s="24"/>
      <c r="F111" s="24"/>
      <c r="G111" s="34" t="e">
        <v>#NAME?</v>
      </c>
      <c r="H111" s="34" t="s">
        <v>47</v>
      </c>
      <c r="I111" s="19"/>
      <c r="J111" s="29"/>
      <c r="K111" s="2"/>
      <c r="L111" s="35" t="s">
        <v>4796</v>
      </c>
    </row>
    <row r="112" spans="1:12" x14ac:dyDescent="0.2">
      <c r="A112" s="2">
        <v>102</v>
      </c>
      <c r="B112" s="20"/>
      <c r="C112" s="20"/>
      <c r="D112" s="20"/>
      <c r="E112" s="24"/>
      <c r="F112" s="24"/>
      <c r="G112" s="34" t="e">
        <v>#NAME?</v>
      </c>
      <c r="H112" s="34" t="s">
        <v>47</v>
      </c>
      <c r="I112" s="19"/>
      <c r="J112" s="29"/>
      <c r="K112" s="2"/>
      <c r="L112" s="35" t="s">
        <v>4796</v>
      </c>
    </row>
    <row r="113" spans="1:12" x14ac:dyDescent="0.2">
      <c r="A113" s="2">
        <v>103</v>
      </c>
      <c r="B113" s="20"/>
      <c r="C113" s="20"/>
      <c r="D113" s="20"/>
      <c r="E113" s="24"/>
      <c r="F113" s="24"/>
      <c r="G113" s="34" t="e">
        <v>#NAME?</v>
      </c>
      <c r="H113" s="34" t="s">
        <v>47</v>
      </c>
      <c r="I113" s="19"/>
      <c r="J113" s="29"/>
      <c r="K113" s="2"/>
      <c r="L113" s="35" t="s">
        <v>4796</v>
      </c>
    </row>
    <row r="114" spans="1:12" x14ac:dyDescent="0.2">
      <c r="A114" s="2">
        <v>104</v>
      </c>
      <c r="B114" s="20"/>
      <c r="C114" s="20"/>
      <c r="D114" s="20"/>
      <c r="E114" s="24"/>
      <c r="F114" s="24"/>
      <c r="G114" s="34" t="e">
        <v>#NAME?</v>
      </c>
      <c r="H114" s="34" t="s">
        <v>47</v>
      </c>
      <c r="I114" s="19"/>
      <c r="J114" s="29"/>
      <c r="K114" s="2"/>
      <c r="L114" s="35" t="s">
        <v>4796</v>
      </c>
    </row>
    <row r="115" spans="1:12" x14ac:dyDescent="0.2">
      <c r="A115" s="2">
        <v>105</v>
      </c>
      <c r="B115" s="20"/>
      <c r="C115" s="20"/>
      <c r="D115" s="20"/>
      <c r="E115" s="24"/>
      <c r="F115" s="24"/>
      <c r="G115" s="34" t="e">
        <v>#NAME?</v>
      </c>
      <c r="H115" s="34" t="s">
        <v>47</v>
      </c>
      <c r="I115" s="19"/>
      <c r="J115" s="29"/>
      <c r="K115" s="2"/>
      <c r="L115" s="35" t="s">
        <v>4796</v>
      </c>
    </row>
    <row r="116" spans="1:12" x14ac:dyDescent="0.2">
      <c r="A116" s="2">
        <v>106</v>
      </c>
      <c r="B116" s="20"/>
      <c r="C116" s="20"/>
      <c r="D116" s="20"/>
      <c r="E116" s="24"/>
      <c r="F116" s="24"/>
      <c r="G116" s="34" t="e">
        <v>#NAME?</v>
      </c>
      <c r="H116" s="34" t="s">
        <v>47</v>
      </c>
      <c r="I116" s="19"/>
      <c r="J116" s="29"/>
      <c r="K116" s="2"/>
      <c r="L116" s="35" t="s">
        <v>4796</v>
      </c>
    </row>
    <row r="117" spans="1:12" x14ac:dyDescent="0.2">
      <c r="A117" s="2">
        <v>107</v>
      </c>
      <c r="B117" s="20"/>
      <c r="C117" s="20"/>
      <c r="D117" s="20"/>
      <c r="E117" s="24"/>
      <c r="F117" s="24"/>
      <c r="G117" s="34" t="e">
        <v>#NAME?</v>
      </c>
      <c r="H117" s="34" t="s">
        <v>47</v>
      </c>
      <c r="I117" s="19"/>
      <c r="J117" s="29"/>
      <c r="K117" s="2"/>
      <c r="L117" s="35" t="s">
        <v>4796</v>
      </c>
    </row>
    <row r="118" spans="1:12" x14ac:dyDescent="0.2">
      <c r="A118" s="2">
        <v>108</v>
      </c>
      <c r="B118" s="20"/>
      <c r="C118" s="20"/>
      <c r="D118" s="20"/>
      <c r="E118" s="24"/>
      <c r="F118" s="24"/>
      <c r="G118" s="34" t="e">
        <v>#NAME?</v>
      </c>
      <c r="H118" s="34" t="s">
        <v>47</v>
      </c>
      <c r="I118" s="19"/>
      <c r="J118" s="29"/>
      <c r="K118" s="2"/>
      <c r="L118" s="35" t="s">
        <v>4796</v>
      </c>
    </row>
    <row r="119" spans="1:12" x14ac:dyDescent="0.2">
      <c r="A119" s="2">
        <v>109</v>
      </c>
      <c r="B119" s="20"/>
      <c r="C119" s="20"/>
      <c r="D119" s="20"/>
      <c r="E119" s="24"/>
      <c r="F119" s="24"/>
      <c r="G119" s="34" t="e">
        <v>#NAME?</v>
      </c>
      <c r="H119" s="34" t="s">
        <v>47</v>
      </c>
      <c r="I119" s="19"/>
      <c r="J119" s="29"/>
      <c r="K119" s="2"/>
      <c r="L119" s="35" t="s">
        <v>4796</v>
      </c>
    </row>
    <row r="120" spans="1:12" x14ac:dyDescent="0.2">
      <c r="A120" s="2">
        <v>110</v>
      </c>
      <c r="B120" s="20"/>
      <c r="C120" s="20"/>
      <c r="D120" s="20"/>
      <c r="E120" s="24"/>
      <c r="F120" s="24"/>
      <c r="G120" s="34" t="e">
        <v>#NAME?</v>
      </c>
      <c r="H120" s="34" t="s">
        <v>47</v>
      </c>
      <c r="I120" s="19"/>
      <c r="J120" s="29"/>
      <c r="K120" s="2"/>
      <c r="L120" s="35" t="s">
        <v>4796</v>
      </c>
    </row>
    <row r="121" spans="1:12" x14ac:dyDescent="0.2">
      <c r="A121" s="2">
        <v>111</v>
      </c>
      <c r="B121" s="20"/>
      <c r="C121" s="20"/>
      <c r="D121" s="20"/>
      <c r="E121" s="24"/>
      <c r="F121" s="24"/>
      <c r="G121" s="34" t="e">
        <v>#NAME?</v>
      </c>
      <c r="H121" s="34" t="s">
        <v>47</v>
      </c>
      <c r="I121" s="19"/>
      <c r="J121" s="29"/>
      <c r="K121" s="2"/>
      <c r="L121" s="35" t="s">
        <v>4796</v>
      </c>
    </row>
    <row r="122" spans="1:12" x14ac:dyDescent="0.2">
      <c r="A122" s="2">
        <v>112</v>
      </c>
      <c r="B122" s="20"/>
      <c r="C122" s="20"/>
      <c r="D122" s="20"/>
      <c r="E122" s="24"/>
      <c r="F122" s="24"/>
      <c r="G122" s="34" t="e">
        <v>#NAME?</v>
      </c>
      <c r="H122" s="34" t="s">
        <v>47</v>
      </c>
      <c r="I122" s="19"/>
      <c r="J122" s="29"/>
      <c r="K122" s="2"/>
      <c r="L122" s="35" t="s">
        <v>4796</v>
      </c>
    </row>
    <row r="123" spans="1:12" x14ac:dyDescent="0.2">
      <c r="A123" s="2">
        <v>113</v>
      </c>
      <c r="B123" s="2"/>
      <c r="C123" s="2"/>
      <c r="D123" s="2"/>
      <c r="E123" s="25"/>
      <c r="F123" s="25"/>
      <c r="G123" s="34" t="e">
        <v>#NAME?</v>
      </c>
      <c r="H123" s="34" t="s">
        <v>47</v>
      </c>
      <c r="I123" s="16"/>
      <c r="J123" s="29"/>
      <c r="K123" s="2"/>
      <c r="L123" s="35" t="s">
        <v>4796</v>
      </c>
    </row>
    <row r="124" spans="1:12" x14ac:dyDescent="0.2">
      <c r="A124" s="2">
        <v>114</v>
      </c>
      <c r="B124" s="2"/>
      <c r="C124" s="2"/>
      <c r="D124" s="2"/>
      <c r="E124" s="25"/>
      <c r="F124" s="25"/>
      <c r="G124" s="34" t="e">
        <v>#NAME?</v>
      </c>
      <c r="H124" s="34" t="s">
        <v>47</v>
      </c>
      <c r="I124" s="16"/>
      <c r="J124" s="29"/>
      <c r="K124" s="2"/>
      <c r="L124" s="35" t="s">
        <v>4796</v>
      </c>
    </row>
    <row r="125" spans="1:12" x14ac:dyDescent="0.2">
      <c r="A125" s="2">
        <v>115</v>
      </c>
      <c r="B125" s="2"/>
      <c r="C125" s="2"/>
      <c r="D125" s="2"/>
      <c r="E125" s="25"/>
      <c r="F125" s="25"/>
      <c r="G125" s="34" t="e">
        <v>#NAME?</v>
      </c>
      <c r="H125" s="34" t="s">
        <v>47</v>
      </c>
      <c r="I125" s="16"/>
      <c r="J125" s="29"/>
      <c r="K125" s="2"/>
      <c r="L125" s="35" t="s">
        <v>4796</v>
      </c>
    </row>
    <row r="126" spans="1:12" x14ac:dyDescent="0.2">
      <c r="A126" s="2">
        <v>116</v>
      </c>
      <c r="B126" s="2"/>
      <c r="C126" s="2"/>
      <c r="D126" s="2"/>
      <c r="E126" s="25"/>
      <c r="F126" s="25"/>
      <c r="G126" s="34" t="e">
        <v>#NAME?</v>
      </c>
      <c r="H126" s="34" t="s">
        <v>47</v>
      </c>
      <c r="I126" s="16"/>
      <c r="J126" s="29"/>
      <c r="K126" s="2"/>
      <c r="L126" s="35" t="s">
        <v>4796</v>
      </c>
    </row>
    <row r="127" spans="1:12" x14ac:dyDescent="0.2">
      <c r="A127" s="2">
        <v>117</v>
      </c>
      <c r="B127" s="2"/>
      <c r="C127" s="2"/>
      <c r="D127" s="2"/>
      <c r="E127" s="25"/>
      <c r="F127" s="25"/>
      <c r="G127" s="34" t="e">
        <v>#NAME?</v>
      </c>
      <c r="H127" s="34" t="s">
        <v>47</v>
      </c>
      <c r="I127" s="16"/>
      <c r="J127" s="29"/>
      <c r="K127" s="2"/>
      <c r="L127" s="35" t="s">
        <v>4796</v>
      </c>
    </row>
    <row r="128" spans="1:12" x14ac:dyDescent="0.2">
      <c r="A128" s="2">
        <v>118</v>
      </c>
      <c r="B128" s="2"/>
      <c r="C128" s="2"/>
      <c r="D128" s="2"/>
      <c r="E128" s="25"/>
      <c r="F128" s="25"/>
      <c r="G128" s="34" t="e">
        <v>#NAME?</v>
      </c>
      <c r="H128" s="34" t="s">
        <v>47</v>
      </c>
      <c r="I128" s="16"/>
      <c r="J128" s="29"/>
      <c r="K128" s="2"/>
      <c r="L128" s="35" t="s">
        <v>4796</v>
      </c>
    </row>
    <row r="129" spans="1:12" x14ac:dyDescent="0.2">
      <c r="A129" s="2">
        <v>119</v>
      </c>
      <c r="B129" s="2"/>
      <c r="C129" s="2"/>
      <c r="D129" s="2"/>
      <c r="E129" s="25"/>
      <c r="F129" s="25"/>
      <c r="G129" s="34" t="e">
        <v>#NAME?</v>
      </c>
      <c r="H129" s="34" t="s">
        <v>47</v>
      </c>
      <c r="I129" s="16"/>
      <c r="J129" s="29"/>
      <c r="K129" s="2"/>
      <c r="L129" s="35" t="s">
        <v>4796</v>
      </c>
    </row>
    <row r="130" spans="1:12" x14ac:dyDescent="0.2">
      <c r="A130" s="2">
        <v>120</v>
      </c>
      <c r="B130" s="2"/>
      <c r="C130" s="2"/>
      <c r="D130" s="2"/>
      <c r="E130" s="25"/>
      <c r="F130" s="25"/>
      <c r="G130" s="34" t="e">
        <v>#NAME?</v>
      </c>
      <c r="H130" s="34" t="s">
        <v>47</v>
      </c>
      <c r="I130" s="16"/>
      <c r="J130" s="29"/>
      <c r="K130" s="2"/>
      <c r="L130" s="35" t="s">
        <v>4796</v>
      </c>
    </row>
    <row r="131" spans="1:12" x14ac:dyDescent="0.2">
      <c r="A131" s="2">
        <v>121</v>
      </c>
      <c r="B131" s="2"/>
      <c r="C131" s="2"/>
      <c r="D131" s="2"/>
      <c r="E131" s="25"/>
      <c r="F131" s="25"/>
      <c r="G131" s="34" t="e">
        <v>#NAME?</v>
      </c>
      <c r="H131" s="34" t="s">
        <v>47</v>
      </c>
      <c r="I131" s="16"/>
      <c r="J131" s="29"/>
      <c r="K131" s="2"/>
      <c r="L131" s="35" t="s">
        <v>4796</v>
      </c>
    </row>
    <row r="132" spans="1:12" x14ac:dyDescent="0.2">
      <c r="A132" s="2">
        <v>122</v>
      </c>
      <c r="B132" s="2"/>
      <c r="C132" s="2"/>
      <c r="D132" s="2"/>
      <c r="E132" s="25"/>
      <c r="F132" s="25"/>
      <c r="G132" s="34" t="e">
        <v>#NAME?</v>
      </c>
      <c r="H132" s="34" t="s">
        <v>47</v>
      </c>
      <c r="I132" s="16"/>
      <c r="J132" s="29"/>
      <c r="K132" s="2"/>
      <c r="L132" s="35" t="s">
        <v>4796</v>
      </c>
    </row>
    <row r="133" spans="1:12" x14ac:dyDescent="0.2">
      <c r="A133" s="2">
        <v>123</v>
      </c>
      <c r="B133" s="2"/>
      <c r="C133" s="2"/>
      <c r="D133" s="2"/>
      <c r="E133" s="25"/>
      <c r="F133" s="25"/>
      <c r="G133" s="34" t="e">
        <v>#NAME?</v>
      </c>
      <c r="H133" s="34" t="s">
        <v>47</v>
      </c>
      <c r="I133" s="16"/>
      <c r="J133" s="29"/>
      <c r="K133" s="2"/>
      <c r="L133" s="35" t="s">
        <v>4796</v>
      </c>
    </row>
    <row r="134" spans="1:12" x14ac:dyDescent="0.2">
      <c r="A134" s="2">
        <v>124</v>
      </c>
      <c r="B134" s="2"/>
      <c r="C134" s="2"/>
      <c r="D134" s="2"/>
      <c r="E134" s="25"/>
      <c r="F134" s="25"/>
      <c r="G134" s="34" t="e">
        <v>#NAME?</v>
      </c>
      <c r="H134" s="34" t="s">
        <v>47</v>
      </c>
      <c r="I134" s="16"/>
      <c r="J134" s="29"/>
      <c r="K134" s="2"/>
      <c r="L134" s="35" t="s">
        <v>4796</v>
      </c>
    </row>
    <row r="135" spans="1:12" x14ac:dyDescent="0.2">
      <c r="A135" s="2">
        <v>125</v>
      </c>
      <c r="B135" s="2"/>
      <c r="C135" s="2"/>
      <c r="D135" s="2"/>
      <c r="E135" s="16"/>
      <c r="F135" s="16"/>
      <c r="G135" s="34" t="e">
        <v>#NAME?</v>
      </c>
      <c r="H135" s="34" t="s">
        <v>47</v>
      </c>
      <c r="I135" s="16"/>
      <c r="J135" s="29"/>
      <c r="K135" s="2"/>
      <c r="L135" s="35" t="s">
        <v>4796</v>
      </c>
    </row>
    <row r="136" spans="1:12" x14ac:dyDescent="0.2">
      <c r="A136" s="2">
        <v>126</v>
      </c>
      <c r="B136" s="2"/>
      <c r="C136" s="2"/>
      <c r="D136" s="2"/>
      <c r="E136" s="16"/>
      <c r="F136" s="16"/>
      <c r="G136" s="34" t="e">
        <v>#NAME?</v>
      </c>
      <c r="H136" s="34" t="s">
        <v>47</v>
      </c>
      <c r="I136" s="16"/>
      <c r="J136" s="29"/>
      <c r="K136" s="2"/>
      <c r="L136" s="35" t="s">
        <v>4796</v>
      </c>
    </row>
    <row r="137" spans="1:12" x14ac:dyDescent="0.2">
      <c r="A137" s="2">
        <v>127</v>
      </c>
      <c r="B137" s="2"/>
      <c r="C137" s="2"/>
      <c r="D137" s="2"/>
      <c r="E137" s="16"/>
      <c r="F137" s="16"/>
      <c r="G137" s="34" t="e">
        <v>#NAME?</v>
      </c>
      <c r="H137" s="34" t="s">
        <v>47</v>
      </c>
      <c r="I137" s="16"/>
      <c r="J137" s="29"/>
      <c r="K137" s="2"/>
      <c r="L137" s="35" t="s">
        <v>4796</v>
      </c>
    </row>
    <row r="138" spans="1:12" x14ac:dyDescent="0.2">
      <c r="A138" s="2">
        <v>128</v>
      </c>
      <c r="B138" s="2"/>
      <c r="C138" s="2"/>
      <c r="D138" s="2"/>
      <c r="E138" s="16"/>
      <c r="F138" s="16"/>
      <c r="G138" s="34" t="e">
        <v>#NAME?</v>
      </c>
      <c r="H138" s="34" t="s">
        <v>47</v>
      </c>
      <c r="I138" s="16"/>
      <c r="J138" s="29"/>
      <c r="K138" s="2"/>
      <c r="L138" s="35" t="s">
        <v>4796</v>
      </c>
    </row>
    <row r="139" spans="1:12" x14ac:dyDescent="0.2">
      <c r="A139" s="2">
        <v>129</v>
      </c>
      <c r="B139" s="2"/>
      <c r="C139" s="2"/>
      <c r="D139" s="2"/>
      <c r="E139" s="16"/>
      <c r="F139" s="16"/>
      <c r="G139" s="34" t="e">
        <v>#NAME?</v>
      </c>
      <c r="H139" s="34" t="s">
        <v>47</v>
      </c>
      <c r="I139" s="16"/>
      <c r="J139" s="29"/>
      <c r="K139" s="2"/>
      <c r="L139" s="35" t="s">
        <v>4796</v>
      </c>
    </row>
    <row r="140" spans="1:12" x14ac:dyDescent="0.2">
      <c r="A140" s="2">
        <v>130</v>
      </c>
      <c r="B140" s="2"/>
      <c r="C140" s="2"/>
      <c r="D140" s="2"/>
      <c r="E140" s="16"/>
      <c r="F140" s="16"/>
      <c r="G140" s="34" t="e">
        <v>#NAME?</v>
      </c>
      <c r="H140" s="34" t="s">
        <v>47</v>
      </c>
      <c r="I140" s="16"/>
      <c r="J140" s="29"/>
      <c r="K140" s="2"/>
      <c r="L140" s="35" t="s">
        <v>4796</v>
      </c>
    </row>
    <row r="141" spans="1:12" x14ac:dyDescent="0.2">
      <c r="A141" s="2">
        <v>131</v>
      </c>
      <c r="B141" s="2"/>
      <c r="C141" s="2"/>
      <c r="D141" s="2"/>
      <c r="E141" s="16"/>
      <c r="F141" s="16"/>
      <c r="G141" s="34" t="e">
        <v>#NAME?</v>
      </c>
      <c r="H141" s="34" t="s">
        <v>47</v>
      </c>
      <c r="I141" s="16"/>
      <c r="J141" s="29"/>
      <c r="K141" s="2"/>
      <c r="L141" s="35" t="s">
        <v>4796</v>
      </c>
    </row>
    <row r="142" spans="1:12" x14ac:dyDescent="0.2">
      <c r="A142" s="2">
        <v>132</v>
      </c>
      <c r="B142" s="2"/>
      <c r="C142" s="2"/>
      <c r="D142" s="2"/>
      <c r="E142" s="16"/>
      <c r="F142" s="16"/>
      <c r="G142" s="34" t="e">
        <v>#NAME?</v>
      </c>
      <c r="H142" s="34" t="s">
        <v>47</v>
      </c>
      <c r="I142" s="16"/>
      <c r="J142" s="29"/>
      <c r="K142" s="2"/>
      <c r="L142" s="35" t="s">
        <v>4796</v>
      </c>
    </row>
    <row r="143" spans="1:12" x14ac:dyDescent="0.2">
      <c r="A143" s="2">
        <v>133</v>
      </c>
      <c r="B143" s="2"/>
      <c r="C143" s="2"/>
      <c r="D143" s="2"/>
      <c r="E143" s="16"/>
      <c r="F143" s="16"/>
      <c r="G143" s="34" t="e">
        <v>#NAME?</v>
      </c>
      <c r="H143" s="34" t="s">
        <v>47</v>
      </c>
      <c r="I143" s="16"/>
      <c r="J143" s="29"/>
      <c r="K143" s="2"/>
      <c r="L143" s="35" t="s">
        <v>4796</v>
      </c>
    </row>
    <row r="144" spans="1:12" x14ac:dyDescent="0.2">
      <c r="A144" s="2">
        <v>134</v>
      </c>
      <c r="B144" s="2"/>
      <c r="C144" s="2"/>
      <c r="D144" s="2"/>
      <c r="E144" s="16"/>
      <c r="F144" s="16"/>
      <c r="G144" s="34" t="e">
        <v>#NAME?</v>
      </c>
      <c r="H144" s="34" t="s">
        <v>47</v>
      </c>
      <c r="I144" s="16"/>
      <c r="J144" s="29"/>
      <c r="K144" s="2"/>
      <c r="L144" s="35" t="s">
        <v>4796</v>
      </c>
    </row>
    <row r="145" spans="1:12" x14ac:dyDescent="0.2">
      <c r="A145" s="2">
        <v>135</v>
      </c>
      <c r="B145" s="2"/>
      <c r="C145" s="2"/>
      <c r="D145" s="2"/>
      <c r="E145" s="16"/>
      <c r="F145" s="16"/>
      <c r="G145" s="34" t="e">
        <v>#NAME?</v>
      </c>
      <c r="H145" s="34" t="s">
        <v>47</v>
      </c>
      <c r="I145" s="16"/>
      <c r="J145" s="29"/>
      <c r="K145" s="2"/>
      <c r="L145" s="35" t="s">
        <v>4796</v>
      </c>
    </row>
    <row r="146" spans="1:12" x14ac:dyDescent="0.2">
      <c r="A146" s="2">
        <v>136</v>
      </c>
      <c r="B146" s="2"/>
      <c r="C146" s="2"/>
      <c r="D146" s="2"/>
      <c r="E146" s="16"/>
      <c r="F146" s="16"/>
      <c r="G146" s="34" t="e">
        <v>#NAME?</v>
      </c>
      <c r="H146" s="34" t="s">
        <v>47</v>
      </c>
      <c r="I146" s="16"/>
      <c r="J146" s="29"/>
      <c r="K146" s="2"/>
      <c r="L146" s="35" t="s">
        <v>4796</v>
      </c>
    </row>
    <row r="147" spans="1:12" x14ac:dyDescent="0.2">
      <c r="A147" s="2">
        <v>137</v>
      </c>
      <c r="B147" s="2"/>
      <c r="C147" s="2"/>
      <c r="D147" s="2"/>
      <c r="E147" s="16"/>
      <c r="F147" s="16"/>
      <c r="G147" s="34" t="e">
        <v>#NAME?</v>
      </c>
      <c r="H147" s="34" t="s">
        <v>47</v>
      </c>
      <c r="I147" s="16"/>
      <c r="J147" s="29"/>
      <c r="K147" s="2"/>
      <c r="L147" s="35" t="s">
        <v>4796</v>
      </c>
    </row>
    <row r="148" spans="1:12" x14ac:dyDescent="0.2">
      <c r="A148" s="2">
        <v>138</v>
      </c>
      <c r="B148" s="2"/>
      <c r="C148" s="2"/>
      <c r="D148" s="2"/>
      <c r="E148" s="16"/>
      <c r="F148" s="16"/>
      <c r="G148" s="34" t="e">
        <v>#NAME?</v>
      </c>
      <c r="H148" s="34" t="s">
        <v>47</v>
      </c>
      <c r="I148" s="16"/>
      <c r="J148" s="29"/>
      <c r="K148" s="2"/>
      <c r="L148" s="35" t="s">
        <v>4796</v>
      </c>
    </row>
    <row r="149" spans="1:12" x14ac:dyDescent="0.2">
      <c r="A149" s="2">
        <v>139</v>
      </c>
      <c r="B149" s="2"/>
      <c r="C149" s="2"/>
      <c r="D149" s="2"/>
      <c r="E149" s="16"/>
      <c r="F149" s="16"/>
      <c r="G149" s="34" t="e">
        <v>#NAME?</v>
      </c>
      <c r="H149" s="34" t="s">
        <v>47</v>
      </c>
      <c r="I149" s="16"/>
      <c r="J149" s="29"/>
      <c r="K149" s="2"/>
      <c r="L149" s="35" t="s">
        <v>4796</v>
      </c>
    </row>
    <row r="150" spans="1:12" x14ac:dyDescent="0.2">
      <c r="A150" s="2">
        <v>140</v>
      </c>
      <c r="B150" s="2"/>
      <c r="C150" s="2"/>
      <c r="D150" s="2"/>
      <c r="E150" s="16"/>
      <c r="F150" s="16"/>
      <c r="G150" s="34" t="e">
        <v>#NAME?</v>
      </c>
      <c r="H150" s="34" t="s">
        <v>47</v>
      </c>
      <c r="I150" s="16"/>
      <c r="J150" s="29"/>
      <c r="K150" s="2"/>
      <c r="L150" s="35" t="s">
        <v>4796</v>
      </c>
    </row>
    <row r="151" spans="1:12" x14ac:dyDescent="0.2">
      <c r="A151" s="2">
        <v>141</v>
      </c>
      <c r="B151" s="2"/>
      <c r="C151" s="2"/>
      <c r="D151" s="2"/>
      <c r="E151" s="16"/>
      <c r="F151" s="16"/>
      <c r="G151" s="34" t="e">
        <v>#NAME?</v>
      </c>
      <c r="H151" s="34" t="s">
        <v>47</v>
      </c>
      <c r="I151" s="16"/>
      <c r="J151" s="29"/>
      <c r="K151" s="2"/>
      <c r="L151" s="35" t="s">
        <v>4796</v>
      </c>
    </row>
    <row r="152" spans="1:12" x14ac:dyDescent="0.2">
      <c r="A152" s="2">
        <v>142</v>
      </c>
      <c r="B152" s="2"/>
      <c r="C152" s="2"/>
      <c r="D152" s="2"/>
      <c r="E152" s="16"/>
      <c r="F152" s="16"/>
      <c r="G152" s="34" t="e">
        <v>#NAME?</v>
      </c>
      <c r="H152" s="34" t="s">
        <v>47</v>
      </c>
      <c r="I152" s="16"/>
      <c r="J152" s="29"/>
      <c r="K152" s="2"/>
      <c r="L152" s="35" t="s">
        <v>4796</v>
      </c>
    </row>
    <row r="153" spans="1:12" x14ac:dyDescent="0.2">
      <c r="A153" s="2">
        <v>143</v>
      </c>
      <c r="B153" s="2"/>
      <c r="C153" s="2"/>
      <c r="D153" s="2"/>
      <c r="E153" s="16"/>
      <c r="F153" s="16"/>
      <c r="G153" s="34" t="e">
        <v>#NAME?</v>
      </c>
      <c r="H153" s="34" t="s">
        <v>47</v>
      </c>
      <c r="I153" s="16"/>
      <c r="J153" s="29"/>
      <c r="K153" s="2"/>
      <c r="L153" s="35" t="s">
        <v>4796</v>
      </c>
    </row>
    <row r="154" spans="1:12" x14ac:dyDescent="0.2">
      <c r="A154" s="2">
        <v>144</v>
      </c>
      <c r="B154" s="2"/>
      <c r="C154" s="2"/>
      <c r="D154" s="2"/>
      <c r="E154" s="16"/>
      <c r="F154" s="16"/>
      <c r="G154" s="34" t="e">
        <v>#NAME?</v>
      </c>
      <c r="H154" s="34" t="s">
        <v>47</v>
      </c>
      <c r="I154" s="16"/>
      <c r="J154" s="29"/>
      <c r="K154" s="2"/>
      <c r="L154" s="35" t="s">
        <v>4796</v>
      </c>
    </row>
    <row r="155" spans="1:12" x14ac:dyDescent="0.2">
      <c r="A155" s="2">
        <v>145</v>
      </c>
      <c r="B155" s="2"/>
      <c r="C155" s="2"/>
      <c r="D155" s="2"/>
      <c r="E155" s="16"/>
      <c r="F155" s="16"/>
      <c r="G155" s="34" t="e">
        <v>#NAME?</v>
      </c>
      <c r="H155" s="34" t="s">
        <v>47</v>
      </c>
      <c r="I155" s="16"/>
      <c r="J155" s="29"/>
      <c r="K155" s="2"/>
      <c r="L155" s="35" t="s">
        <v>4796</v>
      </c>
    </row>
    <row r="156" spans="1:12" x14ac:dyDescent="0.2">
      <c r="A156" s="2">
        <v>146</v>
      </c>
      <c r="B156" s="2"/>
      <c r="C156" s="2"/>
      <c r="D156" s="2"/>
      <c r="E156" s="16"/>
      <c r="F156" s="16"/>
      <c r="G156" s="34" t="e">
        <v>#NAME?</v>
      </c>
      <c r="H156" s="34" t="s">
        <v>47</v>
      </c>
      <c r="I156" s="16"/>
      <c r="J156" s="29"/>
      <c r="K156" s="2"/>
      <c r="L156" s="35" t="s">
        <v>4796</v>
      </c>
    </row>
    <row r="157" spans="1:12" x14ac:dyDescent="0.2">
      <c r="A157" s="2">
        <v>147</v>
      </c>
      <c r="B157" s="2"/>
      <c r="C157" s="2"/>
      <c r="D157" s="2"/>
      <c r="E157" s="16"/>
      <c r="F157" s="16"/>
      <c r="G157" s="34" t="e">
        <v>#NAME?</v>
      </c>
      <c r="H157" s="34" t="s">
        <v>47</v>
      </c>
      <c r="I157" s="16"/>
      <c r="J157" s="29"/>
      <c r="K157" s="2"/>
      <c r="L157" s="35" t="s">
        <v>4796</v>
      </c>
    </row>
    <row r="158" spans="1:12" x14ac:dyDescent="0.2">
      <c r="A158" s="2">
        <v>148</v>
      </c>
      <c r="B158" s="2"/>
      <c r="C158" s="2"/>
      <c r="D158" s="2"/>
      <c r="E158" s="16"/>
      <c r="F158" s="16"/>
      <c r="G158" s="34" t="e">
        <v>#NAME?</v>
      </c>
      <c r="H158" s="34" t="s">
        <v>47</v>
      </c>
      <c r="I158" s="16"/>
      <c r="J158" s="29"/>
      <c r="K158" s="2"/>
      <c r="L158" s="35" t="s">
        <v>4796</v>
      </c>
    </row>
    <row r="159" spans="1:12" x14ac:dyDescent="0.2">
      <c r="A159" s="2">
        <v>149</v>
      </c>
      <c r="B159" s="2"/>
      <c r="C159" s="2"/>
      <c r="D159" s="2"/>
      <c r="E159" s="16"/>
      <c r="F159" s="16"/>
      <c r="G159" s="34" t="e">
        <v>#NAME?</v>
      </c>
      <c r="H159" s="34" t="s">
        <v>47</v>
      </c>
      <c r="I159" s="16"/>
      <c r="J159" s="29"/>
      <c r="K159" s="2"/>
      <c r="L159" s="35" t="s">
        <v>4796</v>
      </c>
    </row>
    <row r="160" spans="1:12" x14ac:dyDescent="0.2">
      <c r="A160" s="2">
        <v>150</v>
      </c>
      <c r="B160" s="2"/>
      <c r="C160" s="2"/>
      <c r="D160" s="2"/>
      <c r="E160" s="16"/>
      <c r="F160" s="16"/>
      <c r="G160" s="34" t="e">
        <v>#NAME?</v>
      </c>
      <c r="H160" s="34" t="s">
        <v>47</v>
      </c>
      <c r="I160" s="16"/>
      <c r="J160" s="29"/>
      <c r="K160" s="2"/>
      <c r="L160" s="35" t="s">
        <v>4796</v>
      </c>
    </row>
    <row r="161" spans="1:12" x14ac:dyDescent="0.2">
      <c r="A161" s="2">
        <v>151</v>
      </c>
      <c r="B161" s="2"/>
      <c r="C161" s="2"/>
      <c r="D161" s="2"/>
      <c r="E161" s="16"/>
      <c r="F161" s="16"/>
      <c r="G161" s="34" t="e">
        <v>#NAME?</v>
      </c>
      <c r="H161" s="34" t="s">
        <v>47</v>
      </c>
      <c r="I161" s="16"/>
      <c r="J161" s="29"/>
      <c r="K161" s="2"/>
      <c r="L161" s="35" t="s">
        <v>4796</v>
      </c>
    </row>
    <row r="162" spans="1:12" x14ac:dyDescent="0.2">
      <c r="A162" s="2">
        <v>152</v>
      </c>
      <c r="B162" s="2"/>
      <c r="C162" s="2"/>
      <c r="D162" s="2"/>
      <c r="E162" s="16"/>
      <c r="F162" s="16"/>
      <c r="G162" s="34" t="e">
        <v>#NAME?</v>
      </c>
      <c r="H162" s="34" t="s">
        <v>47</v>
      </c>
      <c r="I162" s="16"/>
      <c r="J162" s="29"/>
      <c r="K162" s="2"/>
      <c r="L162" s="35" t="s">
        <v>4796</v>
      </c>
    </row>
    <row r="163" spans="1:12" x14ac:dyDescent="0.2">
      <c r="A163" s="2">
        <v>153</v>
      </c>
      <c r="B163" s="2"/>
      <c r="C163" s="2"/>
      <c r="D163" s="2"/>
      <c r="E163" s="16"/>
      <c r="F163" s="16"/>
      <c r="G163" s="34" t="e">
        <v>#NAME?</v>
      </c>
      <c r="H163" s="34" t="s">
        <v>47</v>
      </c>
      <c r="I163" s="16"/>
      <c r="J163" s="29"/>
      <c r="K163" s="2"/>
      <c r="L163" s="35" t="s">
        <v>4796</v>
      </c>
    </row>
    <row r="164" spans="1:12" x14ac:dyDescent="0.2">
      <c r="A164" s="2">
        <v>154</v>
      </c>
      <c r="B164" s="2"/>
      <c r="C164" s="2"/>
      <c r="D164" s="2"/>
      <c r="E164" s="16"/>
      <c r="F164" s="16"/>
      <c r="G164" s="34" t="e">
        <v>#NAME?</v>
      </c>
      <c r="H164" s="34" t="s">
        <v>47</v>
      </c>
      <c r="I164" s="16"/>
      <c r="J164" s="29"/>
      <c r="K164" s="2"/>
      <c r="L164" s="35" t="s">
        <v>4796</v>
      </c>
    </row>
    <row r="165" spans="1:12" x14ac:dyDescent="0.2">
      <c r="A165" s="2">
        <v>155</v>
      </c>
      <c r="B165" s="2"/>
      <c r="C165" s="2"/>
      <c r="D165" s="2"/>
      <c r="E165" s="16"/>
      <c r="F165" s="16"/>
      <c r="G165" s="34" t="e">
        <v>#NAME?</v>
      </c>
      <c r="H165" s="34" t="s">
        <v>47</v>
      </c>
      <c r="I165" s="16"/>
      <c r="J165" s="29"/>
      <c r="K165" s="2"/>
      <c r="L165" s="35" t="s">
        <v>4796</v>
      </c>
    </row>
    <row r="166" spans="1:12" x14ac:dyDescent="0.2">
      <c r="A166" s="2">
        <v>156</v>
      </c>
      <c r="B166" s="2"/>
      <c r="C166" s="2"/>
      <c r="D166" s="2"/>
      <c r="E166" s="16"/>
      <c r="F166" s="16"/>
      <c r="G166" s="34" t="e">
        <v>#NAME?</v>
      </c>
      <c r="H166" s="34" t="s">
        <v>47</v>
      </c>
      <c r="I166" s="16"/>
      <c r="J166" s="29"/>
      <c r="K166" s="2"/>
      <c r="L166" s="35" t="s">
        <v>4796</v>
      </c>
    </row>
    <row r="167" spans="1:12" x14ac:dyDescent="0.2">
      <c r="A167" s="2">
        <v>157</v>
      </c>
      <c r="B167" s="2"/>
      <c r="C167" s="2"/>
      <c r="D167" s="2"/>
      <c r="E167" s="16"/>
      <c r="F167" s="16"/>
      <c r="G167" s="34" t="e">
        <v>#NAME?</v>
      </c>
      <c r="H167" s="34" t="s">
        <v>47</v>
      </c>
      <c r="I167" s="16"/>
      <c r="J167" s="29"/>
      <c r="K167" s="2"/>
      <c r="L167" s="35" t="s">
        <v>4796</v>
      </c>
    </row>
    <row r="168" spans="1:12" x14ac:dyDescent="0.2">
      <c r="A168" s="2">
        <v>158</v>
      </c>
      <c r="B168" s="2"/>
      <c r="C168" s="2"/>
      <c r="D168" s="2"/>
      <c r="E168" s="16"/>
      <c r="F168" s="16"/>
      <c r="G168" s="34" t="e">
        <v>#NAME?</v>
      </c>
      <c r="H168" s="34" t="s">
        <v>47</v>
      </c>
      <c r="I168" s="16"/>
      <c r="J168" s="29"/>
      <c r="K168" s="2"/>
      <c r="L168" s="35" t="s">
        <v>4796</v>
      </c>
    </row>
    <row r="169" spans="1:12" x14ac:dyDescent="0.2">
      <c r="A169" s="2">
        <v>159</v>
      </c>
      <c r="B169" s="2"/>
      <c r="C169" s="2"/>
      <c r="D169" s="2"/>
      <c r="E169" s="16"/>
      <c r="F169" s="16"/>
      <c r="G169" s="34" t="e">
        <v>#NAME?</v>
      </c>
      <c r="H169" s="34" t="s">
        <v>47</v>
      </c>
      <c r="I169" s="16"/>
      <c r="J169" s="29"/>
      <c r="K169" s="2"/>
      <c r="L169" s="35" t="s">
        <v>4796</v>
      </c>
    </row>
    <row r="170" spans="1:12" x14ac:dyDescent="0.2">
      <c r="A170" s="2">
        <v>160</v>
      </c>
      <c r="B170" s="2"/>
      <c r="C170" s="2"/>
      <c r="D170" s="2"/>
      <c r="E170" s="16"/>
      <c r="F170" s="16"/>
      <c r="G170" s="34" t="e">
        <v>#NAME?</v>
      </c>
      <c r="H170" s="34" t="s">
        <v>47</v>
      </c>
      <c r="I170" s="16"/>
      <c r="J170" s="29"/>
      <c r="K170" s="2"/>
      <c r="L170" s="35" t="s">
        <v>4796</v>
      </c>
    </row>
    <row r="171" spans="1:12" x14ac:dyDescent="0.2">
      <c r="A171" s="2">
        <v>161</v>
      </c>
      <c r="B171" s="2"/>
      <c r="C171" s="2"/>
      <c r="D171" s="2"/>
      <c r="E171" s="16"/>
      <c r="F171" s="16"/>
      <c r="G171" s="34" t="e">
        <v>#NAME?</v>
      </c>
      <c r="H171" s="34" t="s">
        <v>47</v>
      </c>
      <c r="I171" s="16"/>
      <c r="J171" s="29"/>
      <c r="K171" s="2"/>
      <c r="L171" s="35" t="s">
        <v>4796</v>
      </c>
    </row>
    <row r="172" spans="1:12" x14ac:dyDescent="0.2">
      <c r="A172" s="2">
        <v>162</v>
      </c>
      <c r="B172" s="2"/>
      <c r="C172" s="2"/>
      <c r="D172" s="2"/>
      <c r="E172" s="16"/>
      <c r="F172" s="16"/>
      <c r="G172" s="34" t="e">
        <v>#NAME?</v>
      </c>
      <c r="H172" s="34" t="s">
        <v>47</v>
      </c>
      <c r="I172" s="16"/>
      <c r="J172" s="29"/>
      <c r="K172" s="2"/>
      <c r="L172" s="35" t="s">
        <v>4796</v>
      </c>
    </row>
    <row r="173" spans="1:12" x14ac:dyDescent="0.2">
      <c r="A173" s="2">
        <v>163</v>
      </c>
      <c r="B173" s="2"/>
      <c r="C173" s="2"/>
      <c r="D173" s="2"/>
      <c r="E173" s="16"/>
      <c r="F173" s="16"/>
      <c r="G173" s="34" t="e">
        <v>#NAME?</v>
      </c>
      <c r="H173" s="34" t="s">
        <v>47</v>
      </c>
      <c r="I173" s="16"/>
      <c r="J173" s="29"/>
      <c r="K173" s="2"/>
      <c r="L173" s="35" t="s">
        <v>4796</v>
      </c>
    </row>
    <row r="174" spans="1:12" x14ac:dyDescent="0.2">
      <c r="A174" s="2">
        <v>164</v>
      </c>
      <c r="B174" s="2"/>
      <c r="C174" s="2"/>
      <c r="D174" s="2"/>
      <c r="E174" s="16"/>
      <c r="F174" s="16"/>
      <c r="G174" s="34" t="e">
        <v>#NAME?</v>
      </c>
      <c r="H174" s="34" t="s">
        <v>47</v>
      </c>
      <c r="I174" s="16"/>
      <c r="J174" s="29"/>
      <c r="K174" s="2"/>
      <c r="L174" s="35" t="s">
        <v>4796</v>
      </c>
    </row>
    <row r="175" spans="1:12" x14ac:dyDescent="0.2">
      <c r="A175" s="2">
        <v>165</v>
      </c>
      <c r="B175" s="2"/>
      <c r="C175" s="2"/>
      <c r="D175" s="2"/>
      <c r="E175" s="16"/>
      <c r="F175" s="16"/>
      <c r="G175" s="34" t="e">
        <v>#NAME?</v>
      </c>
      <c r="H175" s="34" t="s">
        <v>47</v>
      </c>
      <c r="I175" s="16"/>
      <c r="J175" s="29"/>
      <c r="K175" s="2"/>
      <c r="L175" s="35" t="s">
        <v>4796</v>
      </c>
    </row>
    <row r="176" spans="1:12" x14ac:dyDescent="0.2">
      <c r="A176" s="2">
        <v>166</v>
      </c>
      <c r="B176" s="2"/>
      <c r="C176" s="2"/>
      <c r="D176" s="2"/>
      <c r="E176" s="16"/>
      <c r="F176" s="16"/>
      <c r="G176" s="34" t="e">
        <v>#NAME?</v>
      </c>
      <c r="H176" s="34" t="s">
        <v>47</v>
      </c>
      <c r="I176" s="16"/>
      <c r="J176" s="29"/>
      <c r="K176" s="2"/>
      <c r="L176" s="35" t="s">
        <v>4796</v>
      </c>
    </row>
    <row r="177" spans="1:12" x14ac:dyDescent="0.2">
      <c r="A177" s="2">
        <v>167</v>
      </c>
      <c r="B177" s="2"/>
      <c r="C177" s="2"/>
      <c r="D177" s="2"/>
      <c r="E177" s="16"/>
      <c r="F177" s="16"/>
      <c r="G177" s="34" t="e">
        <v>#NAME?</v>
      </c>
      <c r="H177" s="34" t="s">
        <v>47</v>
      </c>
      <c r="I177" s="16"/>
      <c r="J177" s="29"/>
      <c r="K177" s="2"/>
      <c r="L177" s="35" t="s">
        <v>4796</v>
      </c>
    </row>
    <row r="178" spans="1:12" x14ac:dyDescent="0.2">
      <c r="A178" s="2">
        <v>168</v>
      </c>
      <c r="B178" s="2"/>
      <c r="C178" s="2"/>
      <c r="D178" s="2"/>
      <c r="E178" s="16"/>
      <c r="F178" s="16"/>
      <c r="G178" s="34" t="e">
        <v>#NAME?</v>
      </c>
      <c r="H178" s="34" t="s">
        <v>47</v>
      </c>
      <c r="I178" s="16"/>
      <c r="J178" s="29"/>
      <c r="K178" s="2"/>
      <c r="L178" s="35" t="s">
        <v>4796</v>
      </c>
    </row>
    <row r="179" spans="1:12" x14ac:dyDescent="0.2">
      <c r="A179" s="2">
        <v>169</v>
      </c>
      <c r="B179" s="2"/>
      <c r="C179" s="2"/>
      <c r="D179" s="2"/>
      <c r="E179" s="16"/>
      <c r="F179" s="16"/>
      <c r="G179" s="34" t="e">
        <v>#NAME?</v>
      </c>
      <c r="H179" s="34" t="s">
        <v>47</v>
      </c>
      <c r="I179" s="16"/>
      <c r="J179" s="29"/>
      <c r="K179" s="2"/>
      <c r="L179" s="35" t="s">
        <v>4796</v>
      </c>
    </row>
    <row r="180" spans="1:12" x14ac:dyDescent="0.2">
      <c r="A180" s="2">
        <v>170</v>
      </c>
      <c r="B180" s="2"/>
      <c r="C180" s="2"/>
      <c r="D180" s="2"/>
      <c r="E180" s="16"/>
      <c r="F180" s="16"/>
      <c r="G180" s="34" t="e">
        <v>#NAME?</v>
      </c>
      <c r="H180" s="34" t="s">
        <v>47</v>
      </c>
      <c r="I180" s="16"/>
      <c r="J180" s="29"/>
      <c r="K180" s="2"/>
      <c r="L180" s="35" t="s">
        <v>4796</v>
      </c>
    </row>
    <row r="181" spans="1:12" x14ac:dyDescent="0.2">
      <c r="A181" s="2">
        <v>171</v>
      </c>
      <c r="B181" s="2"/>
      <c r="C181" s="2"/>
      <c r="D181" s="2"/>
      <c r="E181" s="16"/>
      <c r="F181" s="16"/>
      <c r="G181" s="34" t="e">
        <v>#NAME?</v>
      </c>
      <c r="H181" s="34" t="s">
        <v>47</v>
      </c>
      <c r="I181" s="16"/>
      <c r="J181" s="29"/>
      <c r="K181" s="2"/>
      <c r="L181" s="35" t="s">
        <v>4796</v>
      </c>
    </row>
    <row r="182" spans="1:12" x14ac:dyDescent="0.2">
      <c r="A182" s="2">
        <v>172</v>
      </c>
      <c r="B182" s="2"/>
      <c r="C182" s="2"/>
      <c r="D182" s="2"/>
      <c r="E182" s="16"/>
      <c r="F182" s="16"/>
      <c r="G182" s="34" t="e">
        <v>#NAME?</v>
      </c>
      <c r="H182" s="34" t="s">
        <v>47</v>
      </c>
      <c r="I182" s="16"/>
      <c r="J182" s="29"/>
      <c r="K182" s="2"/>
      <c r="L182" s="35" t="s">
        <v>4796</v>
      </c>
    </row>
    <row r="183" spans="1:12" x14ac:dyDescent="0.2">
      <c r="A183" s="2">
        <v>173</v>
      </c>
      <c r="B183" s="2"/>
      <c r="C183" s="2"/>
      <c r="D183" s="2"/>
      <c r="E183" s="16"/>
      <c r="F183" s="16"/>
      <c r="G183" s="34" t="e">
        <v>#NAME?</v>
      </c>
      <c r="H183" s="34" t="s">
        <v>47</v>
      </c>
      <c r="I183" s="16"/>
      <c r="J183" s="29"/>
      <c r="K183" s="2"/>
      <c r="L183" s="35" t="s">
        <v>4796</v>
      </c>
    </row>
    <row r="184" spans="1:12" x14ac:dyDescent="0.2">
      <c r="A184" s="2">
        <v>174</v>
      </c>
      <c r="B184" s="2"/>
      <c r="C184" s="2"/>
      <c r="D184" s="2"/>
      <c r="E184" s="16"/>
      <c r="F184" s="16"/>
      <c r="G184" s="34" t="e">
        <v>#NAME?</v>
      </c>
      <c r="H184" s="34" t="s">
        <v>47</v>
      </c>
      <c r="I184" s="16"/>
      <c r="J184" s="29"/>
      <c r="K184" s="2"/>
      <c r="L184" s="35" t="s">
        <v>4796</v>
      </c>
    </row>
    <row r="185" spans="1:12" x14ac:dyDescent="0.2">
      <c r="A185" s="2">
        <v>175</v>
      </c>
      <c r="B185" s="2"/>
      <c r="C185" s="2"/>
      <c r="D185" s="2"/>
      <c r="E185" s="16"/>
      <c r="F185" s="16"/>
      <c r="G185" s="34" t="e">
        <v>#NAME?</v>
      </c>
      <c r="H185" s="34" t="s">
        <v>47</v>
      </c>
      <c r="I185" s="16"/>
      <c r="J185" s="29"/>
      <c r="K185" s="2"/>
      <c r="L185" s="35" t="s">
        <v>4796</v>
      </c>
    </row>
    <row r="186" spans="1:12" x14ac:dyDescent="0.2">
      <c r="A186" s="2">
        <v>176</v>
      </c>
      <c r="B186" s="2"/>
      <c r="C186" s="2"/>
      <c r="D186" s="2"/>
      <c r="E186" s="16"/>
      <c r="F186" s="16"/>
      <c r="G186" s="34" t="e">
        <v>#NAME?</v>
      </c>
      <c r="H186" s="34" t="s">
        <v>47</v>
      </c>
      <c r="I186" s="16"/>
      <c r="J186" s="29"/>
      <c r="K186" s="2"/>
      <c r="L186" s="35" t="s">
        <v>4796</v>
      </c>
    </row>
    <row r="187" spans="1:12" x14ac:dyDescent="0.2">
      <c r="A187" s="2">
        <v>177</v>
      </c>
      <c r="B187" s="2"/>
      <c r="C187" s="2"/>
      <c r="D187" s="2"/>
      <c r="E187" s="16"/>
      <c r="F187" s="16"/>
      <c r="G187" s="34" t="e">
        <v>#NAME?</v>
      </c>
      <c r="H187" s="34" t="s">
        <v>47</v>
      </c>
      <c r="I187" s="16"/>
      <c r="J187" s="29"/>
      <c r="K187" s="2"/>
      <c r="L187" s="35" t="s">
        <v>4796</v>
      </c>
    </row>
    <row r="188" spans="1:12" x14ac:dyDescent="0.2">
      <c r="A188" s="2">
        <v>178</v>
      </c>
      <c r="B188" s="2"/>
      <c r="C188" s="2"/>
      <c r="D188" s="2"/>
      <c r="E188" s="16"/>
      <c r="F188" s="16"/>
      <c r="G188" s="34" t="e">
        <v>#NAME?</v>
      </c>
      <c r="H188" s="34" t="s">
        <v>47</v>
      </c>
      <c r="I188" s="16"/>
      <c r="J188" s="29"/>
      <c r="K188" s="2"/>
      <c r="L188" s="35" t="s">
        <v>4796</v>
      </c>
    </row>
    <row r="189" spans="1:12" x14ac:dyDescent="0.2">
      <c r="A189" s="2">
        <v>179</v>
      </c>
      <c r="B189" s="2"/>
      <c r="C189" s="2"/>
      <c r="D189" s="2"/>
      <c r="E189" s="16"/>
      <c r="F189" s="16"/>
      <c r="G189" s="34" t="e">
        <v>#NAME?</v>
      </c>
      <c r="H189" s="34" t="s">
        <v>47</v>
      </c>
      <c r="I189" s="16"/>
      <c r="J189" s="29"/>
      <c r="K189" s="2"/>
      <c r="L189" s="35" t="s">
        <v>4796</v>
      </c>
    </row>
    <row r="190" spans="1:12" x14ac:dyDescent="0.2">
      <c r="A190" s="2">
        <v>180</v>
      </c>
      <c r="B190" s="2"/>
      <c r="C190" s="2"/>
      <c r="D190" s="2"/>
      <c r="E190" s="16"/>
      <c r="F190" s="16"/>
      <c r="G190" s="34" t="e">
        <v>#NAME?</v>
      </c>
      <c r="H190" s="34" t="s">
        <v>47</v>
      </c>
      <c r="I190" s="16"/>
      <c r="J190" s="29"/>
      <c r="K190" s="2"/>
      <c r="L190" s="35" t="s">
        <v>4796</v>
      </c>
    </row>
    <row r="191" spans="1:12" x14ac:dyDescent="0.2">
      <c r="A191" s="2">
        <v>181</v>
      </c>
      <c r="B191" s="2"/>
      <c r="C191" s="2"/>
      <c r="D191" s="2"/>
      <c r="E191" s="16"/>
      <c r="F191" s="16"/>
      <c r="G191" s="34" t="e">
        <v>#NAME?</v>
      </c>
      <c r="H191" s="34" t="s">
        <v>47</v>
      </c>
      <c r="I191" s="16"/>
      <c r="J191" s="29"/>
      <c r="K191" s="2"/>
      <c r="L191" s="35" t="s">
        <v>4796</v>
      </c>
    </row>
    <row r="192" spans="1:12" x14ac:dyDescent="0.2">
      <c r="A192" s="2">
        <v>182</v>
      </c>
      <c r="B192" s="2"/>
      <c r="C192" s="2"/>
      <c r="D192" s="2"/>
      <c r="E192" s="16"/>
      <c r="F192" s="16"/>
      <c r="G192" s="34" t="e">
        <v>#NAME?</v>
      </c>
      <c r="H192" s="34" t="s">
        <v>47</v>
      </c>
      <c r="I192" s="16"/>
      <c r="J192" s="29"/>
      <c r="K192" s="2"/>
      <c r="L192" s="35" t="s">
        <v>4796</v>
      </c>
    </row>
    <row r="193" spans="1:12" x14ac:dyDescent="0.2">
      <c r="A193" s="2">
        <v>183</v>
      </c>
      <c r="B193" s="2"/>
      <c r="C193" s="2"/>
      <c r="D193" s="2"/>
      <c r="E193" s="16"/>
      <c r="F193" s="16"/>
      <c r="G193" s="34" t="e">
        <v>#NAME?</v>
      </c>
      <c r="H193" s="34" t="s">
        <v>47</v>
      </c>
      <c r="I193" s="16"/>
      <c r="J193" s="29"/>
      <c r="K193" s="2"/>
      <c r="L193" s="35" t="s">
        <v>4796</v>
      </c>
    </row>
    <row r="194" spans="1:12" x14ac:dyDescent="0.2">
      <c r="A194" s="2">
        <v>184</v>
      </c>
      <c r="B194" s="2"/>
      <c r="C194" s="2"/>
      <c r="D194" s="2"/>
      <c r="E194" s="16"/>
      <c r="F194" s="16"/>
      <c r="G194" s="34" t="e">
        <v>#NAME?</v>
      </c>
      <c r="H194" s="34" t="s">
        <v>47</v>
      </c>
      <c r="I194" s="16"/>
      <c r="J194" s="29"/>
      <c r="K194" s="2"/>
      <c r="L194" s="35" t="s">
        <v>4796</v>
      </c>
    </row>
    <row r="195" spans="1:12" x14ac:dyDescent="0.2">
      <c r="A195" s="2">
        <v>185</v>
      </c>
      <c r="B195" s="2"/>
      <c r="C195" s="2"/>
      <c r="D195" s="2"/>
      <c r="E195" s="16"/>
      <c r="F195" s="16"/>
      <c r="G195" s="34" t="e">
        <v>#NAME?</v>
      </c>
      <c r="H195" s="34" t="s">
        <v>47</v>
      </c>
      <c r="I195" s="16"/>
      <c r="J195" s="29"/>
      <c r="K195" s="2"/>
      <c r="L195" s="35" t="s">
        <v>4796</v>
      </c>
    </row>
    <row r="196" spans="1:12" x14ac:dyDescent="0.2">
      <c r="A196" s="2">
        <v>186</v>
      </c>
      <c r="B196" s="2"/>
      <c r="C196" s="2"/>
      <c r="D196" s="2"/>
      <c r="E196" s="16"/>
      <c r="F196" s="16"/>
      <c r="G196" s="34" t="e">
        <v>#NAME?</v>
      </c>
      <c r="H196" s="34" t="s">
        <v>47</v>
      </c>
      <c r="I196" s="16"/>
      <c r="J196" s="29"/>
      <c r="K196" s="2"/>
      <c r="L196" s="35" t="s">
        <v>4796</v>
      </c>
    </row>
    <row r="197" spans="1:12" x14ac:dyDescent="0.2">
      <c r="A197" s="2">
        <v>187</v>
      </c>
      <c r="B197" s="2"/>
      <c r="C197" s="2"/>
      <c r="D197" s="2"/>
      <c r="E197" s="16"/>
      <c r="F197" s="16"/>
      <c r="G197" s="34" t="e">
        <v>#NAME?</v>
      </c>
      <c r="H197" s="34" t="s">
        <v>47</v>
      </c>
      <c r="I197" s="16"/>
      <c r="J197" s="29"/>
      <c r="K197" s="2"/>
      <c r="L197" s="35" t="s">
        <v>4796</v>
      </c>
    </row>
    <row r="198" spans="1:12" x14ac:dyDescent="0.2">
      <c r="A198" s="2">
        <v>188</v>
      </c>
      <c r="B198" s="2"/>
      <c r="C198" s="2"/>
      <c r="D198" s="2"/>
      <c r="E198" s="16"/>
      <c r="F198" s="16"/>
      <c r="G198" s="34" t="e">
        <v>#NAME?</v>
      </c>
      <c r="H198" s="34" t="s">
        <v>47</v>
      </c>
      <c r="I198" s="16"/>
      <c r="J198" s="29"/>
      <c r="K198" s="2"/>
      <c r="L198" s="35" t="s">
        <v>4796</v>
      </c>
    </row>
    <row r="199" spans="1:12" x14ac:dyDescent="0.2">
      <c r="A199" s="2">
        <v>189</v>
      </c>
      <c r="B199" s="2"/>
      <c r="C199" s="2"/>
      <c r="D199" s="2"/>
      <c r="E199" s="16"/>
      <c r="F199" s="16"/>
      <c r="G199" s="34" t="e">
        <v>#NAME?</v>
      </c>
      <c r="H199" s="34" t="s">
        <v>47</v>
      </c>
      <c r="I199" s="16"/>
      <c r="J199" s="29"/>
      <c r="K199" s="2"/>
      <c r="L199" s="35" t="s">
        <v>4796</v>
      </c>
    </row>
    <row r="200" spans="1:12" x14ac:dyDescent="0.2">
      <c r="A200" s="2">
        <v>190</v>
      </c>
      <c r="B200" s="2"/>
      <c r="C200" s="2"/>
      <c r="D200" s="2"/>
      <c r="E200" s="16"/>
      <c r="F200" s="16"/>
      <c r="G200" s="34" t="e">
        <v>#NAME?</v>
      </c>
      <c r="H200" s="34" t="s">
        <v>47</v>
      </c>
      <c r="I200" s="16"/>
      <c r="J200" s="29"/>
      <c r="K200" s="2"/>
      <c r="L200" s="35" t="s">
        <v>4796</v>
      </c>
    </row>
    <row r="201" spans="1:12" x14ac:dyDescent="0.2">
      <c r="A201" s="2">
        <v>191</v>
      </c>
      <c r="B201" s="2"/>
      <c r="C201" s="2"/>
      <c r="D201" s="2"/>
      <c r="E201" s="16"/>
      <c r="F201" s="16"/>
      <c r="G201" s="34" t="e">
        <v>#NAME?</v>
      </c>
      <c r="H201" s="34" t="s">
        <v>47</v>
      </c>
      <c r="I201" s="16"/>
      <c r="J201" s="29"/>
      <c r="K201" s="2"/>
      <c r="L201" s="35" t="s">
        <v>4796</v>
      </c>
    </row>
    <row r="202" spans="1:12" x14ac:dyDescent="0.2">
      <c r="A202" s="2">
        <v>192</v>
      </c>
      <c r="B202" s="2"/>
      <c r="C202" s="2"/>
      <c r="D202" s="2"/>
      <c r="E202" s="16"/>
      <c r="F202" s="16"/>
      <c r="G202" s="34" t="e">
        <v>#NAME?</v>
      </c>
      <c r="H202" s="34" t="s">
        <v>47</v>
      </c>
      <c r="I202" s="16"/>
      <c r="J202" s="29"/>
      <c r="K202" s="2"/>
      <c r="L202" s="35" t="s">
        <v>4796</v>
      </c>
    </row>
    <row r="203" spans="1:12" x14ac:dyDescent="0.2">
      <c r="A203" s="2">
        <v>193</v>
      </c>
      <c r="B203" s="2"/>
      <c r="C203" s="2"/>
      <c r="D203" s="2"/>
      <c r="E203" s="16"/>
      <c r="F203" s="16"/>
      <c r="G203" s="34" t="e">
        <v>#NAME?</v>
      </c>
      <c r="H203" s="34" t="s">
        <v>47</v>
      </c>
      <c r="I203" s="16"/>
      <c r="J203" s="29"/>
      <c r="K203" s="2"/>
      <c r="L203" s="35" t="s">
        <v>4796</v>
      </c>
    </row>
    <row r="204" spans="1:12" x14ac:dyDescent="0.2">
      <c r="A204" s="2">
        <v>194</v>
      </c>
      <c r="B204" s="2"/>
      <c r="C204" s="2"/>
      <c r="D204" s="2"/>
      <c r="E204" s="16"/>
      <c r="F204" s="16"/>
      <c r="G204" s="34" t="e">
        <v>#NAME?</v>
      </c>
      <c r="H204" s="34" t="s">
        <v>47</v>
      </c>
      <c r="I204" s="16"/>
      <c r="J204" s="29"/>
      <c r="K204" s="2"/>
      <c r="L204" s="35" t="s">
        <v>4796</v>
      </c>
    </row>
    <row r="205" spans="1:12" x14ac:dyDescent="0.2">
      <c r="A205" s="2">
        <v>195</v>
      </c>
      <c r="B205" s="2"/>
      <c r="C205" s="2"/>
      <c r="D205" s="2"/>
      <c r="E205" s="16"/>
      <c r="F205" s="16"/>
      <c r="G205" s="34" t="e">
        <v>#NAME?</v>
      </c>
      <c r="H205" s="34" t="s">
        <v>47</v>
      </c>
      <c r="I205" s="16"/>
      <c r="J205" s="29"/>
      <c r="K205" s="2"/>
      <c r="L205" s="35" t="s">
        <v>4796</v>
      </c>
    </row>
    <row r="206" spans="1:12" x14ac:dyDescent="0.2">
      <c r="A206" s="2">
        <v>196</v>
      </c>
      <c r="B206" s="2"/>
      <c r="C206" s="2"/>
      <c r="D206" s="2"/>
      <c r="E206" s="16"/>
      <c r="F206" s="16"/>
      <c r="G206" s="34" t="e">
        <v>#NAME?</v>
      </c>
      <c r="H206" s="34" t="s">
        <v>47</v>
      </c>
      <c r="I206" s="16"/>
      <c r="J206" s="29"/>
      <c r="K206" s="2"/>
      <c r="L206" s="35" t="s">
        <v>4796</v>
      </c>
    </row>
    <row r="207" spans="1:12" x14ac:dyDescent="0.2">
      <c r="A207" s="2">
        <v>197</v>
      </c>
      <c r="B207" s="2"/>
      <c r="C207" s="2"/>
      <c r="D207" s="2"/>
      <c r="E207" s="16"/>
      <c r="F207" s="16"/>
      <c r="G207" s="34" t="e">
        <v>#NAME?</v>
      </c>
      <c r="H207" s="34" t="s">
        <v>47</v>
      </c>
      <c r="I207" s="16"/>
      <c r="J207" s="29"/>
      <c r="K207" s="2"/>
      <c r="L207" s="35" t="s">
        <v>4796</v>
      </c>
    </row>
    <row r="208" spans="1:12" x14ac:dyDescent="0.2">
      <c r="A208" s="2">
        <v>198</v>
      </c>
      <c r="B208" s="2"/>
      <c r="C208" s="2"/>
      <c r="D208" s="2"/>
      <c r="E208" s="16"/>
      <c r="F208" s="16"/>
      <c r="G208" s="34" t="e">
        <v>#NAME?</v>
      </c>
      <c r="H208" s="34" t="s">
        <v>47</v>
      </c>
      <c r="I208" s="16"/>
      <c r="J208" s="29"/>
      <c r="K208" s="2"/>
      <c r="L208" s="35" t="s">
        <v>4796</v>
      </c>
    </row>
    <row r="209" spans="1:12" x14ac:dyDescent="0.2">
      <c r="A209" s="2">
        <v>199</v>
      </c>
      <c r="B209" s="2"/>
      <c r="C209" s="2"/>
      <c r="D209" s="2"/>
      <c r="E209" s="16"/>
      <c r="F209" s="16"/>
      <c r="G209" s="34" t="e">
        <v>#NAME?</v>
      </c>
      <c r="H209" s="34" t="s">
        <v>47</v>
      </c>
      <c r="I209" s="16"/>
      <c r="J209" s="29"/>
      <c r="K209" s="2"/>
      <c r="L209" s="35" t="s">
        <v>4796</v>
      </c>
    </row>
    <row r="210" spans="1:12" x14ac:dyDescent="0.2">
      <c r="A210" s="2">
        <v>200</v>
      </c>
      <c r="B210" s="2"/>
      <c r="C210" s="2"/>
      <c r="D210" s="2"/>
      <c r="E210" s="16"/>
      <c r="F210" s="16"/>
      <c r="G210" s="34" t="e">
        <v>#NAME?</v>
      </c>
      <c r="H210" s="34" t="s">
        <v>47</v>
      </c>
      <c r="I210" s="16"/>
      <c r="J210" s="29"/>
      <c r="K210" s="2"/>
      <c r="L210" s="35" t="s">
        <v>4796</v>
      </c>
    </row>
    <row r="211" spans="1:12" x14ac:dyDescent="0.2">
      <c r="A211" s="2">
        <v>201</v>
      </c>
      <c r="B211" s="2"/>
      <c r="C211" s="2"/>
      <c r="D211" s="2"/>
      <c r="E211" s="16"/>
      <c r="F211" s="16"/>
      <c r="G211" s="34" t="e">
        <v>#NAME?</v>
      </c>
      <c r="H211" s="34" t="s">
        <v>47</v>
      </c>
      <c r="I211" s="16"/>
      <c r="J211" s="29"/>
      <c r="K211" s="2"/>
      <c r="L211" s="35" t="s">
        <v>4796</v>
      </c>
    </row>
    <row r="212" spans="1:12" x14ac:dyDescent="0.2">
      <c r="A212" s="2">
        <v>202</v>
      </c>
      <c r="B212" s="2"/>
      <c r="C212" s="2"/>
      <c r="D212" s="2"/>
      <c r="E212" s="16"/>
      <c r="F212" s="16"/>
      <c r="G212" s="34" t="e">
        <v>#NAME?</v>
      </c>
      <c r="H212" s="34" t="s">
        <v>47</v>
      </c>
      <c r="I212" s="16"/>
      <c r="J212" s="29"/>
      <c r="K212" s="2"/>
      <c r="L212" s="35" t="s">
        <v>4796</v>
      </c>
    </row>
    <row r="213" spans="1:12" x14ac:dyDescent="0.2">
      <c r="A213" s="2">
        <v>203</v>
      </c>
      <c r="B213" s="2"/>
      <c r="C213" s="2"/>
      <c r="D213" s="2"/>
      <c r="E213" s="16"/>
      <c r="F213" s="16"/>
      <c r="G213" s="34" t="e">
        <v>#NAME?</v>
      </c>
      <c r="H213" s="34" t="s">
        <v>47</v>
      </c>
      <c r="I213" s="16"/>
      <c r="J213" s="29"/>
      <c r="K213" s="2"/>
      <c r="L213" s="35" t="s">
        <v>4796</v>
      </c>
    </row>
    <row r="214" spans="1:12" x14ac:dyDescent="0.2">
      <c r="A214" s="2">
        <v>204</v>
      </c>
      <c r="B214" s="2"/>
      <c r="C214" s="2"/>
      <c r="D214" s="2"/>
      <c r="E214" s="16"/>
      <c r="F214" s="16"/>
      <c r="G214" s="34" t="e">
        <v>#NAME?</v>
      </c>
      <c r="H214" s="34" t="s">
        <v>47</v>
      </c>
      <c r="I214" s="16"/>
      <c r="J214" s="29"/>
      <c r="K214" s="2"/>
      <c r="L214" s="35" t="s">
        <v>4796</v>
      </c>
    </row>
    <row r="215" spans="1:12" x14ac:dyDescent="0.2">
      <c r="A215" s="2">
        <v>205</v>
      </c>
      <c r="B215" s="2"/>
      <c r="C215" s="2"/>
      <c r="D215" s="2"/>
      <c r="E215" s="16"/>
      <c r="F215" s="16"/>
      <c r="G215" s="34" t="e">
        <v>#NAME?</v>
      </c>
      <c r="H215" s="34" t="s">
        <v>47</v>
      </c>
      <c r="I215" s="16"/>
      <c r="J215" s="29"/>
      <c r="K215" s="2"/>
      <c r="L215" s="35" t="s">
        <v>4796</v>
      </c>
    </row>
    <row r="216" spans="1:12" x14ac:dyDescent="0.2">
      <c r="A216" s="2">
        <v>206</v>
      </c>
      <c r="B216" s="2"/>
      <c r="C216" s="2"/>
      <c r="D216" s="2"/>
      <c r="E216" s="16"/>
      <c r="F216" s="16"/>
      <c r="G216" s="34" t="e">
        <v>#NAME?</v>
      </c>
      <c r="H216" s="34" t="s">
        <v>47</v>
      </c>
      <c r="I216" s="16"/>
      <c r="J216" s="29"/>
      <c r="K216" s="2"/>
      <c r="L216" s="35" t="s">
        <v>4796</v>
      </c>
    </row>
    <row r="217" spans="1:12" x14ac:dyDescent="0.2">
      <c r="A217" s="2">
        <v>207</v>
      </c>
      <c r="B217" s="2"/>
      <c r="C217" s="2"/>
      <c r="D217" s="2"/>
      <c r="E217" s="16"/>
      <c r="F217" s="16"/>
      <c r="G217" s="34" t="e">
        <v>#NAME?</v>
      </c>
      <c r="H217" s="34" t="s">
        <v>47</v>
      </c>
      <c r="I217" s="16"/>
      <c r="J217" s="29"/>
      <c r="K217" s="2"/>
      <c r="L217" s="35" t="s">
        <v>4796</v>
      </c>
    </row>
    <row r="218" spans="1:12" x14ac:dyDescent="0.2">
      <c r="A218" s="2">
        <v>208</v>
      </c>
      <c r="B218" s="5"/>
      <c r="C218" s="5"/>
      <c r="D218" s="5"/>
      <c r="E218" s="16"/>
      <c r="F218" s="16"/>
      <c r="G218" s="34" t="e">
        <v>#NAME?</v>
      </c>
      <c r="H218" s="34" t="s">
        <v>47</v>
      </c>
      <c r="I218" s="16"/>
      <c r="J218" s="29"/>
      <c r="K218" s="2"/>
      <c r="L218" s="35" t="s">
        <v>4796</v>
      </c>
    </row>
    <row r="219" spans="1:12" x14ac:dyDescent="0.2">
      <c r="A219" s="2">
        <v>209</v>
      </c>
      <c r="B219" s="2"/>
      <c r="C219" s="2"/>
      <c r="D219" s="2"/>
      <c r="E219" s="16"/>
      <c r="F219" s="16"/>
      <c r="G219" s="34" t="e">
        <v>#NAME?</v>
      </c>
      <c r="H219" s="34" t="s">
        <v>47</v>
      </c>
      <c r="I219" s="16"/>
      <c r="J219" s="29"/>
      <c r="K219" s="2"/>
      <c r="L219" s="35" t="s">
        <v>4796</v>
      </c>
    </row>
    <row r="220" spans="1:12" x14ac:dyDescent="0.2">
      <c r="A220" s="2">
        <v>210</v>
      </c>
      <c r="B220" s="2"/>
      <c r="C220" s="2"/>
      <c r="D220" s="2"/>
      <c r="E220" s="16"/>
      <c r="F220" s="16"/>
      <c r="G220" s="34" t="e">
        <v>#NAME?</v>
      </c>
      <c r="H220" s="34" t="s">
        <v>47</v>
      </c>
      <c r="I220" s="16"/>
      <c r="J220" s="29"/>
      <c r="K220" s="2"/>
      <c r="L220" s="35" t="s">
        <v>4796</v>
      </c>
    </row>
    <row r="221" spans="1:12" x14ac:dyDescent="0.2">
      <c r="A221" s="2">
        <v>211</v>
      </c>
      <c r="B221" s="2"/>
      <c r="C221" s="2"/>
      <c r="D221" s="2"/>
      <c r="E221" s="16"/>
      <c r="F221" s="16"/>
      <c r="G221" s="34" t="e">
        <v>#NAME?</v>
      </c>
      <c r="H221" s="34" t="s">
        <v>47</v>
      </c>
      <c r="I221" s="16"/>
      <c r="J221" s="29"/>
      <c r="K221" s="2"/>
      <c r="L221" s="35" t="s">
        <v>4796</v>
      </c>
    </row>
    <row r="222" spans="1:12" x14ac:dyDescent="0.2">
      <c r="A222" s="2">
        <v>212</v>
      </c>
      <c r="B222" s="2"/>
      <c r="C222" s="2"/>
      <c r="D222" s="2"/>
      <c r="E222" s="16"/>
      <c r="F222" s="16"/>
      <c r="G222" s="34" t="e">
        <v>#NAME?</v>
      </c>
      <c r="H222" s="34" t="s">
        <v>47</v>
      </c>
      <c r="I222" s="16"/>
      <c r="J222" s="29"/>
      <c r="K222" s="2"/>
      <c r="L222" s="35" t="s">
        <v>4796</v>
      </c>
    </row>
    <row r="223" spans="1:12" x14ac:dyDescent="0.2">
      <c r="A223" s="2">
        <v>213</v>
      </c>
      <c r="B223" s="2"/>
      <c r="C223" s="2"/>
      <c r="D223" s="2"/>
      <c r="E223" s="16"/>
      <c r="F223" s="16"/>
      <c r="G223" s="34" t="e">
        <v>#NAME?</v>
      </c>
      <c r="H223" s="34" t="s">
        <v>47</v>
      </c>
      <c r="I223" s="16"/>
      <c r="J223" s="29"/>
      <c r="K223" s="2"/>
      <c r="L223" s="35" t="s">
        <v>4796</v>
      </c>
    </row>
    <row r="224" spans="1:12" x14ac:dyDescent="0.2">
      <c r="A224" s="2">
        <v>214</v>
      </c>
      <c r="B224" s="2"/>
      <c r="C224" s="2"/>
      <c r="D224" s="2"/>
      <c r="E224" s="16"/>
      <c r="F224" s="16"/>
      <c r="G224" s="34" t="e">
        <v>#NAME?</v>
      </c>
      <c r="H224" s="34" t="s">
        <v>47</v>
      </c>
      <c r="I224" s="16"/>
      <c r="J224" s="29"/>
      <c r="K224" s="2"/>
      <c r="L224" s="35" t="s">
        <v>4796</v>
      </c>
    </row>
    <row r="225" spans="1:12" x14ac:dyDescent="0.2">
      <c r="A225" s="2">
        <v>215</v>
      </c>
      <c r="B225" s="2"/>
      <c r="C225" s="2"/>
      <c r="D225" s="2"/>
      <c r="E225" s="16"/>
      <c r="F225" s="16"/>
      <c r="G225" s="34" t="e">
        <v>#NAME?</v>
      </c>
      <c r="H225" s="34" t="s">
        <v>47</v>
      </c>
      <c r="I225" s="16"/>
      <c r="J225" s="29"/>
      <c r="K225" s="2"/>
      <c r="L225" s="35" t="s">
        <v>4796</v>
      </c>
    </row>
    <row r="226" spans="1:12" x14ac:dyDescent="0.2">
      <c r="A226" s="2">
        <v>216</v>
      </c>
      <c r="B226" s="2"/>
      <c r="C226" s="2"/>
      <c r="D226" s="2"/>
      <c r="E226" s="16"/>
      <c r="F226" s="16"/>
      <c r="G226" s="34" t="e">
        <v>#NAME?</v>
      </c>
      <c r="H226" s="34" t="s">
        <v>47</v>
      </c>
      <c r="I226" s="16"/>
      <c r="J226" s="29"/>
      <c r="K226" s="2"/>
      <c r="L226" s="35" t="s">
        <v>4796</v>
      </c>
    </row>
    <row r="227" spans="1:12" x14ac:dyDescent="0.2">
      <c r="A227" s="2">
        <v>217</v>
      </c>
      <c r="B227" s="2"/>
      <c r="C227" s="2"/>
      <c r="D227" s="2"/>
      <c r="E227" s="16"/>
      <c r="F227" s="16"/>
      <c r="G227" s="34" t="e">
        <v>#NAME?</v>
      </c>
      <c r="H227" s="34" t="s">
        <v>47</v>
      </c>
      <c r="I227" s="16"/>
      <c r="J227" s="29"/>
      <c r="K227" s="2"/>
      <c r="L227" s="35" t="s">
        <v>4796</v>
      </c>
    </row>
    <row r="228" spans="1:12" x14ac:dyDescent="0.2">
      <c r="A228" s="2">
        <v>218</v>
      </c>
      <c r="B228" s="2"/>
      <c r="C228" s="2"/>
      <c r="D228" s="2"/>
      <c r="E228" s="16"/>
      <c r="F228" s="16"/>
      <c r="G228" s="34" t="e">
        <v>#NAME?</v>
      </c>
      <c r="H228" s="34" t="s">
        <v>47</v>
      </c>
      <c r="I228" s="16"/>
      <c r="J228" s="29"/>
      <c r="K228" s="2"/>
      <c r="L228" s="35" t="s">
        <v>4796</v>
      </c>
    </row>
    <row r="229" spans="1:12" x14ac:dyDescent="0.2">
      <c r="A229" s="2">
        <v>219</v>
      </c>
      <c r="B229" s="2"/>
      <c r="C229" s="2"/>
      <c r="D229" s="2"/>
      <c r="E229" s="16"/>
      <c r="F229" s="16"/>
      <c r="G229" s="34" t="e">
        <v>#NAME?</v>
      </c>
      <c r="H229" s="34" t="s">
        <v>47</v>
      </c>
      <c r="I229" s="16"/>
      <c r="J229" s="29"/>
      <c r="K229" s="2"/>
      <c r="L229" s="35" t="s">
        <v>4796</v>
      </c>
    </row>
    <row r="230" spans="1:12" x14ac:dyDescent="0.2">
      <c r="A230" s="2">
        <v>220</v>
      </c>
      <c r="B230" s="2"/>
      <c r="C230" s="2"/>
      <c r="D230" s="2"/>
      <c r="E230" s="16"/>
      <c r="F230" s="16"/>
      <c r="G230" s="34" t="e">
        <v>#NAME?</v>
      </c>
      <c r="H230" s="34" t="s">
        <v>47</v>
      </c>
      <c r="I230" s="16"/>
      <c r="J230" s="29"/>
      <c r="K230" s="2"/>
      <c r="L230" s="35" t="s">
        <v>4796</v>
      </c>
    </row>
    <row r="231" spans="1:12" x14ac:dyDescent="0.2">
      <c r="A231" s="2">
        <v>221</v>
      </c>
      <c r="B231" s="2"/>
      <c r="C231" s="2"/>
      <c r="D231" s="2"/>
      <c r="E231" s="16"/>
      <c r="F231" s="16"/>
      <c r="G231" s="34" t="e">
        <v>#NAME?</v>
      </c>
      <c r="H231" s="34" t="s">
        <v>47</v>
      </c>
      <c r="I231" s="16"/>
      <c r="J231" s="29"/>
      <c r="K231" s="2"/>
      <c r="L231" s="35" t="s">
        <v>4796</v>
      </c>
    </row>
    <row r="232" spans="1:12" x14ac:dyDescent="0.2">
      <c r="A232" s="2">
        <v>222</v>
      </c>
      <c r="B232" s="2"/>
      <c r="C232" s="2"/>
      <c r="D232" s="2"/>
      <c r="E232" s="16"/>
      <c r="F232" s="16"/>
      <c r="G232" s="34" t="e">
        <v>#NAME?</v>
      </c>
      <c r="H232" s="34" t="s">
        <v>47</v>
      </c>
      <c r="I232" s="16"/>
      <c r="J232" s="29"/>
      <c r="K232" s="2"/>
      <c r="L232" s="35" t="s">
        <v>4796</v>
      </c>
    </row>
    <row r="233" spans="1:12" x14ac:dyDescent="0.2">
      <c r="A233" s="2">
        <v>223</v>
      </c>
      <c r="B233" s="2"/>
      <c r="C233" s="2"/>
      <c r="D233" s="2"/>
      <c r="E233" s="16"/>
      <c r="F233" s="16"/>
      <c r="G233" s="34" t="e">
        <v>#NAME?</v>
      </c>
      <c r="H233" s="34" t="s">
        <v>47</v>
      </c>
      <c r="I233" s="16"/>
      <c r="J233" s="29"/>
      <c r="K233" s="2"/>
      <c r="L233" s="35" t="s">
        <v>4796</v>
      </c>
    </row>
    <row r="234" spans="1:12" x14ac:dyDescent="0.2">
      <c r="A234" s="2">
        <v>224</v>
      </c>
      <c r="B234" s="2"/>
      <c r="C234" s="2"/>
      <c r="D234" s="2"/>
      <c r="E234" s="16"/>
      <c r="F234" s="16"/>
      <c r="G234" s="34" t="e">
        <v>#NAME?</v>
      </c>
      <c r="H234" s="34" t="s">
        <v>47</v>
      </c>
      <c r="I234" s="16"/>
      <c r="J234" s="29"/>
      <c r="K234" s="2"/>
      <c r="L234" s="35" t="s">
        <v>4796</v>
      </c>
    </row>
    <row r="235" spans="1:12" x14ac:dyDescent="0.2">
      <c r="A235" s="2">
        <v>225</v>
      </c>
      <c r="B235" s="2"/>
      <c r="C235" s="2"/>
      <c r="D235" s="2"/>
      <c r="E235" s="16"/>
      <c r="F235" s="16"/>
      <c r="G235" s="34" t="e">
        <v>#NAME?</v>
      </c>
      <c r="H235" s="34" t="s">
        <v>47</v>
      </c>
      <c r="I235" s="16"/>
      <c r="J235" s="29"/>
      <c r="K235" s="2"/>
      <c r="L235" s="35" t="s">
        <v>4796</v>
      </c>
    </row>
    <row r="236" spans="1:12" x14ac:dyDescent="0.2">
      <c r="A236" s="2">
        <v>226</v>
      </c>
      <c r="B236" s="2"/>
      <c r="C236" s="2"/>
      <c r="D236" s="2"/>
      <c r="E236" s="16"/>
      <c r="F236" s="16"/>
      <c r="G236" s="34" t="e">
        <v>#NAME?</v>
      </c>
      <c r="H236" s="34" t="s">
        <v>47</v>
      </c>
      <c r="I236" s="16"/>
      <c r="J236" s="29"/>
      <c r="K236" s="2"/>
      <c r="L236" s="35" t="s">
        <v>4796</v>
      </c>
    </row>
    <row r="237" spans="1:12" x14ac:dyDescent="0.2">
      <c r="A237" s="2">
        <v>227</v>
      </c>
      <c r="B237" s="2"/>
      <c r="C237" s="2"/>
      <c r="D237" s="2"/>
      <c r="E237" s="16"/>
      <c r="F237" s="16"/>
      <c r="G237" s="34" t="e">
        <v>#NAME?</v>
      </c>
      <c r="H237" s="34" t="s">
        <v>47</v>
      </c>
      <c r="I237" s="16"/>
      <c r="J237" s="29"/>
      <c r="K237" s="2"/>
      <c r="L237" s="35" t="s">
        <v>4796</v>
      </c>
    </row>
    <row r="238" spans="1:12" x14ac:dyDescent="0.2">
      <c r="A238" s="2">
        <v>228</v>
      </c>
      <c r="B238" s="2"/>
      <c r="C238" s="2"/>
      <c r="D238" s="2"/>
      <c r="E238" s="16"/>
      <c r="F238" s="16"/>
      <c r="G238" s="34" t="e">
        <v>#NAME?</v>
      </c>
      <c r="H238" s="34" t="s">
        <v>47</v>
      </c>
      <c r="I238" s="16"/>
      <c r="J238" s="29"/>
      <c r="K238" s="2"/>
      <c r="L238" s="35" t="s">
        <v>4796</v>
      </c>
    </row>
    <row r="239" spans="1:12" x14ac:dyDescent="0.2">
      <c r="A239" s="2">
        <v>229</v>
      </c>
      <c r="B239" s="2"/>
      <c r="C239" s="2"/>
      <c r="D239" s="2"/>
      <c r="E239" s="16"/>
      <c r="F239" s="16"/>
      <c r="G239" s="34" t="e">
        <v>#NAME?</v>
      </c>
      <c r="H239" s="34" t="s">
        <v>47</v>
      </c>
      <c r="I239" s="16"/>
      <c r="J239" s="29"/>
      <c r="K239" s="2"/>
      <c r="L239" s="35" t="s">
        <v>4796</v>
      </c>
    </row>
    <row r="240" spans="1:12" x14ac:dyDescent="0.2">
      <c r="A240" s="2">
        <v>230</v>
      </c>
      <c r="B240" s="2"/>
      <c r="C240" s="2"/>
      <c r="D240" s="2"/>
      <c r="E240" s="16"/>
      <c r="F240" s="16"/>
      <c r="G240" s="34" t="e">
        <v>#NAME?</v>
      </c>
      <c r="H240" s="34" t="s">
        <v>47</v>
      </c>
      <c r="I240" s="16"/>
      <c r="J240" s="29"/>
      <c r="K240" s="2"/>
      <c r="L240" s="35" t="s">
        <v>4796</v>
      </c>
    </row>
    <row r="241" spans="1:12" x14ac:dyDescent="0.2">
      <c r="A241" s="2">
        <v>231</v>
      </c>
      <c r="B241" s="2"/>
      <c r="C241" s="2"/>
      <c r="D241" s="2"/>
      <c r="E241" s="16"/>
      <c r="F241" s="16"/>
      <c r="G241" s="34" t="e">
        <v>#NAME?</v>
      </c>
      <c r="H241" s="34" t="s">
        <v>47</v>
      </c>
      <c r="I241" s="16"/>
      <c r="J241" s="29"/>
      <c r="K241" s="2"/>
      <c r="L241" s="35" t="s">
        <v>4796</v>
      </c>
    </row>
    <row r="242" spans="1:12" x14ac:dyDescent="0.2">
      <c r="A242" s="2">
        <v>232</v>
      </c>
      <c r="B242" s="2"/>
      <c r="C242" s="2"/>
      <c r="D242" s="2"/>
      <c r="E242" s="16"/>
      <c r="F242" s="16"/>
      <c r="G242" s="34" t="e">
        <v>#NAME?</v>
      </c>
      <c r="H242" s="34" t="s">
        <v>47</v>
      </c>
      <c r="I242" s="16"/>
      <c r="J242" s="29"/>
      <c r="K242" s="2"/>
      <c r="L242" s="35" t="s">
        <v>4796</v>
      </c>
    </row>
    <row r="243" spans="1:12" x14ac:dyDescent="0.2">
      <c r="A243" s="2">
        <v>233</v>
      </c>
      <c r="B243" s="2"/>
      <c r="C243" s="2"/>
      <c r="D243" s="2"/>
      <c r="E243" s="16"/>
      <c r="F243" s="16"/>
      <c r="G243" s="34" t="e">
        <v>#NAME?</v>
      </c>
      <c r="H243" s="34" t="s">
        <v>47</v>
      </c>
      <c r="I243" s="16"/>
      <c r="J243" s="29"/>
      <c r="K243" s="2"/>
      <c r="L243" s="35" t="s">
        <v>4796</v>
      </c>
    </row>
    <row r="244" spans="1:12" x14ac:dyDescent="0.2">
      <c r="A244" s="2">
        <v>234</v>
      </c>
      <c r="B244" s="2"/>
      <c r="C244" s="2"/>
      <c r="D244" s="2"/>
      <c r="E244" s="16"/>
      <c r="F244" s="16"/>
      <c r="G244" s="34" t="e">
        <v>#NAME?</v>
      </c>
      <c r="H244" s="34" t="s">
        <v>47</v>
      </c>
      <c r="I244" s="16"/>
      <c r="J244" s="29"/>
      <c r="K244" s="2"/>
      <c r="L244" s="35" t="s">
        <v>4796</v>
      </c>
    </row>
    <row r="245" spans="1:12" x14ac:dyDescent="0.2">
      <c r="A245" s="2">
        <v>235</v>
      </c>
      <c r="B245" s="2"/>
      <c r="C245" s="2"/>
      <c r="D245" s="2"/>
      <c r="E245" s="16"/>
      <c r="F245" s="16"/>
      <c r="G245" s="34" t="e">
        <v>#NAME?</v>
      </c>
      <c r="H245" s="34" t="s">
        <v>47</v>
      </c>
      <c r="I245" s="16"/>
      <c r="J245" s="29"/>
      <c r="K245" s="2"/>
      <c r="L245" s="35" t="s">
        <v>4796</v>
      </c>
    </row>
    <row r="246" spans="1:12" x14ac:dyDescent="0.2">
      <c r="A246" s="2">
        <v>236</v>
      </c>
      <c r="B246" s="2"/>
      <c r="C246" s="2"/>
      <c r="D246" s="2"/>
      <c r="E246" s="16"/>
      <c r="F246" s="16"/>
      <c r="G246" s="34" t="e">
        <v>#NAME?</v>
      </c>
      <c r="H246" s="34" t="s">
        <v>47</v>
      </c>
      <c r="I246" s="16"/>
      <c r="J246" s="29"/>
      <c r="K246" s="2"/>
      <c r="L246" s="35" t="s">
        <v>4796</v>
      </c>
    </row>
    <row r="247" spans="1:12" x14ac:dyDescent="0.2">
      <c r="A247" s="2">
        <v>237</v>
      </c>
      <c r="B247" s="2"/>
      <c r="C247" s="2"/>
      <c r="D247" s="2"/>
      <c r="E247" s="16"/>
      <c r="F247" s="16"/>
      <c r="G247" s="34" t="e">
        <v>#NAME?</v>
      </c>
      <c r="H247" s="34" t="s">
        <v>47</v>
      </c>
      <c r="I247" s="16"/>
      <c r="J247" s="29"/>
      <c r="K247" s="2"/>
      <c r="L247" s="35" t="s">
        <v>4796</v>
      </c>
    </row>
    <row r="248" spans="1:12" x14ac:dyDescent="0.2">
      <c r="A248" s="2">
        <v>238</v>
      </c>
      <c r="B248" s="2"/>
      <c r="C248" s="2"/>
      <c r="D248" s="2"/>
      <c r="E248" s="16"/>
      <c r="F248" s="16"/>
      <c r="G248" s="34" t="e">
        <v>#NAME?</v>
      </c>
      <c r="H248" s="34" t="s">
        <v>47</v>
      </c>
      <c r="I248" s="16"/>
      <c r="J248" s="29"/>
      <c r="K248" s="2"/>
      <c r="L248" s="35" t="s">
        <v>4796</v>
      </c>
    </row>
    <row r="249" spans="1:12" x14ac:dyDescent="0.2">
      <c r="A249" s="2">
        <v>239</v>
      </c>
      <c r="B249" s="2"/>
      <c r="C249" s="2"/>
      <c r="D249" s="2"/>
      <c r="E249" s="16"/>
      <c r="F249" s="16"/>
      <c r="G249" s="34" t="e">
        <v>#NAME?</v>
      </c>
      <c r="H249" s="34" t="s">
        <v>47</v>
      </c>
      <c r="I249" s="16"/>
      <c r="J249" s="29"/>
      <c r="K249" s="2"/>
      <c r="L249" s="35" t="s">
        <v>4796</v>
      </c>
    </row>
    <row r="250" spans="1:12" x14ac:dyDescent="0.2">
      <c r="A250" s="2">
        <v>240</v>
      </c>
      <c r="B250" s="2"/>
      <c r="C250" s="2"/>
      <c r="D250" s="2"/>
      <c r="E250" s="16"/>
      <c r="F250" s="16"/>
      <c r="G250" s="34" t="e">
        <v>#NAME?</v>
      </c>
      <c r="H250" s="34" t="s">
        <v>47</v>
      </c>
      <c r="I250" s="16"/>
      <c r="J250" s="29"/>
      <c r="K250" s="2"/>
      <c r="L250" s="35" t="s">
        <v>4796</v>
      </c>
    </row>
    <row r="251" spans="1:12" x14ac:dyDescent="0.2">
      <c r="A251" s="2">
        <v>241</v>
      </c>
      <c r="B251" s="2"/>
      <c r="C251" s="2"/>
      <c r="D251" s="2"/>
      <c r="E251" s="16"/>
      <c r="F251" s="16"/>
      <c r="G251" s="34" t="e">
        <v>#NAME?</v>
      </c>
      <c r="H251" s="34" t="s">
        <v>47</v>
      </c>
      <c r="I251" s="16"/>
      <c r="J251" s="29"/>
      <c r="K251" s="2"/>
      <c r="L251" s="35" t="s">
        <v>4796</v>
      </c>
    </row>
    <row r="252" spans="1:12" x14ac:dyDescent="0.2">
      <c r="A252" s="2">
        <v>242</v>
      </c>
      <c r="B252" s="2"/>
      <c r="C252" s="2"/>
      <c r="D252" s="2"/>
      <c r="E252" s="16"/>
      <c r="F252" s="16"/>
      <c r="G252" s="34" t="e">
        <v>#NAME?</v>
      </c>
      <c r="H252" s="34" t="s">
        <v>47</v>
      </c>
      <c r="I252" s="16"/>
      <c r="J252" s="29"/>
      <c r="K252" s="2"/>
      <c r="L252" s="35" t="s">
        <v>4796</v>
      </c>
    </row>
    <row r="253" spans="1:12" x14ac:dyDescent="0.2">
      <c r="A253" s="2">
        <v>243</v>
      </c>
      <c r="B253" s="2"/>
      <c r="C253" s="2"/>
      <c r="D253" s="2"/>
      <c r="E253" s="16"/>
      <c r="F253" s="16"/>
      <c r="G253" s="34" t="e">
        <v>#NAME?</v>
      </c>
      <c r="H253" s="34" t="s">
        <v>47</v>
      </c>
      <c r="I253" s="16"/>
      <c r="J253" s="29"/>
      <c r="K253" s="2"/>
      <c r="L253" s="35" t="s">
        <v>4796</v>
      </c>
    </row>
    <row r="254" spans="1:12" x14ac:dyDescent="0.2">
      <c r="A254" s="2">
        <v>244</v>
      </c>
      <c r="B254" s="2"/>
      <c r="C254" s="2"/>
      <c r="D254" s="2"/>
      <c r="E254" s="16"/>
      <c r="F254" s="16"/>
      <c r="G254" s="34" t="e">
        <v>#NAME?</v>
      </c>
      <c r="H254" s="34" t="s">
        <v>47</v>
      </c>
      <c r="I254" s="16"/>
      <c r="J254" s="29"/>
      <c r="K254" s="2"/>
      <c r="L254" s="35" t="s">
        <v>4796</v>
      </c>
    </row>
    <row r="255" spans="1:12" x14ac:dyDescent="0.2">
      <c r="A255" s="2">
        <v>245</v>
      </c>
      <c r="B255" s="2"/>
      <c r="C255" s="2"/>
      <c r="D255" s="2"/>
      <c r="E255" s="16"/>
      <c r="F255" s="16"/>
      <c r="G255" s="34" t="e">
        <v>#NAME?</v>
      </c>
      <c r="H255" s="34" t="s">
        <v>47</v>
      </c>
      <c r="I255" s="16"/>
      <c r="J255" s="29"/>
      <c r="K255" s="2"/>
      <c r="L255" s="35" t="s">
        <v>4796</v>
      </c>
    </row>
    <row r="256" spans="1:12" x14ac:dyDescent="0.2">
      <c r="A256" s="2">
        <v>246</v>
      </c>
      <c r="B256" s="2"/>
      <c r="C256" s="2"/>
      <c r="D256" s="2"/>
      <c r="E256" s="16"/>
      <c r="F256" s="16"/>
      <c r="G256" s="34" t="e">
        <v>#NAME?</v>
      </c>
      <c r="H256" s="34" t="s">
        <v>47</v>
      </c>
      <c r="I256" s="16"/>
      <c r="J256" s="29"/>
      <c r="K256" s="2"/>
      <c r="L256" s="35" t="s">
        <v>4796</v>
      </c>
    </row>
    <row r="257" spans="1:12" x14ac:dyDescent="0.2">
      <c r="A257" s="2">
        <v>247</v>
      </c>
      <c r="B257" s="2"/>
      <c r="C257" s="2"/>
      <c r="D257" s="2"/>
      <c r="E257" s="16"/>
      <c r="F257" s="16"/>
      <c r="G257" s="34" t="e">
        <v>#NAME?</v>
      </c>
      <c r="H257" s="34" t="s">
        <v>47</v>
      </c>
      <c r="I257" s="16"/>
      <c r="J257" s="29"/>
      <c r="K257" s="2"/>
      <c r="L257" s="35" t="s">
        <v>4796</v>
      </c>
    </row>
    <row r="258" spans="1:12" x14ac:dyDescent="0.2">
      <c r="A258" s="2">
        <v>248</v>
      </c>
      <c r="B258" s="2"/>
      <c r="C258" s="2"/>
      <c r="D258" s="2"/>
      <c r="E258" s="16"/>
      <c r="F258" s="16"/>
      <c r="G258" s="34" t="e">
        <v>#NAME?</v>
      </c>
      <c r="H258" s="34" t="s">
        <v>47</v>
      </c>
      <c r="I258" s="16"/>
      <c r="J258" s="29"/>
      <c r="K258" s="2"/>
      <c r="L258" s="35" t="s">
        <v>4796</v>
      </c>
    </row>
    <row r="259" spans="1:12" x14ac:dyDescent="0.2">
      <c r="A259" s="2">
        <v>249</v>
      </c>
      <c r="B259" s="2"/>
      <c r="C259" s="2"/>
      <c r="D259" s="2"/>
      <c r="E259" s="16"/>
      <c r="F259" s="16"/>
      <c r="G259" s="34" t="e">
        <v>#NAME?</v>
      </c>
      <c r="H259" s="34" t="s">
        <v>47</v>
      </c>
      <c r="I259" s="16"/>
      <c r="J259" s="29"/>
      <c r="K259" s="2"/>
      <c r="L259" s="35" t="s">
        <v>4796</v>
      </c>
    </row>
    <row r="260" spans="1:12" x14ac:dyDescent="0.2">
      <c r="A260" s="2">
        <v>250</v>
      </c>
      <c r="B260" s="2"/>
      <c r="C260" s="2"/>
      <c r="D260" s="2"/>
      <c r="E260" s="16"/>
      <c r="F260" s="16"/>
      <c r="G260" s="34" t="e">
        <v>#NAME?</v>
      </c>
      <c r="H260" s="34" t="s">
        <v>47</v>
      </c>
      <c r="I260" s="16"/>
      <c r="J260" s="29"/>
      <c r="K260" s="2"/>
      <c r="L260" s="35" t="s">
        <v>4796</v>
      </c>
    </row>
    <row r="261" spans="1:12" x14ac:dyDescent="0.2">
      <c r="A261" s="2">
        <v>251</v>
      </c>
      <c r="B261" s="2"/>
      <c r="C261" s="2"/>
      <c r="D261" s="2"/>
      <c r="E261" s="16"/>
      <c r="F261" s="16"/>
      <c r="G261" s="34" t="e">
        <v>#NAME?</v>
      </c>
      <c r="H261" s="34" t="s">
        <v>47</v>
      </c>
      <c r="I261" s="16"/>
      <c r="J261" s="29"/>
      <c r="K261" s="2"/>
      <c r="L261" s="35" t="s">
        <v>4796</v>
      </c>
    </row>
    <row r="262" spans="1:12" x14ac:dyDescent="0.2">
      <c r="A262" s="2">
        <v>252</v>
      </c>
      <c r="B262" s="2"/>
      <c r="C262" s="2"/>
      <c r="D262" s="2"/>
      <c r="E262" s="16"/>
      <c r="F262" s="16"/>
      <c r="G262" s="34" t="e">
        <v>#NAME?</v>
      </c>
      <c r="H262" s="34" t="s">
        <v>47</v>
      </c>
      <c r="I262" s="16"/>
      <c r="J262" s="29"/>
      <c r="K262" s="2"/>
      <c r="L262" s="35" t="s">
        <v>4796</v>
      </c>
    </row>
    <row r="263" spans="1:12" x14ac:dyDescent="0.2">
      <c r="A263" s="2">
        <v>253</v>
      </c>
      <c r="B263" s="2"/>
      <c r="C263" s="2"/>
      <c r="D263" s="2"/>
      <c r="E263" s="16"/>
      <c r="F263" s="16"/>
      <c r="G263" s="34" t="e">
        <v>#NAME?</v>
      </c>
      <c r="H263" s="34" t="s">
        <v>47</v>
      </c>
      <c r="I263" s="16"/>
      <c r="J263" s="29"/>
      <c r="K263" s="2"/>
      <c r="L263" s="35" t="s">
        <v>4796</v>
      </c>
    </row>
    <row r="264" spans="1:12" x14ac:dyDescent="0.2">
      <c r="A264" s="2">
        <v>254</v>
      </c>
      <c r="B264" s="2"/>
      <c r="C264" s="2"/>
      <c r="D264" s="2"/>
      <c r="E264" s="16"/>
      <c r="F264" s="16"/>
      <c r="G264" s="34" t="e">
        <v>#NAME?</v>
      </c>
      <c r="H264" s="34" t="s">
        <v>47</v>
      </c>
      <c r="I264" s="16"/>
      <c r="J264" s="29"/>
      <c r="K264" s="2"/>
      <c r="L264" s="35" t="s">
        <v>4796</v>
      </c>
    </row>
    <row r="265" spans="1:12" x14ac:dyDescent="0.2">
      <c r="A265" s="2">
        <v>255</v>
      </c>
      <c r="B265" s="2"/>
      <c r="C265" s="2"/>
      <c r="D265" s="2"/>
      <c r="E265" s="16"/>
      <c r="F265" s="16"/>
      <c r="G265" s="34" t="e">
        <v>#NAME?</v>
      </c>
      <c r="H265" s="34" t="s">
        <v>47</v>
      </c>
      <c r="I265" s="16"/>
      <c r="J265" s="29"/>
      <c r="K265" s="2"/>
      <c r="L265" s="35" t="s">
        <v>4796</v>
      </c>
    </row>
    <row r="266" spans="1:12" x14ac:dyDescent="0.2">
      <c r="A266" s="2">
        <v>256</v>
      </c>
      <c r="B266" s="2"/>
      <c r="C266" s="2"/>
      <c r="D266" s="2"/>
      <c r="E266" s="16"/>
      <c r="F266" s="16"/>
      <c r="G266" s="34" t="e">
        <v>#NAME?</v>
      </c>
      <c r="H266" s="34" t="s">
        <v>47</v>
      </c>
      <c r="I266" s="16"/>
      <c r="J266" s="29"/>
      <c r="K266" s="2"/>
      <c r="L266" s="35" t="s">
        <v>4796</v>
      </c>
    </row>
    <row r="267" spans="1:12" x14ac:dyDescent="0.2">
      <c r="A267" s="2">
        <v>257</v>
      </c>
      <c r="B267" s="2"/>
      <c r="C267" s="2"/>
      <c r="D267" s="2"/>
      <c r="E267" s="16"/>
      <c r="F267" s="16"/>
      <c r="G267" s="34" t="e">
        <v>#NAME?</v>
      </c>
      <c r="H267" s="34" t="s">
        <v>47</v>
      </c>
      <c r="I267" s="16"/>
      <c r="J267" s="29"/>
      <c r="K267" s="2"/>
      <c r="L267" s="35" t="s">
        <v>4796</v>
      </c>
    </row>
    <row r="268" spans="1:12" x14ac:dyDescent="0.2">
      <c r="A268" s="2">
        <v>258</v>
      </c>
      <c r="B268" s="2"/>
      <c r="C268" s="2"/>
      <c r="D268" s="2"/>
      <c r="E268" s="16"/>
      <c r="F268" s="16"/>
      <c r="G268" s="34" t="e">
        <v>#NAME?</v>
      </c>
      <c r="H268" s="34" t="s">
        <v>47</v>
      </c>
      <c r="I268" s="16"/>
      <c r="J268" s="29"/>
      <c r="K268" s="2"/>
      <c r="L268" s="35" t="s">
        <v>4796</v>
      </c>
    </row>
    <row r="269" spans="1:12" x14ac:dyDescent="0.2">
      <c r="A269" s="2">
        <v>259</v>
      </c>
      <c r="B269" s="2"/>
      <c r="C269" s="2"/>
      <c r="D269" s="2"/>
      <c r="E269" s="16"/>
      <c r="F269" s="16"/>
      <c r="G269" s="34" t="e">
        <v>#NAME?</v>
      </c>
      <c r="H269" s="34" t="s">
        <v>47</v>
      </c>
      <c r="I269" s="16"/>
      <c r="J269" s="29"/>
      <c r="K269" s="2"/>
      <c r="L269" s="35" t="s">
        <v>4796</v>
      </c>
    </row>
    <row r="270" spans="1:12" x14ac:dyDescent="0.2">
      <c r="A270" s="2">
        <v>260</v>
      </c>
      <c r="B270" s="2"/>
      <c r="C270" s="2"/>
      <c r="D270" s="2"/>
      <c r="E270" s="16"/>
      <c r="F270" s="16"/>
      <c r="G270" s="34" t="e">
        <v>#NAME?</v>
      </c>
      <c r="H270" s="34" t="s">
        <v>47</v>
      </c>
      <c r="I270" s="16"/>
      <c r="J270" s="29"/>
      <c r="K270" s="2"/>
      <c r="L270" s="35" t="s">
        <v>4796</v>
      </c>
    </row>
    <row r="271" spans="1:12" x14ac:dyDescent="0.2">
      <c r="A271" s="2">
        <v>261</v>
      </c>
      <c r="B271" s="2"/>
      <c r="C271" s="2"/>
      <c r="D271" s="2"/>
      <c r="E271" s="16"/>
      <c r="F271" s="16"/>
      <c r="G271" s="34" t="e">
        <v>#NAME?</v>
      </c>
      <c r="H271" s="34" t="s">
        <v>47</v>
      </c>
      <c r="I271" s="16"/>
      <c r="J271" s="29"/>
      <c r="K271" s="2"/>
      <c r="L271" s="35" t="s">
        <v>4796</v>
      </c>
    </row>
    <row r="272" spans="1:12" x14ac:dyDescent="0.2">
      <c r="A272" s="2">
        <v>262</v>
      </c>
      <c r="B272" s="2"/>
      <c r="C272" s="2"/>
      <c r="D272" s="2"/>
      <c r="E272" s="16"/>
      <c r="F272" s="16"/>
      <c r="G272" s="34" t="e">
        <v>#NAME?</v>
      </c>
      <c r="H272" s="34" t="s">
        <v>47</v>
      </c>
      <c r="I272" s="16"/>
      <c r="J272" s="29"/>
      <c r="K272" s="2"/>
      <c r="L272" s="35" t="s">
        <v>4796</v>
      </c>
    </row>
    <row r="273" spans="1:12" x14ac:dyDescent="0.2">
      <c r="A273" s="2">
        <v>263</v>
      </c>
      <c r="B273" s="2"/>
      <c r="C273" s="2"/>
      <c r="D273" s="2"/>
      <c r="E273" s="16"/>
      <c r="F273" s="16"/>
      <c r="G273" s="34" t="e">
        <v>#NAME?</v>
      </c>
      <c r="H273" s="34" t="s">
        <v>47</v>
      </c>
      <c r="I273" s="16"/>
      <c r="J273" s="29"/>
      <c r="K273" s="2"/>
      <c r="L273" s="35" t="s">
        <v>4796</v>
      </c>
    </row>
    <row r="274" spans="1:12" x14ac:dyDescent="0.2">
      <c r="A274" s="2">
        <v>264</v>
      </c>
      <c r="B274" s="2"/>
      <c r="C274" s="2"/>
      <c r="D274" s="2"/>
      <c r="E274" s="16"/>
      <c r="F274" s="16"/>
      <c r="G274" s="34" t="e">
        <v>#NAME?</v>
      </c>
      <c r="H274" s="34" t="s">
        <v>47</v>
      </c>
      <c r="I274" s="16"/>
      <c r="J274" s="29"/>
      <c r="K274" s="2"/>
      <c r="L274" s="35" t="s">
        <v>4796</v>
      </c>
    </row>
    <row r="275" spans="1:12" x14ac:dyDescent="0.2">
      <c r="A275" s="2">
        <v>265</v>
      </c>
      <c r="B275" s="2"/>
      <c r="C275" s="2"/>
      <c r="D275" s="2"/>
      <c r="E275" s="16"/>
      <c r="F275" s="16"/>
      <c r="G275" s="34" t="e">
        <v>#NAME?</v>
      </c>
      <c r="H275" s="34" t="s">
        <v>47</v>
      </c>
      <c r="I275" s="16"/>
      <c r="J275" s="29"/>
      <c r="K275" s="2"/>
      <c r="L275" s="35" t="s">
        <v>4796</v>
      </c>
    </row>
    <row r="276" spans="1:12" x14ac:dyDescent="0.2">
      <c r="A276" s="2">
        <v>266</v>
      </c>
      <c r="B276" s="2"/>
      <c r="C276" s="2"/>
      <c r="D276" s="2"/>
      <c r="E276" s="16"/>
      <c r="F276" s="16"/>
      <c r="G276" s="34" t="e">
        <v>#NAME?</v>
      </c>
      <c r="H276" s="34" t="s">
        <v>47</v>
      </c>
      <c r="I276" s="16"/>
      <c r="J276" s="29"/>
      <c r="K276" s="2"/>
      <c r="L276" s="35" t="s">
        <v>4796</v>
      </c>
    </row>
    <row r="277" spans="1:12" x14ac:dyDescent="0.2">
      <c r="A277" s="2">
        <v>267</v>
      </c>
      <c r="B277" s="2"/>
      <c r="C277" s="2"/>
      <c r="D277" s="2"/>
      <c r="E277" s="16"/>
      <c r="F277" s="16"/>
      <c r="G277" s="34" t="e">
        <v>#NAME?</v>
      </c>
      <c r="H277" s="34" t="s">
        <v>47</v>
      </c>
      <c r="I277" s="16"/>
      <c r="J277" s="29"/>
      <c r="K277" s="2"/>
      <c r="L277" s="35" t="s">
        <v>4796</v>
      </c>
    </row>
    <row r="278" spans="1:12" x14ac:dyDescent="0.2">
      <c r="A278" s="2">
        <v>268</v>
      </c>
      <c r="B278" s="2"/>
      <c r="C278" s="2"/>
      <c r="D278" s="2"/>
      <c r="E278" s="16"/>
      <c r="F278" s="16"/>
      <c r="G278" s="34" t="e">
        <v>#NAME?</v>
      </c>
      <c r="H278" s="34" t="s">
        <v>47</v>
      </c>
      <c r="I278" s="16"/>
      <c r="J278" s="29"/>
      <c r="K278" s="2"/>
      <c r="L278" s="35" t="s">
        <v>4796</v>
      </c>
    </row>
    <row r="279" spans="1:12" x14ac:dyDescent="0.2">
      <c r="A279" s="2">
        <v>269</v>
      </c>
      <c r="B279" s="2"/>
      <c r="C279" s="2"/>
      <c r="D279" s="2"/>
      <c r="E279" s="16"/>
      <c r="F279" s="16"/>
      <c r="G279" s="34" t="e">
        <v>#NAME?</v>
      </c>
      <c r="H279" s="34" t="s">
        <v>47</v>
      </c>
      <c r="I279" s="16"/>
      <c r="J279" s="29"/>
      <c r="K279" s="2"/>
      <c r="L279" s="35" t="s">
        <v>4796</v>
      </c>
    </row>
    <row r="280" spans="1:12" x14ac:dyDescent="0.2">
      <c r="A280" s="2">
        <v>270</v>
      </c>
      <c r="B280" s="2"/>
      <c r="C280" s="2"/>
      <c r="D280" s="2"/>
      <c r="E280" s="16"/>
      <c r="F280" s="16"/>
      <c r="G280" s="34" t="e">
        <v>#NAME?</v>
      </c>
      <c r="H280" s="34" t="s">
        <v>47</v>
      </c>
      <c r="I280" s="16"/>
      <c r="J280" s="29"/>
      <c r="K280" s="2"/>
      <c r="L280" s="35" t="s">
        <v>4796</v>
      </c>
    </row>
    <row r="281" spans="1:12" x14ac:dyDescent="0.2">
      <c r="A281" s="2">
        <v>271</v>
      </c>
      <c r="B281" s="2"/>
      <c r="C281" s="2"/>
      <c r="D281" s="2"/>
      <c r="E281" s="16"/>
      <c r="F281" s="16"/>
      <c r="G281" s="34" t="e">
        <v>#NAME?</v>
      </c>
      <c r="H281" s="34" t="s">
        <v>47</v>
      </c>
      <c r="I281" s="16"/>
      <c r="J281" s="29"/>
      <c r="K281" s="2"/>
      <c r="L281" s="35" t="s">
        <v>4796</v>
      </c>
    </row>
    <row r="282" spans="1:12" x14ac:dyDescent="0.2">
      <c r="A282" s="2">
        <v>272</v>
      </c>
      <c r="B282" s="5"/>
      <c r="C282" s="5"/>
      <c r="D282" s="5"/>
      <c r="E282" s="16"/>
      <c r="F282" s="16"/>
      <c r="G282" s="34" t="e">
        <v>#NAME?</v>
      </c>
      <c r="H282" s="34" t="s">
        <v>47</v>
      </c>
      <c r="I282" s="16"/>
      <c r="J282" s="29"/>
      <c r="K282" s="2"/>
      <c r="L282" s="35" t="s">
        <v>4796</v>
      </c>
    </row>
    <row r="283" spans="1:12" x14ac:dyDescent="0.2">
      <c r="A283" s="2">
        <v>273</v>
      </c>
      <c r="B283" s="2"/>
      <c r="C283" s="2"/>
      <c r="D283" s="2"/>
      <c r="E283" s="16"/>
      <c r="F283" s="16"/>
      <c r="G283" s="34" t="e">
        <v>#NAME?</v>
      </c>
      <c r="H283" s="34" t="s">
        <v>47</v>
      </c>
      <c r="I283" s="16"/>
      <c r="J283" s="29"/>
      <c r="K283" s="2"/>
      <c r="L283" s="35" t="s">
        <v>4796</v>
      </c>
    </row>
    <row r="284" spans="1:12" x14ac:dyDescent="0.2">
      <c r="A284" s="2">
        <v>274</v>
      </c>
      <c r="B284" s="2"/>
      <c r="C284" s="2"/>
      <c r="D284" s="2"/>
      <c r="E284" s="16"/>
      <c r="F284" s="16"/>
      <c r="G284" s="34" t="e">
        <v>#NAME?</v>
      </c>
      <c r="H284" s="34" t="s">
        <v>47</v>
      </c>
      <c r="I284" s="16"/>
      <c r="J284" s="29"/>
      <c r="K284" s="2"/>
      <c r="L284" s="35" t="s">
        <v>4796</v>
      </c>
    </row>
    <row r="285" spans="1:12" x14ac:dyDescent="0.2">
      <c r="A285" s="2">
        <v>275</v>
      </c>
      <c r="B285" s="2"/>
      <c r="C285" s="2"/>
      <c r="D285" s="2"/>
      <c r="E285" s="16"/>
      <c r="F285" s="16"/>
      <c r="G285" s="34" t="e">
        <v>#NAME?</v>
      </c>
      <c r="H285" s="34" t="s">
        <v>47</v>
      </c>
      <c r="I285" s="16"/>
      <c r="J285" s="29"/>
      <c r="K285" s="2"/>
      <c r="L285" s="35" t="s">
        <v>4796</v>
      </c>
    </row>
    <row r="286" spans="1:12" x14ac:dyDescent="0.2">
      <c r="A286" s="2">
        <v>276</v>
      </c>
      <c r="B286" s="2"/>
      <c r="C286" s="2"/>
      <c r="D286" s="2"/>
      <c r="E286" s="16"/>
      <c r="F286" s="16"/>
      <c r="G286" s="34" t="e">
        <v>#NAME?</v>
      </c>
      <c r="H286" s="34" t="s">
        <v>47</v>
      </c>
      <c r="I286" s="16"/>
      <c r="J286" s="29"/>
      <c r="K286" s="2"/>
      <c r="L286" s="35" t="s">
        <v>4796</v>
      </c>
    </row>
    <row r="287" spans="1:12" x14ac:dyDescent="0.2">
      <c r="A287" s="2">
        <v>277</v>
      </c>
      <c r="B287" s="2"/>
      <c r="C287" s="2"/>
      <c r="D287" s="2"/>
      <c r="E287" s="16"/>
      <c r="F287" s="16"/>
      <c r="G287" s="34" t="e">
        <v>#NAME?</v>
      </c>
      <c r="H287" s="34" t="s">
        <v>47</v>
      </c>
      <c r="I287" s="16"/>
      <c r="J287" s="29"/>
      <c r="K287" s="2"/>
      <c r="L287" s="35" t="s">
        <v>4796</v>
      </c>
    </row>
    <row r="288" spans="1:12" x14ac:dyDescent="0.2">
      <c r="A288" s="2">
        <v>278</v>
      </c>
      <c r="B288" s="2"/>
      <c r="C288" s="2"/>
      <c r="D288" s="2"/>
      <c r="E288" s="16"/>
      <c r="F288" s="16"/>
      <c r="G288" s="34" t="e">
        <v>#NAME?</v>
      </c>
      <c r="H288" s="34" t="s">
        <v>47</v>
      </c>
      <c r="I288" s="16"/>
      <c r="J288" s="29"/>
      <c r="K288" s="2"/>
      <c r="L288" s="35" t="s">
        <v>4796</v>
      </c>
    </row>
    <row r="289" spans="1:12" x14ac:dyDescent="0.2">
      <c r="A289" s="2">
        <v>279</v>
      </c>
      <c r="B289" s="2"/>
      <c r="C289" s="2"/>
      <c r="D289" s="2"/>
      <c r="E289" s="16"/>
      <c r="F289" s="16"/>
      <c r="G289" s="34" t="e">
        <v>#NAME?</v>
      </c>
      <c r="H289" s="34" t="s">
        <v>47</v>
      </c>
      <c r="I289" s="16"/>
      <c r="J289" s="29"/>
      <c r="K289" s="2"/>
      <c r="L289" s="35" t="s">
        <v>4796</v>
      </c>
    </row>
    <row r="290" spans="1:12" x14ac:dyDescent="0.2">
      <c r="A290" s="2">
        <v>280</v>
      </c>
      <c r="B290" s="2"/>
      <c r="C290" s="2"/>
      <c r="D290" s="2"/>
      <c r="E290" s="16"/>
      <c r="F290" s="16"/>
      <c r="G290" s="34" t="e">
        <v>#NAME?</v>
      </c>
      <c r="H290" s="34" t="s">
        <v>47</v>
      </c>
      <c r="I290" s="16"/>
      <c r="J290" s="29"/>
      <c r="K290" s="2"/>
      <c r="L290" s="35" t="s">
        <v>4796</v>
      </c>
    </row>
    <row r="291" spans="1:12" x14ac:dyDescent="0.2">
      <c r="A291" s="2">
        <v>281</v>
      </c>
      <c r="B291" s="2"/>
      <c r="C291" s="2"/>
      <c r="D291" s="2"/>
      <c r="E291" s="16"/>
      <c r="F291" s="16"/>
      <c r="G291" s="34" t="e">
        <v>#NAME?</v>
      </c>
      <c r="H291" s="34" t="s">
        <v>47</v>
      </c>
      <c r="I291" s="16"/>
      <c r="J291" s="29"/>
      <c r="K291" s="2"/>
      <c r="L291" s="35" t="s">
        <v>4796</v>
      </c>
    </row>
    <row r="292" spans="1:12" x14ac:dyDescent="0.2">
      <c r="A292" s="2">
        <v>282</v>
      </c>
      <c r="B292" s="2"/>
      <c r="C292" s="2"/>
      <c r="D292" s="2"/>
      <c r="E292" s="16"/>
      <c r="F292" s="16"/>
      <c r="G292" s="34" t="e">
        <v>#NAME?</v>
      </c>
      <c r="H292" s="34" t="s">
        <v>47</v>
      </c>
      <c r="I292" s="16"/>
      <c r="J292" s="29"/>
      <c r="K292" s="2"/>
      <c r="L292" s="35" t="s">
        <v>4796</v>
      </c>
    </row>
    <row r="293" spans="1:12" x14ac:dyDescent="0.2">
      <c r="A293" s="2">
        <v>283</v>
      </c>
      <c r="B293" s="2"/>
      <c r="C293" s="2"/>
      <c r="D293" s="2"/>
      <c r="E293" s="16"/>
      <c r="F293" s="16"/>
      <c r="G293" s="34" t="e">
        <v>#NAME?</v>
      </c>
      <c r="H293" s="34" t="s">
        <v>47</v>
      </c>
      <c r="I293" s="16"/>
      <c r="J293" s="29"/>
      <c r="K293" s="2"/>
      <c r="L293" s="35" t="s">
        <v>4796</v>
      </c>
    </row>
    <row r="294" spans="1:12" x14ac:dyDescent="0.2">
      <c r="A294" s="2">
        <v>284</v>
      </c>
      <c r="B294" s="2"/>
      <c r="C294" s="2"/>
      <c r="D294" s="2"/>
      <c r="E294" s="16"/>
      <c r="F294" s="16"/>
      <c r="G294" s="34" t="e">
        <v>#NAME?</v>
      </c>
      <c r="H294" s="34" t="s">
        <v>47</v>
      </c>
      <c r="I294" s="16"/>
      <c r="J294" s="29"/>
      <c r="K294" s="2"/>
      <c r="L294" s="35" t="s">
        <v>4796</v>
      </c>
    </row>
    <row r="295" spans="1:12" x14ac:dyDescent="0.2">
      <c r="A295" s="2">
        <v>285</v>
      </c>
      <c r="B295" s="2"/>
      <c r="C295" s="2"/>
      <c r="D295" s="2"/>
      <c r="E295" s="16"/>
      <c r="F295" s="16"/>
      <c r="G295" s="34" t="e">
        <v>#NAME?</v>
      </c>
      <c r="H295" s="34" t="s">
        <v>47</v>
      </c>
      <c r="I295" s="16"/>
      <c r="J295" s="29"/>
      <c r="K295" s="2"/>
      <c r="L295" s="35" t="s">
        <v>4796</v>
      </c>
    </row>
    <row r="296" spans="1:12" x14ac:dyDescent="0.2">
      <c r="A296" s="2">
        <v>286</v>
      </c>
      <c r="B296" s="2"/>
      <c r="C296" s="2"/>
      <c r="D296" s="2"/>
      <c r="E296" s="16"/>
      <c r="F296" s="16"/>
      <c r="G296" s="34" t="e">
        <v>#NAME?</v>
      </c>
      <c r="H296" s="34" t="s">
        <v>47</v>
      </c>
      <c r="I296" s="16"/>
      <c r="J296" s="29"/>
      <c r="K296" s="2"/>
      <c r="L296" s="35" t="s">
        <v>4796</v>
      </c>
    </row>
    <row r="297" spans="1:12" x14ac:dyDescent="0.2">
      <c r="A297" s="2">
        <v>287</v>
      </c>
      <c r="B297" s="2"/>
      <c r="C297" s="2"/>
      <c r="D297" s="2"/>
      <c r="E297" s="16"/>
      <c r="F297" s="16"/>
      <c r="G297" s="34" t="e">
        <v>#NAME?</v>
      </c>
      <c r="H297" s="34" t="s">
        <v>47</v>
      </c>
      <c r="I297" s="16"/>
      <c r="J297" s="29"/>
      <c r="K297" s="2"/>
      <c r="L297" s="35" t="s">
        <v>4796</v>
      </c>
    </row>
    <row r="298" spans="1:12" x14ac:dyDescent="0.2">
      <c r="A298" s="2">
        <v>288</v>
      </c>
      <c r="B298" s="2"/>
      <c r="C298" s="2"/>
      <c r="D298" s="2"/>
      <c r="E298" s="16"/>
      <c r="F298" s="16"/>
      <c r="G298" s="34" t="e">
        <v>#NAME?</v>
      </c>
      <c r="H298" s="34" t="s">
        <v>47</v>
      </c>
      <c r="I298" s="16"/>
      <c r="J298" s="29"/>
      <c r="K298" s="2"/>
      <c r="L298" s="35" t="s">
        <v>4796</v>
      </c>
    </row>
    <row r="299" spans="1:12" x14ac:dyDescent="0.2">
      <c r="A299" s="2">
        <v>289</v>
      </c>
      <c r="B299" s="2"/>
      <c r="C299" s="2"/>
      <c r="D299" s="2"/>
      <c r="E299" s="16"/>
      <c r="F299" s="16"/>
      <c r="G299" s="34" t="e">
        <v>#NAME?</v>
      </c>
      <c r="H299" s="34" t="s">
        <v>47</v>
      </c>
      <c r="I299" s="16"/>
      <c r="J299" s="29"/>
      <c r="K299" s="2"/>
      <c r="L299" s="35" t="s">
        <v>4796</v>
      </c>
    </row>
    <row r="300" spans="1:12" x14ac:dyDescent="0.2">
      <c r="A300" s="2">
        <v>290</v>
      </c>
      <c r="B300" s="2"/>
      <c r="C300" s="2"/>
      <c r="D300" s="2"/>
      <c r="E300" s="16"/>
      <c r="F300" s="16"/>
      <c r="G300" s="34" t="e">
        <v>#NAME?</v>
      </c>
      <c r="H300" s="34" t="s">
        <v>47</v>
      </c>
      <c r="I300" s="16"/>
      <c r="J300" s="29"/>
      <c r="K300" s="2"/>
      <c r="L300" s="35" t="s">
        <v>4796</v>
      </c>
    </row>
    <row r="301" spans="1:12" x14ac:dyDescent="0.2">
      <c r="A301" s="2">
        <v>291</v>
      </c>
      <c r="B301" s="2"/>
      <c r="C301" s="2"/>
      <c r="D301" s="2"/>
      <c r="E301" s="16"/>
      <c r="F301" s="16"/>
      <c r="G301" s="34" t="e">
        <v>#NAME?</v>
      </c>
      <c r="H301" s="34" t="s">
        <v>47</v>
      </c>
      <c r="I301" s="16"/>
      <c r="J301" s="29"/>
      <c r="K301" s="2"/>
      <c r="L301" s="35" t="s">
        <v>4796</v>
      </c>
    </row>
    <row r="302" spans="1:12" x14ac:dyDescent="0.2">
      <c r="A302" s="2">
        <v>292</v>
      </c>
      <c r="B302" s="2"/>
      <c r="C302" s="2"/>
      <c r="D302" s="2"/>
      <c r="E302" s="16"/>
      <c r="F302" s="16"/>
      <c r="G302" s="34" t="e">
        <v>#NAME?</v>
      </c>
      <c r="H302" s="34" t="s">
        <v>47</v>
      </c>
      <c r="I302" s="16"/>
      <c r="J302" s="29"/>
      <c r="K302" s="2"/>
      <c r="L302" s="35" t="s">
        <v>4796</v>
      </c>
    </row>
    <row r="303" spans="1:12" x14ac:dyDescent="0.2">
      <c r="A303" s="2">
        <v>293</v>
      </c>
      <c r="B303" s="2"/>
      <c r="C303" s="2"/>
      <c r="D303" s="2"/>
      <c r="E303" s="16"/>
      <c r="F303" s="16"/>
      <c r="G303" s="34" t="e">
        <v>#NAME?</v>
      </c>
      <c r="H303" s="34" t="s">
        <v>47</v>
      </c>
      <c r="I303" s="16"/>
      <c r="J303" s="29"/>
      <c r="K303" s="2"/>
      <c r="L303" s="35" t="s">
        <v>4796</v>
      </c>
    </row>
    <row r="304" spans="1:12" x14ac:dyDescent="0.2">
      <c r="A304" s="2">
        <v>294</v>
      </c>
      <c r="B304" s="2"/>
      <c r="C304" s="2"/>
      <c r="D304" s="2"/>
      <c r="E304" s="16"/>
      <c r="F304" s="16"/>
      <c r="G304" s="34" t="e">
        <v>#NAME?</v>
      </c>
      <c r="H304" s="34" t="s">
        <v>47</v>
      </c>
      <c r="I304" s="16"/>
      <c r="J304" s="29"/>
      <c r="K304" s="2"/>
      <c r="L304" s="35" t="s">
        <v>4796</v>
      </c>
    </row>
    <row r="305" spans="1:12" x14ac:dyDescent="0.2">
      <c r="A305" s="2">
        <v>295</v>
      </c>
      <c r="B305" s="2"/>
      <c r="C305" s="2"/>
      <c r="D305" s="2"/>
      <c r="E305" s="16"/>
      <c r="F305" s="16"/>
      <c r="G305" s="34" t="e">
        <v>#NAME?</v>
      </c>
      <c r="H305" s="34" t="s">
        <v>47</v>
      </c>
      <c r="I305" s="16"/>
      <c r="J305" s="29"/>
      <c r="K305" s="2"/>
      <c r="L305" s="35" t="s">
        <v>4796</v>
      </c>
    </row>
    <row r="306" spans="1:12" x14ac:dyDescent="0.2">
      <c r="A306" s="2">
        <v>296</v>
      </c>
      <c r="B306" s="2"/>
      <c r="C306" s="2"/>
      <c r="D306" s="2"/>
      <c r="E306" s="16"/>
      <c r="F306" s="16"/>
      <c r="G306" s="34" t="e">
        <v>#NAME?</v>
      </c>
      <c r="H306" s="34" t="s">
        <v>47</v>
      </c>
      <c r="I306" s="16"/>
      <c r="J306" s="29"/>
      <c r="K306" s="2"/>
      <c r="L306" s="35" t="s">
        <v>4796</v>
      </c>
    </row>
    <row r="307" spans="1:12" x14ac:dyDescent="0.2">
      <c r="A307" s="2">
        <v>297</v>
      </c>
      <c r="B307" s="2"/>
      <c r="C307" s="2"/>
      <c r="D307" s="2"/>
      <c r="E307" s="16"/>
      <c r="F307" s="16"/>
      <c r="G307" s="34" t="e">
        <v>#NAME?</v>
      </c>
      <c r="H307" s="34" t="s">
        <v>47</v>
      </c>
      <c r="I307" s="16"/>
      <c r="J307" s="29"/>
      <c r="K307" s="2"/>
      <c r="L307" s="35" t="s">
        <v>4796</v>
      </c>
    </row>
    <row r="308" spans="1:12" x14ac:dyDescent="0.2">
      <c r="A308" s="2">
        <v>298</v>
      </c>
      <c r="B308" s="2"/>
      <c r="C308" s="2"/>
      <c r="D308" s="2"/>
      <c r="E308" s="16"/>
      <c r="F308" s="16"/>
      <c r="G308" s="34" t="e">
        <v>#NAME?</v>
      </c>
      <c r="H308" s="34" t="s">
        <v>47</v>
      </c>
      <c r="I308" s="16"/>
      <c r="J308" s="29"/>
      <c r="K308" s="2"/>
      <c r="L308" s="35" t="s">
        <v>4796</v>
      </c>
    </row>
    <row r="309" spans="1:12" x14ac:dyDescent="0.2">
      <c r="A309" s="2">
        <v>299</v>
      </c>
      <c r="B309" s="2"/>
      <c r="C309" s="2"/>
      <c r="D309" s="2"/>
      <c r="E309" s="16"/>
      <c r="F309" s="16"/>
      <c r="G309" s="34" t="e">
        <v>#NAME?</v>
      </c>
      <c r="H309" s="34" t="s">
        <v>47</v>
      </c>
      <c r="I309" s="16"/>
      <c r="J309" s="29"/>
      <c r="K309" s="2"/>
      <c r="L309" s="35" t="s">
        <v>4796</v>
      </c>
    </row>
    <row r="310" spans="1:12" x14ac:dyDescent="0.2">
      <c r="A310" s="2">
        <v>300</v>
      </c>
      <c r="B310" s="2"/>
      <c r="C310" s="2"/>
      <c r="D310" s="2"/>
      <c r="E310" s="16"/>
      <c r="F310" s="16"/>
      <c r="G310" s="34" t="e">
        <v>#NAME?</v>
      </c>
      <c r="H310" s="34" t="s">
        <v>47</v>
      </c>
      <c r="I310" s="16"/>
      <c r="J310" s="29"/>
      <c r="K310" s="2"/>
      <c r="L310" s="35" t="s">
        <v>4796</v>
      </c>
    </row>
    <row r="311" spans="1:12" x14ac:dyDescent="0.2">
      <c r="A311" s="2">
        <v>301</v>
      </c>
      <c r="B311" s="2"/>
      <c r="C311" s="2"/>
      <c r="D311" s="2"/>
      <c r="E311" s="16"/>
      <c r="F311" s="16"/>
      <c r="G311" s="34" t="e">
        <v>#NAME?</v>
      </c>
      <c r="H311" s="34" t="s">
        <v>47</v>
      </c>
      <c r="I311" s="16"/>
      <c r="J311" s="29"/>
      <c r="K311" s="2"/>
      <c r="L311" s="35" t="s">
        <v>4796</v>
      </c>
    </row>
    <row r="312" spans="1:12" x14ac:dyDescent="0.2">
      <c r="A312" s="2">
        <v>302</v>
      </c>
      <c r="B312" s="2"/>
      <c r="C312" s="2"/>
      <c r="D312" s="2"/>
      <c r="E312" s="16"/>
      <c r="F312" s="16"/>
      <c r="G312" s="34" t="e">
        <v>#NAME?</v>
      </c>
      <c r="H312" s="34" t="s">
        <v>47</v>
      </c>
      <c r="I312" s="16"/>
      <c r="J312" s="29"/>
      <c r="K312" s="2"/>
      <c r="L312" s="35" t="s">
        <v>4796</v>
      </c>
    </row>
    <row r="313" spans="1:12" x14ac:dyDescent="0.2">
      <c r="A313" s="2">
        <v>303</v>
      </c>
      <c r="B313" s="2"/>
      <c r="C313" s="2"/>
      <c r="D313" s="2"/>
      <c r="E313" s="16"/>
      <c r="F313" s="16"/>
      <c r="G313" s="34" t="e">
        <v>#NAME?</v>
      </c>
      <c r="H313" s="34" t="s">
        <v>47</v>
      </c>
      <c r="I313" s="16"/>
      <c r="J313" s="29"/>
      <c r="K313" s="2"/>
      <c r="L313" s="35" t="s">
        <v>4796</v>
      </c>
    </row>
    <row r="314" spans="1:12" x14ac:dyDescent="0.2">
      <c r="A314" s="2">
        <v>304</v>
      </c>
      <c r="B314" s="2"/>
      <c r="C314" s="2"/>
      <c r="D314" s="2"/>
      <c r="E314" s="16"/>
      <c r="F314" s="16"/>
      <c r="G314" s="34" t="e">
        <v>#NAME?</v>
      </c>
      <c r="H314" s="34" t="s">
        <v>47</v>
      </c>
      <c r="I314" s="16"/>
      <c r="J314" s="29"/>
      <c r="K314" s="2"/>
      <c r="L314" s="35" t="s">
        <v>4796</v>
      </c>
    </row>
    <row r="315" spans="1:12" x14ac:dyDescent="0.2">
      <c r="A315" s="2">
        <v>305</v>
      </c>
      <c r="B315" s="2"/>
      <c r="C315" s="2"/>
      <c r="D315" s="2"/>
      <c r="E315" s="16"/>
      <c r="F315" s="16"/>
      <c r="G315" s="34" t="e">
        <v>#NAME?</v>
      </c>
      <c r="H315" s="34" t="s">
        <v>47</v>
      </c>
      <c r="I315" s="16"/>
      <c r="J315" s="29"/>
      <c r="K315" s="2"/>
      <c r="L315" s="35" t="s">
        <v>4796</v>
      </c>
    </row>
    <row r="316" spans="1:12" x14ac:dyDescent="0.2">
      <c r="A316" s="2">
        <v>306</v>
      </c>
      <c r="B316" s="2"/>
      <c r="C316" s="2"/>
      <c r="D316" s="2"/>
      <c r="E316" s="16"/>
      <c r="F316" s="16"/>
      <c r="G316" s="34" t="e">
        <v>#NAME?</v>
      </c>
      <c r="H316" s="34" t="s">
        <v>47</v>
      </c>
      <c r="I316" s="16"/>
      <c r="J316" s="29"/>
      <c r="K316" s="2"/>
      <c r="L316" s="35" t="s">
        <v>4796</v>
      </c>
    </row>
    <row r="317" spans="1:12" x14ac:dyDescent="0.2">
      <c r="A317" s="2">
        <v>307</v>
      </c>
      <c r="B317" s="2"/>
      <c r="C317" s="2"/>
      <c r="D317" s="2"/>
      <c r="E317" s="16"/>
      <c r="F317" s="16"/>
      <c r="G317" s="34" t="e">
        <v>#NAME?</v>
      </c>
      <c r="H317" s="34" t="s">
        <v>47</v>
      </c>
      <c r="I317" s="16"/>
      <c r="J317" s="29"/>
      <c r="K317" s="2"/>
      <c r="L317" s="35" t="s">
        <v>4796</v>
      </c>
    </row>
    <row r="318" spans="1:12" x14ac:dyDescent="0.2">
      <c r="A318" s="2">
        <v>308</v>
      </c>
      <c r="B318" s="2"/>
      <c r="C318" s="2"/>
      <c r="D318" s="2"/>
      <c r="E318" s="16"/>
      <c r="F318" s="16"/>
      <c r="G318" s="34" t="e">
        <v>#NAME?</v>
      </c>
      <c r="H318" s="34" t="s">
        <v>47</v>
      </c>
      <c r="I318" s="16"/>
      <c r="J318" s="29"/>
      <c r="K318" s="2"/>
      <c r="L318" s="35" t="s">
        <v>4796</v>
      </c>
    </row>
    <row r="319" spans="1:12" x14ac:dyDescent="0.2">
      <c r="A319" s="2">
        <v>309</v>
      </c>
      <c r="B319" s="2"/>
      <c r="C319" s="2"/>
      <c r="D319" s="2"/>
      <c r="E319" s="16"/>
      <c r="F319" s="16"/>
      <c r="G319" s="34" t="e">
        <v>#NAME?</v>
      </c>
      <c r="H319" s="34" t="s">
        <v>47</v>
      </c>
      <c r="I319" s="16"/>
      <c r="J319" s="29"/>
      <c r="K319" s="2"/>
      <c r="L319" s="35" t="s">
        <v>4796</v>
      </c>
    </row>
    <row r="320" spans="1:12" x14ac:dyDescent="0.2">
      <c r="A320" s="2">
        <v>310</v>
      </c>
      <c r="B320" s="2"/>
      <c r="C320" s="2"/>
      <c r="D320" s="2"/>
      <c r="E320" s="16"/>
      <c r="F320" s="16"/>
      <c r="G320" s="34" t="e">
        <v>#NAME?</v>
      </c>
      <c r="H320" s="34" t="s">
        <v>47</v>
      </c>
      <c r="I320" s="16"/>
      <c r="J320" s="29"/>
      <c r="K320" s="2"/>
      <c r="L320" s="35" t="s">
        <v>4796</v>
      </c>
    </row>
    <row r="321" spans="1:12" x14ac:dyDescent="0.2">
      <c r="A321" s="2">
        <v>311</v>
      </c>
      <c r="B321" s="2"/>
      <c r="C321" s="2"/>
      <c r="D321" s="2"/>
      <c r="E321" s="16"/>
      <c r="F321" s="16"/>
      <c r="G321" s="34" t="e">
        <v>#NAME?</v>
      </c>
      <c r="H321" s="34" t="s">
        <v>47</v>
      </c>
      <c r="I321" s="16"/>
      <c r="J321" s="29"/>
      <c r="K321" s="2"/>
      <c r="L321" s="35" t="s">
        <v>4796</v>
      </c>
    </row>
    <row r="322" spans="1:12" x14ac:dyDescent="0.2">
      <c r="A322" s="2">
        <v>312</v>
      </c>
      <c r="B322" s="2"/>
      <c r="C322" s="2"/>
      <c r="D322" s="2"/>
      <c r="E322" s="16"/>
      <c r="F322" s="16"/>
      <c r="G322" s="34" t="e">
        <v>#NAME?</v>
      </c>
      <c r="H322" s="34" t="s">
        <v>47</v>
      </c>
      <c r="I322" s="16"/>
      <c r="J322" s="29"/>
      <c r="K322" s="2"/>
      <c r="L322" s="35" t="s">
        <v>4796</v>
      </c>
    </row>
    <row r="323" spans="1:12" x14ac:dyDescent="0.2">
      <c r="A323" s="2">
        <v>313</v>
      </c>
      <c r="B323" s="2"/>
      <c r="C323" s="2"/>
      <c r="D323" s="2"/>
      <c r="E323" s="16"/>
      <c r="F323" s="16"/>
      <c r="G323" s="34" t="e">
        <v>#NAME?</v>
      </c>
      <c r="H323" s="34" t="s">
        <v>47</v>
      </c>
      <c r="I323" s="16"/>
      <c r="J323" s="29"/>
      <c r="K323" s="2"/>
      <c r="L323" s="35" t="s">
        <v>4796</v>
      </c>
    </row>
    <row r="324" spans="1:12" x14ac:dyDescent="0.2">
      <c r="A324" s="2">
        <v>314</v>
      </c>
      <c r="B324" s="2"/>
      <c r="C324" s="2"/>
      <c r="D324" s="2"/>
      <c r="E324" s="16"/>
      <c r="F324" s="16"/>
      <c r="G324" s="34" t="e">
        <v>#NAME?</v>
      </c>
      <c r="H324" s="34" t="s">
        <v>47</v>
      </c>
      <c r="I324" s="16"/>
      <c r="J324" s="29"/>
      <c r="K324" s="2"/>
      <c r="L324" s="35" t="s">
        <v>4796</v>
      </c>
    </row>
    <row r="325" spans="1:12" x14ac:dyDescent="0.2">
      <c r="A325" s="2">
        <v>315</v>
      </c>
      <c r="B325" s="2"/>
      <c r="C325" s="2"/>
      <c r="D325" s="2"/>
      <c r="E325" s="16"/>
      <c r="F325" s="16"/>
      <c r="G325" s="34" t="e">
        <v>#NAME?</v>
      </c>
      <c r="H325" s="34" t="s">
        <v>47</v>
      </c>
      <c r="I325" s="16"/>
      <c r="J325" s="29"/>
      <c r="K325" s="2"/>
      <c r="L325" s="35" t="s">
        <v>4796</v>
      </c>
    </row>
    <row r="326" spans="1:12" x14ac:dyDescent="0.2">
      <c r="A326" s="2">
        <v>316</v>
      </c>
      <c r="B326" s="2"/>
      <c r="C326" s="2"/>
      <c r="D326" s="2"/>
      <c r="E326" s="16"/>
      <c r="F326" s="16"/>
      <c r="G326" s="34" t="e">
        <v>#NAME?</v>
      </c>
      <c r="H326" s="34" t="s">
        <v>47</v>
      </c>
      <c r="I326" s="16"/>
      <c r="J326" s="29"/>
      <c r="K326" s="2"/>
      <c r="L326" s="35" t="s">
        <v>4796</v>
      </c>
    </row>
    <row r="327" spans="1:12" x14ac:dyDescent="0.2">
      <c r="A327" s="2">
        <v>317</v>
      </c>
      <c r="B327" s="2"/>
      <c r="C327" s="2"/>
      <c r="D327" s="2"/>
      <c r="E327" s="16"/>
      <c r="F327" s="16"/>
      <c r="G327" s="34" t="e">
        <v>#NAME?</v>
      </c>
      <c r="H327" s="34" t="s">
        <v>47</v>
      </c>
      <c r="I327" s="16"/>
      <c r="J327" s="29"/>
      <c r="K327" s="2"/>
      <c r="L327" s="35" t="s">
        <v>4796</v>
      </c>
    </row>
    <row r="328" spans="1:12" x14ac:dyDescent="0.2">
      <c r="A328" s="2">
        <v>318</v>
      </c>
      <c r="B328" s="2"/>
      <c r="C328" s="2"/>
      <c r="D328" s="2"/>
      <c r="E328" s="16"/>
      <c r="F328" s="16"/>
      <c r="G328" s="34" t="e">
        <v>#NAME?</v>
      </c>
      <c r="H328" s="34" t="s">
        <v>47</v>
      </c>
      <c r="I328" s="16"/>
      <c r="J328" s="29"/>
      <c r="K328" s="2"/>
      <c r="L328" s="35" t="s">
        <v>4796</v>
      </c>
    </row>
    <row r="329" spans="1:12" x14ac:dyDescent="0.2">
      <c r="A329" s="2">
        <v>319</v>
      </c>
      <c r="B329" s="2"/>
      <c r="C329" s="2"/>
      <c r="D329" s="2"/>
      <c r="E329" s="16"/>
      <c r="F329" s="16"/>
      <c r="G329" s="34" t="e">
        <v>#NAME?</v>
      </c>
      <c r="H329" s="34" t="s">
        <v>47</v>
      </c>
      <c r="I329" s="16"/>
      <c r="J329" s="29"/>
      <c r="K329" s="2"/>
      <c r="L329" s="35" t="s">
        <v>4796</v>
      </c>
    </row>
    <row r="330" spans="1:12" x14ac:dyDescent="0.2">
      <c r="A330" s="2">
        <v>320</v>
      </c>
      <c r="B330" s="2"/>
      <c r="C330" s="2"/>
      <c r="D330" s="2"/>
      <c r="E330" s="16"/>
      <c r="F330" s="16"/>
      <c r="G330" s="34" t="e">
        <v>#NAME?</v>
      </c>
      <c r="H330" s="34" t="s">
        <v>47</v>
      </c>
      <c r="I330" s="16"/>
      <c r="J330" s="29"/>
      <c r="K330" s="2"/>
      <c r="L330" s="35" t="s">
        <v>4796</v>
      </c>
    </row>
    <row r="331" spans="1:12" x14ac:dyDescent="0.2">
      <c r="A331" s="2">
        <v>321</v>
      </c>
      <c r="B331" s="2"/>
      <c r="C331" s="2"/>
      <c r="D331" s="2"/>
      <c r="E331" s="16"/>
      <c r="F331" s="16"/>
      <c r="G331" s="34" t="e">
        <v>#NAME?</v>
      </c>
      <c r="H331" s="34" t="s">
        <v>47</v>
      </c>
      <c r="I331" s="16"/>
      <c r="J331" s="29"/>
      <c r="K331" s="2"/>
      <c r="L331" s="35" t="s">
        <v>4796</v>
      </c>
    </row>
    <row r="332" spans="1:12" x14ac:dyDescent="0.2">
      <c r="A332" s="2">
        <v>322</v>
      </c>
      <c r="B332" s="2"/>
      <c r="C332" s="2"/>
      <c r="D332" s="2"/>
      <c r="E332" s="16"/>
      <c r="F332" s="16"/>
      <c r="G332" s="34" t="e">
        <v>#NAME?</v>
      </c>
      <c r="H332" s="34" t="s">
        <v>47</v>
      </c>
      <c r="I332" s="16"/>
      <c r="J332" s="29"/>
      <c r="K332" s="2"/>
      <c r="L332" s="35" t="s">
        <v>4796</v>
      </c>
    </row>
    <row r="333" spans="1:12" x14ac:dyDescent="0.2">
      <c r="A333" s="2">
        <v>323</v>
      </c>
      <c r="B333" s="2"/>
      <c r="C333" s="2"/>
      <c r="D333" s="2"/>
      <c r="E333" s="16"/>
      <c r="F333" s="16"/>
      <c r="G333" s="34" t="e">
        <v>#NAME?</v>
      </c>
      <c r="H333" s="34" t="s">
        <v>47</v>
      </c>
      <c r="I333" s="16"/>
      <c r="J333" s="29"/>
      <c r="K333" s="2"/>
      <c r="L333" s="35" t="s">
        <v>4796</v>
      </c>
    </row>
    <row r="334" spans="1:12" x14ac:dyDescent="0.2">
      <c r="A334" s="2">
        <v>324</v>
      </c>
      <c r="B334" s="2"/>
      <c r="C334" s="2"/>
      <c r="D334" s="2"/>
      <c r="E334" s="16"/>
      <c r="F334" s="16"/>
      <c r="G334" s="34" t="e">
        <v>#NAME?</v>
      </c>
      <c r="H334" s="34" t="s">
        <v>47</v>
      </c>
      <c r="I334" s="16"/>
      <c r="J334" s="29"/>
      <c r="K334" s="2"/>
      <c r="L334" s="35" t="s">
        <v>4796</v>
      </c>
    </row>
    <row r="335" spans="1:12" x14ac:dyDescent="0.2">
      <c r="A335" s="2">
        <v>325</v>
      </c>
      <c r="B335" s="2"/>
      <c r="C335" s="2"/>
      <c r="D335" s="2"/>
      <c r="E335" s="16"/>
      <c r="F335" s="16"/>
      <c r="G335" s="34" t="e">
        <v>#NAME?</v>
      </c>
      <c r="H335" s="34" t="s">
        <v>47</v>
      </c>
      <c r="I335" s="16"/>
      <c r="J335" s="29"/>
      <c r="K335" s="2"/>
      <c r="L335" s="35" t="s">
        <v>4796</v>
      </c>
    </row>
    <row r="336" spans="1:12" x14ac:dyDescent="0.2">
      <c r="A336" s="2">
        <v>326</v>
      </c>
      <c r="B336" s="2"/>
      <c r="C336" s="2"/>
      <c r="D336" s="2"/>
      <c r="E336" s="16"/>
      <c r="F336" s="16"/>
      <c r="G336" s="34" t="e">
        <v>#NAME?</v>
      </c>
      <c r="H336" s="34" t="s">
        <v>47</v>
      </c>
      <c r="I336" s="16"/>
      <c r="J336" s="29"/>
      <c r="K336" s="2"/>
      <c r="L336" s="35" t="s">
        <v>4796</v>
      </c>
    </row>
    <row r="337" spans="1:12" x14ac:dyDescent="0.2">
      <c r="A337" s="2">
        <v>327</v>
      </c>
      <c r="B337" s="2"/>
      <c r="C337" s="2"/>
      <c r="D337" s="2"/>
      <c r="E337" s="16"/>
      <c r="F337" s="16"/>
      <c r="G337" s="34" t="e">
        <v>#NAME?</v>
      </c>
      <c r="H337" s="34" t="s">
        <v>47</v>
      </c>
      <c r="I337" s="16"/>
      <c r="J337" s="29"/>
      <c r="K337" s="2"/>
      <c r="L337" s="35" t="s">
        <v>4796</v>
      </c>
    </row>
    <row r="338" spans="1:12" x14ac:dyDescent="0.2">
      <c r="A338" s="2">
        <v>328</v>
      </c>
      <c r="B338" s="2"/>
      <c r="C338" s="2"/>
      <c r="D338" s="2"/>
      <c r="E338" s="16"/>
      <c r="F338" s="16"/>
      <c r="G338" s="34" t="e">
        <v>#NAME?</v>
      </c>
      <c r="H338" s="34" t="s">
        <v>47</v>
      </c>
      <c r="I338" s="16"/>
      <c r="J338" s="29"/>
      <c r="K338" s="2"/>
      <c r="L338" s="35" t="s">
        <v>4796</v>
      </c>
    </row>
    <row r="339" spans="1:12" x14ac:dyDescent="0.2">
      <c r="A339" s="2">
        <v>329</v>
      </c>
      <c r="B339" s="2"/>
      <c r="C339" s="2"/>
      <c r="D339" s="2"/>
      <c r="E339" s="16"/>
      <c r="F339" s="16"/>
      <c r="G339" s="34" t="e">
        <v>#NAME?</v>
      </c>
      <c r="H339" s="34" t="s">
        <v>47</v>
      </c>
      <c r="I339" s="16"/>
      <c r="J339" s="29"/>
      <c r="K339" s="2"/>
      <c r="L339" s="35" t="s">
        <v>4796</v>
      </c>
    </row>
    <row r="340" spans="1:12" x14ac:dyDescent="0.2">
      <c r="A340" s="2">
        <v>330</v>
      </c>
      <c r="B340" s="2"/>
      <c r="C340" s="2"/>
      <c r="D340" s="2"/>
      <c r="E340" s="16"/>
      <c r="F340" s="16"/>
      <c r="G340" s="34" t="e">
        <v>#NAME?</v>
      </c>
      <c r="H340" s="34" t="s">
        <v>47</v>
      </c>
      <c r="I340" s="16"/>
      <c r="J340" s="29"/>
      <c r="K340" s="2"/>
      <c r="L340" s="35" t="s">
        <v>4796</v>
      </c>
    </row>
    <row r="341" spans="1:12" x14ac:dyDescent="0.2">
      <c r="A341" s="2">
        <v>331</v>
      </c>
      <c r="B341" s="2"/>
      <c r="C341" s="2"/>
      <c r="D341" s="2"/>
      <c r="E341" s="16"/>
      <c r="F341" s="16"/>
      <c r="G341" s="34" t="e">
        <v>#NAME?</v>
      </c>
      <c r="H341" s="34" t="s">
        <v>47</v>
      </c>
      <c r="I341" s="16"/>
      <c r="J341" s="29"/>
      <c r="K341" s="2"/>
      <c r="L341" s="35" t="s">
        <v>4796</v>
      </c>
    </row>
    <row r="342" spans="1:12" x14ac:dyDescent="0.2">
      <c r="A342" s="2">
        <v>332</v>
      </c>
      <c r="B342" s="2"/>
      <c r="C342" s="2"/>
      <c r="D342" s="2"/>
      <c r="E342" s="16"/>
      <c r="F342" s="16"/>
      <c r="G342" s="34" t="e">
        <v>#NAME?</v>
      </c>
      <c r="H342" s="34" t="s">
        <v>47</v>
      </c>
      <c r="I342" s="16"/>
      <c r="J342" s="29"/>
      <c r="K342" s="2"/>
      <c r="L342" s="35" t="s">
        <v>4796</v>
      </c>
    </row>
    <row r="343" spans="1:12" x14ac:dyDescent="0.2">
      <c r="A343" s="2">
        <v>333</v>
      </c>
      <c r="B343" s="2"/>
      <c r="C343" s="2"/>
      <c r="D343" s="2"/>
      <c r="E343" s="16"/>
      <c r="F343" s="16"/>
      <c r="G343" s="34" t="e">
        <v>#NAME?</v>
      </c>
      <c r="H343" s="34" t="s">
        <v>47</v>
      </c>
      <c r="I343" s="16"/>
      <c r="J343" s="29"/>
      <c r="K343" s="2"/>
      <c r="L343" s="35" t="s">
        <v>4796</v>
      </c>
    </row>
    <row r="344" spans="1:12" x14ac:dyDescent="0.2">
      <c r="A344" s="2">
        <v>334</v>
      </c>
      <c r="B344" s="2"/>
      <c r="C344" s="2"/>
      <c r="D344" s="2"/>
      <c r="E344" s="16"/>
      <c r="F344" s="16"/>
      <c r="G344" s="34" t="e">
        <v>#NAME?</v>
      </c>
      <c r="H344" s="34" t="s">
        <v>47</v>
      </c>
      <c r="I344" s="16"/>
      <c r="J344" s="29"/>
      <c r="K344" s="2"/>
      <c r="L344" s="35" t="s">
        <v>4796</v>
      </c>
    </row>
    <row r="345" spans="1:12" x14ac:dyDescent="0.2">
      <c r="A345" s="2">
        <v>335</v>
      </c>
      <c r="B345" s="2"/>
      <c r="C345" s="2"/>
      <c r="D345" s="2"/>
      <c r="E345" s="16"/>
      <c r="F345" s="16"/>
      <c r="G345" s="34" t="e">
        <v>#NAME?</v>
      </c>
      <c r="H345" s="34" t="s">
        <v>47</v>
      </c>
      <c r="I345" s="16"/>
      <c r="J345" s="29"/>
      <c r="K345" s="2"/>
      <c r="L345" s="35" t="s">
        <v>4796</v>
      </c>
    </row>
    <row r="346" spans="1:12" x14ac:dyDescent="0.2">
      <c r="A346" s="2">
        <v>336</v>
      </c>
      <c r="B346" s="2"/>
      <c r="C346" s="2"/>
      <c r="D346" s="2"/>
      <c r="E346" s="16"/>
      <c r="F346" s="16"/>
      <c r="G346" s="34" t="e">
        <v>#NAME?</v>
      </c>
      <c r="H346" s="34" t="s">
        <v>47</v>
      </c>
      <c r="I346" s="16"/>
      <c r="J346" s="29"/>
      <c r="K346" s="2"/>
      <c r="L346" s="35" t="s">
        <v>4796</v>
      </c>
    </row>
    <row r="347" spans="1:12" x14ac:dyDescent="0.2">
      <c r="A347" s="2">
        <v>337</v>
      </c>
      <c r="B347" s="2"/>
      <c r="C347" s="2"/>
      <c r="D347" s="2"/>
      <c r="E347" s="16"/>
      <c r="F347" s="16"/>
      <c r="G347" s="34" t="e">
        <v>#NAME?</v>
      </c>
      <c r="H347" s="34" t="s">
        <v>47</v>
      </c>
      <c r="I347" s="16"/>
      <c r="J347" s="29"/>
      <c r="K347" s="2"/>
      <c r="L347" s="35" t="s">
        <v>4796</v>
      </c>
    </row>
    <row r="348" spans="1:12" x14ac:dyDescent="0.2">
      <c r="A348" s="2">
        <v>338</v>
      </c>
      <c r="B348" s="2"/>
      <c r="C348" s="2"/>
      <c r="D348" s="2"/>
      <c r="E348" s="16"/>
      <c r="F348" s="16"/>
      <c r="G348" s="34" t="e">
        <v>#NAME?</v>
      </c>
      <c r="H348" s="34" t="s">
        <v>47</v>
      </c>
      <c r="I348" s="16"/>
      <c r="J348" s="29"/>
      <c r="K348" s="2"/>
      <c r="L348" s="35" t="s">
        <v>4796</v>
      </c>
    </row>
    <row r="349" spans="1:12" x14ac:dyDescent="0.2">
      <c r="A349" s="2">
        <v>339</v>
      </c>
      <c r="B349" s="2"/>
      <c r="C349" s="2"/>
      <c r="D349" s="2"/>
      <c r="E349" s="16"/>
      <c r="F349" s="16"/>
      <c r="G349" s="34" t="e">
        <v>#NAME?</v>
      </c>
      <c r="H349" s="34" t="s">
        <v>47</v>
      </c>
      <c r="I349" s="16"/>
      <c r="J349" s="29"/>
      <c r="K349" s="2"/>
      <c r="L349" s="35" t="s">
        <v>4796</v>
      </c>
    </row>
    <row r="350" spans="1:12" x14ac:dyDescent="0.2">
      <c r="A350" s="2">
        <v>340</v>
      </c>
      <c r="B350" s="2"/>
      <c r="C350" s="2"/>
      <c r="D350" s="2"/>
      <c r="E350" s="16"/>
      <c r="F350" s="16"/>
      <c r="G350" s="34" t="e">
        <v>#NAME?</v>
      </c>
      <c r="H350" s="34" t="s">
        <v>47</v>
      </c>
      <c r="I350" s="16"/>
      <c r="J350" s="29"/>
      <c r="K350" s="2"/>
      <c r="L350" s="35" t="s">
        <v>4796</v>
      </c>
    </row>
    <row r="351" spans="1:12" x14ac:dyDescent="0.2">
      <c r="A351" s="2">
        <v>341</v>
      </c>
      <c r="B351" s="2"/>
      <c r="C351" s="2"/>
      <c r="D351" s="2"/>
      <c r="E351" s="16"/>
      <c r="F351" s="16"/>
      <c r="G351" s="34" t="e">
        <v>#NAME?</v>
      </c>
      <c r="H351" s="34" t="s">
        <v>47</v>
      </c>
      <c r="I351" s="16"/>
      <c r="J351" s="29"/>
      <c r="K351" s="2"/>
      <c r="L351" s="35" t="s">
        <v>4796</v>
      </c>
    </row>
    <row r="352" spans="1:12" x14ac:dyDescent="0.2">
      <c r="A352" s="2">
        <v>342</v>
      </c>
      <c r="B352" s="2"/>
      <c r="C352" s="2"/>
      <c r="D352" s="2"/>
      <c r="E352" s="16"/>
      <c r="F352" s="16"/>
      <c r="G352" s="34" t="e">
        <v>#NAME?</v>
      </c>
      <c r="H352" s="34" t="s">
        <v>47</v>
      </c>
      <c r="I352" s="16"/>
      <c r="J352" s="29"/>
      <c r="K352" s="2"/>
      <c r="L352" s="35" t="s">
        <v>4796</v>
      </c>
    </row>
    <row r="353" spans="1:12" x14ac:dyDescent="0.2">
      <c r="A353" s="2">
        <v>343</v>
      </c>
      <c r="B353" s="2"/>
      <c r="C353" s="2"/>
      <c r="D353" s="2"/>
      <c r="E353" s="16"/>
      <c r="F353" s="16"/>
      <c r="G353" s="34" t="e">
        <v>#NAME?</v>
      </c>
      <c r="H353" s="34" t="s">
        <v>47</v>
      </c>
      <c r="I353" s="16"/>
      <c r="J353" s="29"/>
      <c r="K353" s="2"/>
      <c r="L353" s="35" t="s">
        <v>4796</v>
      </c>
    </row>
    <row r="354" spans="1:12" x14ac:dyDescent="0.2">
      <c r="A354" s="2">
        <v>344</v>
      </c>
      <c r="B354" s="2"/>
      <c r="C354" s="2"/>
      <c r="D354" s="2"/>
      <c r="E354" s="16"/>
      <c r="F354" s="16"/>
      <c r="G354" s="34" t="e">
        <v>#NAME?</v>
      </c>
      <c r="H354" s="34" t="s">
        <v>47</v>
      </c>
      <c r="I354" s="16"/>
      <c r="J354" s="29"/>
      <c r="K354" s="2"/>
      <c r="L354" s="35" t="s">
        <v>4796</v>
      </c>
    </row>
    <row r="355" spans="1:12" x14ac:dyDescent="0.2">
      <c r="A355" s="2">
        <v>345</v>
      </c>
      <c r="B355" s="2"/>
      <c r="C355" s="2"/>
      <c r="D355" s="2"/>
      <c r="E355" s="16"/>
      <c r="F355" s="16"/>
      <c r="G355" s="34" t="e">
        <v>#NAME?</v>
      </c>
      <c r="H355" s="34" t="s">
        <v>47</v>
      </c>
      <c r="I355" s="16"/>
      <c r="J355" s="29"/>
      <c r="K355" s="2"/>
      <c r="L355" s="35" t="s">
        <v>4796</v>
      </c>
    </row>
    <row r="356" spans="1:12" x14ac:dyDescent="0.2">
      <c r="A356" s="2">
        <v>346</v>
      </c>
      <c r="B356" s="2"/>
      <c r="C356" s="2"/>
      <c r="D356" s="2"/>
      <c r="E356" s="16"/>
      <c r="F356" s="16"/>
      <c r="G356" s="34" t="e">
        <v>#NAME?</v>
      </c>
      <c r="H356" s="34" t="s">
        <v>47</v>
      </c>
      <c r="I356" s="16"/>
      <c r="J356" s="29"/>
      <c r="K356" s="2"/>
      <c r="L356" s="35" t="s">
        <v>4796</v>
      </c>
    </row>
    <row r="357" spans="1:12" x14ac:dyDescent="0.2">
      <c r="A357" s="2">
        <v>347</v>
      </c>
      <c r="B357" s="2"/>
      <c r="C357" s="2"/>
      <c r="D357" s="2"/>
      <c r="E357" s="16"/>
      <c r="F357" s="16"/>
      <c r="G357" s="34" t="e">
        <v>#NAME?</v>
      </c>
      <c r="H357" s="34" t="s">
        <v>47</v>
      </c>
      <c r="I357" s="16"/>
      <c r="J357" s="29"/>
      <c r="K357" s="2"/>
      <c r="L357" s="35" t="s">
        <v>4796</v>
      </c>
    </row>
    <row r="358" spans="1:12" x14ac:dyDescent="0.2">
      <c r="A358" s="2">
        <v>348</v>
      </c>
      <c r="B358" s="2"/>
      <c r="C358" s="2"/>
      <c r="D358" s="2"/>
      <c r="E358" s="16"/>
      <c r="F358" s="16"/>
      <c r="G358" s="34" t="e">
        <v>#NAME?</v>
      </c>
      <c r="H358" s="34" t="s">
        <v>47</v>
      </c>
      <c r="I358" s="16"/>
      <c r="J358" s="29"/>
      <c r="K358" s="2"/>
      <c r="L358" s="35" t="s">
        <v>4796</v>
      </c>
    </row>
    <row r="359" spans="1:12" x14ac:dyDescent="0.2">
      <c r="A359" s="2">
        <v>349</v>
      </c>
      <c r="B359" s="2"/>
      <c r="C359" s="2"/>
      <c r="D359" s="2"/>
      <c r="E359" s="16"/>
      <c r="F359" s="16"/>
      <c r="G359" s="34" t="e">
        <v>#NAME?</v>
      </c>
      <c r="H359" s="34" t="s">
        <v>47</v>
      </c>
      <c r="I359" s="16"/>
      <c r="J359" s="29"/>
      <c r="K359" s="2"/>
      <c r="L359" s="35" t="s">
        <v>4796</v>
      </c>
    </row>
    <row r="360" spans="1:12" x14ac:dyDescent="0.2">
      <c r="A360" s="2">
        <v>350</v>
      </c>
      <c r="B360" s="2"/>
      <c r="C360" s="2"/>
      <c r="D360" s="2"/>
      <c r="E360" s="16"/>
      <c r="F360" s="16"/>
      <c r="G360" s="34" t="e">
        <v>#NAME?</v>
      </c>
      <c r="H360" s="34" t="s">
        <v>47</v>
      </c>
      <c r="I360" s="16"/>
      <c r="J360" s="29"/>
      <c r="K360" s="2"/>
      <c r="L360" s="35" t="s">
        <v>4796</v>
      </c>
    </row>
    <row r="361" spans="1:12" x14ac:dyDescent="0.2">
      <c r="A361" s="2">
        <v>351</v>
      </c>
      <c r="B361" s="2"/>
      <c r="C361" s="2"/>
      <c r="D361" s="2"/>
      <c r="E361" s="16"/>
      <c r="F361" s="16"/>
      <c r="G361" s="34" t="e">
        <v>#NAME?</v>
      </c>
      <c r="H361" s="34" t="s">
        <v>47</v>
      </c>
      <c r="I361" s="16"/>
      <c r="J361" s="29"/>
      <c r="K361" s="2"/>
      <c r="L361" s="35" t="s">
        <v>4796</v>
      </c>
    </row>
    <row r="362" spans="1:12" x14ac:dyDescent="0.2">
      <c r="A362" s="2">
        <v>352</v>
      </c>
      <c r="B362" s="2"/>
      <c r="C362" s="2"/>
      <c r="D362" s="2"/>
      <c r="E362" s="16"/>
      <c r="F362" s="16"/>
      <c r="G362" s="34" t="e">
        <v>#NAME?</v>
      </c>
      <c r="H362" s="34" t="s">
        <v>47</v>
      </c>
      <c r="I362" s="16"/>
      <c r="J362" s="29"/>
      <c r="K362" s="2"/>
      <c r="L362" s="35" t="s">
        <v>4796</v>
      </c>
    </row>
    <row r="363" spans="1:12" x14ac:dyDescent="0.2">
      <c r="A363" s="2">
        <v>353</v>
      </c>
      <c r="B363" s="2"/>
      <c r="C363" s="2"/>
      <c r="D363" s="2"/>
      <c r="E363" s="16"/>
      <c r="F363" s="16"/>
      <c r="G363" s="34" t="e">
        <v>#NAME?</v>
      </c>
      <c r="H363" s="34" t="s">
        <v>47</v>
      </c>
      <c r="I363" s="16"/>
      <c r="J363" s="29"/>
      <c r="K363" s="2"/>
      <c r="L363" s="35" t="s">
        <v>4796</v>
      </c>
    </row>
    <row r="364" spans="1:12" x14ac:dyDescent="0.2">
      <c r="A364" s="2">
        <v>354</v>
      </c>
      <c r="B364" s="2"/>
      <c r="C364" s="2"/>
      <c r="D364" s="2"/>
      <c r="E364" s="16"/>
      <c r="F364" s="16"/>
      <c r="G364" s="34" t="e">
        <v>#NAME?</v>
      </c>
      <c r="H364" s="34" t="s">
        <v>47</v>
      </c>
      <c r="I364" s="16"/>
      <c r="J364" s="29"/>
      <c r="K364" s="2"/>
      <c r="L364" s="35" t="s">
        <v>4796</v>
      </c>
    </row>
    <row r="365" spans="1:12" x14ac:dyDescent="0.2">
      <c r="A365" s="2">
        <v>355</v>
      </c>
      <c r="B365" s="2"/>
      <c r="C365" s="2"/>
      <c r="D365" s="2"/>
      <c r="E365" s="16"/>
      <c r="F365" s="16"/>
      <c r="G365" s="34" t="e">
        <v>#NAME?</v>
      </c>
      <c r="H365" s="34" t="s">
        <v>47</v>
      </c>
      <c r="I365" s="16"/>
      <c r="J365" s="29"/>
      <c r="K365" s="2"/>
      <c r="L365" s="35" t="s">
        <v>4796</v>
      </c>
    </row>
    <row r="366" spans="1:12" x14ac:dyDescent="0.2">
      <c r="A366" s="2">
        <v>356</v>
      </c>
      <c r="B366" s="2"/>
      <c r="C366" s="2"/>
      <c r="D366" s="2"/>
      <c r="E366" s="16"/>
      <c r="F366" s="16"/>
      <c r="G366" s="34" t="e">
        <v>#NAME?</v>
      </c>
      <c r="H366" s="34" t="s">
        <v>47</v>
      </c>
      <c r="I366" s="16"/>
      <c r="J366" s="29"/>
      <c r="K366" s="2"/>
      <c r="L366" s="35" t="s">
        <v>4796</v>
      </c>
    </row>
    <row r="367" spans="1:12" x14ac:dyDescent="0.2">
      <c r="A367" s="2">
        <v>357</v>
      </c>
      <c r="B367" s="2"/>
      <c r="C367" s="2"/>
      <c r="D367" s="2"/>
      <c r="E367" s="16"/>
      <c r="F367" s="16"/>
      <c r="G367" s="34" t="e">
        <v>#NAME?</v>
      </c>
      <c r="H367" s="34" t="s">
        <v>47</v>
      </c>
      <c r="I367" s="16"/>
      <c r="J367" s="29"/>
      <c r="K367" s="2"/>
      <c r="L367" s="35" t="s">
        <v>4796</v>
      </c>
    </row>
    <row r="368" spans="1:12" x14ac:dyDescent="0.2">
      <c r="A368" s="2">
        <v>358</v>
      </c>
      <c r="B368" s="2"/>
      <c r="C368" s="2"/>
      <c r="D368" s="2"/>
      <c r="E368" s="16"/>
      <c r="F368" s="16"/>
      <c r="G368" s="34" t="e">
        <v>#NAME?</v>
      </c>
      <c r="H368" s="34" t="s">
        <v>47</v>
      </c>
      <c r="I368" s="16"/>
      <c r="J368" s="29"/>
      <c r="K368" s="2"/>
      <c r="L368" s="35" t="s">
        <v>4796</v>
      </c>
    </row>
    <row r="369" spans="1:12" x14ac:dyDescent="0.2">
      <c r="A369" s="2">
        <v>359</v>
      </c>
      <c r="B369" s="2"/>
      <c r="C369" s="2"/>
      <c r="D369" s="2"/>
      <c r="E369" s="16"/>
      <c r="F369" s="16"/>
      <c r="G369" s="34" t="e">
        <v>#NAME?</v>
      </c>
      <c r="H369" s="34" t="s">
        <v>47</v>
      </c>
      <c r="I369" s="16"/>
      <c r="J369" s="29"/>
      <c r="K369" s="2"/>
      <c r="L369" s="35" t="s">
        <v>4796</v>
      </c>
    </row>
    <row r="370" spans="1:12" x14ac:dyDescent="0.2">
      <c r="A370" s="2">
        <v>360</v>
      </c>
      <c r="B370" s="2"/>
      <c r="C370" s="2"/>
      <c r="D370" s="2"/>
      <c r="E370" s="16"/>
      <c r="F370" s="16"/>
      <c r="G370" s="34" t="e">
        <v>#NAME?</v>
      </c>
      <c r="H370" s="34" t="s">
        <v>47</v>
      </c>
      <c r="I370" s="16"/>
      <c r="J370" s="29"/>
      <c r="K370" s="2"/>
      <c r="L370" s="35" t="s">
        <v>4796</v>
      </c>
    </row>
    <row r="371" spans="1:12" x14ac:dyDescent="0.2">
      <c r="A371" s="2">
        <v>361</v>
      </c>
      <c r="B371" s="2"/>
      <c r="C371" s="2"/>
      <c r="D371" s="2"/>
      <c r="E371" s="16"/>
      <c r="F371" s="16"/>
      <c r="G371" s="34" t="e">
        <v>#NAME?</v>
      </c>
      <c r="H371" s="34" t="s">
        <v>47</v>
      </c>
      <c r="I371" s="16"/>
      <c r="J371" s="29"/>
      <c r="K371" s="2"/>
      <c r="L371" s="35" t="s">
        <v>4796</v>
      </c>
    </row>
    <row r="372" spans="1:12" x14ac:dyDescent="0.2">
      <c r="A372" s="2">
        <v>362</v>
      </c>
      <c r="B372" s="2"/>
      <c r="C372" s="2"/>
      <c r="D372" s="2"/>
      <c r="E372" s="16"/>
      <c r="F372" s="16"/>
      <c r="G372" s="34" t="e">
        <v>#NAME?</v>
      </c>
      <c r="H372" s="34" t="s">
        <v>47</v>
      </c>
      <c r="I372" s="16"/>
      <c r="J372" s="29"/>
      <c r="K372" s="2"/>
      <c r="L372" s="35" t="s">
        <v>4796</v>
      </c>
    </row>
    <row r="373" spans="1:12" x14ac:dyDescent="0.2">
      <c r="A373" s="2">
        <v>363</v>
      </c>
      <c r="B373" s="2"/>
      <c r="C373" s="2"/>
      <c r="D373" s="2"/>
      <c r="E373" s="16"/>
      <c r="F373" s="16"/>
      <c r="G373" s="34" t="e">
        <v>#NAME?</v>
      </c>
      <c r="H373" s="34" t="s">
        <v>47</v>
      </c>
      <c r="I373" s="16"/>
      <c r="J373" s="29"/>
      <c r="K373" s="2"/>
      <c r="L373" s="35" t="s">
        <v>4796</v>
      </c>
    </row>
    <row r="374" spans="1:12" x14ac:dyDescent="0.2">
      <c r="A374" s="2">
        <v>364</v>
      </c>
      <c r="B374" s="2"/>
      <c r="C374" s="2"/>
      <c r="D374" s="2"/>
      <c r="E374" s="16"/>
      <c r="F374" s="16"/>
      <c r="G374" s="34" t="e">
        <v>#NAME?</v>
      </c>
      <c r="H374" s="34" t="s">
        <v>47</v>
      </c>
      <c r="I374" s="16"/>
      <c r="J374" s="29"/>
      <c r="K374" s="2"/>
      <c r="L374" s="35" t="s">
        <v>4796</v>
      </c>
    </row>
    <row r="375" spans="1:12" x14ac:dyDescent="0.2">
      <c r="A375" s="2">
        <v>365</v>
      </c>
      <c r="B375" s="2"/>
      <c r="C375" s="2"/>
      <c r="D375" s="2"/>
      <c r="E375" s="16"/>
      <c r="F375" s="16"/>
      <c r="G375" s="34" t="e">
        <v>#NAME?</v>
      </c>
      <c r="H375" s="34" t="s">
        <v>47</v>
      </c>
      <c r="I375" s="16"/>
      <c r="J375" s="29"/>
      <c r="K375" s="2"/>
      <c r="L375" s="35" t="s">
        <v>4796</v>
      </c>
    </row>
    <row r="376" spans="1:12" x14ac:dyDescent="0.2">
      <c r="A376" s="2">
        <v>366</v>
      </c>
      <c r="B376" s="2"/>
      <c r="C376" s="2"/>
      <c r="D376" s="2"/>
      <c r="E376" s="16"/>
      <c r="F376" s="16"/>
      <c r="G376" s="34" t="e">
        <v>#NAME?</v>
      </c>
      <c r="H376" s="34" t="s">
        <v>47</v>
      </c>
      <c r="I376" s="16"/>
      <c r="J376" s="29"/>
      <c r="K376" s="2"/>
      <c r="L376" s="35" t="s">
        <v>4796</v>
      </c>
    </row>
    <row r="377" spans="1:12" x14ac:dyDescent="0.2">
      <c r="A377" s="2">
        <v>367</v>
      </c>
      <c r="B377" s="2"/>
      <c r="C377" s="2"/>
      <c r="D377" s="2"/>
      <c r="E377" s="16"/>
      <c r="F377" s="16"/>
      <c r="G377" s="34" t="e">
        <v>#NAME?</v>
      </c>
      <c r="H377" s="34" t="s">
        <v>47</v>
      </c>
      <c r="I377" s="16"/>
      <c r="J377" s="29"/>
      <c r="K377" s="2"/>
      <c r="L377" s="35" t="s">
        <v>4796</v>
      </c>
    </row>
    <row r="378" spans="1:12" x14ac:dyDescent="0.2">
      <c r="A378" s="2">
        <v>368</v>
      </c>
      <c r="B378" s="2"/>
      <c r="C378" s="2"/>
      <c r="D378" s="2"/>
      <c r="E378" s="16"/>
      <c r="F378" s="16"/>
      <c r="G378" s="34" t="e">
        <v>#NAME?</v>
      </c>
      <c r="H378" s="34" t="s">
        <v>47</v>
      </c>
      <c r="I378" s="16"/>
      <c r="J378" s="29"/>
      <c r="K378" s="2"/>
      <c r="L378" s="35" t="s">
        <v>4796</v>
      </c>
    </row>
    <row r="379" spans="1:12" x14ac:dyDescent="0.2">
      <c r="A379" s="2">
        <v>369</v>
      </c>
      <c r="B379" s="2"/>
      <c r="C379" s="2"/>
      <c r="D379" s="2"/>
      <c r="E379" s="16"/>
      <c r="F379" s="16"/>
      <c r="G379" s="34" t="e">
        <v>#NAME?</v>
      </c>
      <c r="H379" s="34" t="s">
        <v>47</v>
      </c>
      <c r="I379" s="16"/>
      <c r="J379" s="29"/>
      <c r="K379" s="2"/>
      <c r="L379" s="35" t="s">
        <v>4796</v>
      </c>
    </row>
    <row r="380" spans="1:12" x14ac:dyDescent="0.2">
      <c r="A380" s="2">
        <v>370</v>
      </c>
      <c r="B380" s="2"/>
      <c r="C380" s="2"/>
      <c r="D380" s="2"/>
      <c r="E380" s="16"/>
      <c r="F380" s="16"/>
      <c r="G380" s="34" t="e">
        <v>#NAME?</v>
      </c>
      <c r="H380" s="34" t="s">
        <v>47</v>
      </c>
      <c r="I380" s="16"/>
      <c r="J380" s="29"/>
      <c r="K380" s="2"/>
      <c r="L380" s="35" t="s">
        <v>4796</v>
      </c>
    </row>
    <row r="381" spans="1:12" x14ac:dyDescent="0.2">
      <c r="A381" s="2">
        <v>371</v>
      </c>
      <c r="B381" s="2"/>
      <c r="C381" s="2"/>
      <c r="D381" s="2"/>
      <c r="E381" s="16"/>
      <c r="F381" s="16"/>
      <c r="G381" s="34" t="e">
        <v>#NAME?</v>
      </c>
      <c r="H381" s="34" t="s">
        <v>47</v>
      </c>
      <c r="I381" s="16"/>
      <c r="J381" s="29"/>
      <c r="K381" s="2"/>
      <c r="L381" s="35" t="s">
        <v>4796</v>
      </c>
    </row>
    <row r="382" spans="1:12" x14ac:dyDescent="0.2">
      <c r="A382" s="2">
        <v>372</v>
      </c>
      <c r="B382" s="2"/>
      <c r="C382" s="2"/>
      <c r="D382" s="2"/>
      <c r="E382" s="16"/>
      <c r="F382" s="16"/>
      <c r="G382" s="34" t="e">
        <v>#NAME?</v>
      </c>
      <c r="H382" s="34" t="s">
        <v>47</v>
      </c>
      <c r="I382" s="16"/>
      <c r="J382" s="29"/>
      <c r="K382" s="2"/>
      <c r="L382" s="35" t="s">
        <v>4796</v>
      </c>
    </row>
    <row r="383" spans="1:12" x14ac:dyDescent="0.2">
      <c r="A383" s="2">
        <v>373</v>
      </c>
      <c r="B383" s="2"/>
      <c r="C383" s="2"/>
      <c r="D383" s="2"/>
      <c r="E383" s="16"/>
      <c r="F383" s="16"/>
      <c r="G383" s="34" t="e">
        <v>#NAME?</v>
      </c>
      <c r="H383" s="34" t="s">
        <v>47</v>
      </c>
      <c r="I383" s="16"/>
      <c r="J383" s="29"/>
      <c r="K383" s="2"/>
      <c r="L383" s="35" t="s">
        <v>4796</v>
      </c>
    </row>
    <row r="384" spans="1:12" x14ac:dyDescent="0.2">
      <c r="A384" s="2">
        <v>374</v>
      </c>
      <c r="B384" s="2"/>
      <c r="C384" s="2"/>
      <c r="D384" s="2"/>
      <c r="E384" s="16"/>
      <c r="F384" s="16"/>
      <c r="G384" s="34" t="e">
        <v>#NAME?</v>
      </c>
      <c r="H384" s="34" t="s">
        <v>47</v>
      </c>
      <c r="I384" s="16"/>
      <c r="J384" s="29"/>
      <c r="K384" s="2"/>
      <c r="L384" s="35" t="s">
        <v>4796</v>
      </c>
    </row>
    <row r="385" spans="1:12" x14ac:dyDescent="0.2">
      <c r="A385" s="2">
        <v>375</v>
      </c>
      <c r="B385" s="2"/>
      <c r="C385" s="2"/>
      <c r="D385" s="2"/>
      <c r="E385" s="16"/>
      <c r="F385" s="16"/>
      <c r="G385" s="34" t="e">
        <v>#NAME?</v>
      </c>
      <c r="H385" s="34" t="s">
        <v>47</v>
      </c>
      <c r="I385" s="16"/>
      <c r="J385" s="29"/>
      <c r="K385" s="2"/>
      <c r="L385" s="35" t="s">
        <v>4796</v>
      </c>
    </row>
    <row r="386" spans="1:12" x14ac:dyDescent="0.2">
      <c r="A386" s="2">
        <v>376</v>
      </c>
      <c r="B386" s="2"/>
      <c r="C386" s="2"/>
      <c r="D386" s="2"/>
      <c r="E386" s="16"/>
      <c r="F386" s="16"/>
      <c r="G386" s="34" t="e">
        <v>#NAME?</v>
      </c>
      <c r="H386" s="34" t="s">
        <v>47</v>
      </c>
      <c r="I386" s="16"/>
      <c r="J386" s="29"/>
      <c r="K386" s="2"/>
      <c r="L386" s="35" t="s">
        <v>4796</v>
      </c>
    </row>
    <row r="387" spans="1:12" x14ac:dyDescent="0.2">
      <c r="A387" s="2">
        <v>377</v>
      </c>
      <c r="B387" s="2"/>
      <c r="C387" s="2"/>
      <c r="D387" s="2"/>
      <c r="E387" s="16"/>
      <c r="F387" s="16"/>
      <c r="G387" s="34" t="e">
        <v>#NAME?</v>
      </c>
      <c r="H387" s="34" t="s">
        <v>47</v>
      </c>
      <c r="I387" s="16"/>
      <c r="J387" s="29"/>
      <c r="K387" s="2"/>
      <c r="L387" s="35" t="s">
        <v>4796</v>
      </c>
    </row>
    <row r="388" spans="1:12" x14ac:dyDescent="0.2">
      <c r="A388" s="2">
        <v>378</v>
      </c>
      <c r="B388" s="2"/>
      <c r="C388" s="2"/>
      <c r="D388" s="2"/>
      <c r="E388" s="16"/>
      <c r="F388" s="16"/>
      <c r="G388" s="34" t="e">
        <v>#NAME?</v>
      </c>
      <c r="H388" s="34" t="s">
        <v>47</v>
      </c>
      <c r="I388" s="16"/>
      <c r="J388" s="29"/>
      <c r="K388" s="2"/>
      <c r="L388" s="35" t="s">
        <v>4796</v>
      </c>
    </row>
    <row r="389" spans="1:12" x14ac:dyDescent="0.2">
      <c r="A389" s="2">
        <v>379</v>
      </c>
      <c r="B389" s="2"/>
      <c r="C389" s="2"/>
      <c r="D389" s="2"/>
      <c r="E389" s="16"/>
      <c r="F389" s="16"/>
      <c r="G389" s="34" t="e">
        <v>#NAME?</v>
      </c>
      <c r="H389" s="34" t="s">
        <v>47</v>
      </c>
      <c r="I389" s="16"/>
      <c r="J389" s="29"/>
      <c r="K389" s="2"/>
      <c r="L389" s="35" t="s">
        <v>4796</v>
      </c>
    </row>
    <row r="390" spans="1:12" x14ac:dyDescent="0.2">
      <c r="A390" s="2">
        <v>380</v>
      </c>
      <c r="B390" s="2"/>
      <c r="C390" s="2"/>
      <c r="D390" s="2"/>
      <c r="E390" s="16"/>
      <c r="F390" s="16"/>
      <c r="G390" s="34" t="e">
        <v>#NAME?</v>
      </c>
      <c r="H390" s="34" t="s">
        <v>47</v>
      </c>
      <c r="I390" s="16"/>
      <c r="J390" s="29"/>
      <c r="K390" s="2"/>
      <c r="L390" s="35" t="s">
        <v>4796</v>
      </c>
    </row>
    <row r="391" spans="1:12" x14ac:dyDescent="0.2">
      <c r="A391" s="2">
        <v>381</v>
      </c>
      <c r="B391" s="2"/>
      <c r="C391" s="2"/>
      <c r="D391" s="2"/>
      <c r="E391" s="16"/>
      <c r="F391" s="16"/>
      <c r="G391" s="34" t="e">
        <v>#NAME?</v>
      </c>
      <c r="H391" s="34" t="s">
        <v>47</v>
      </c>
      <c r="I391" s="16"/>
      <c r="J391" s="29"/>
      <c r="K391" s="2"/>
      <c r="L391" s="35" t="s">
        <v>4796</v>
      </c>
    </row>
    <row r="392" spans="1:12" x14ac:dyDescent="0.2">
      <c r="A392" s="2">
        <v>382</v>
      </c>
      <c r="B392" s="2"/>
      <c r="C392" s="2"/>
      <c r="D392" s="2"/>
      <c r="E392" s="16"/>
      <c r="F392" s="16"/>
      <c r="G392" s="34" t="e">
        <v>#NAME?</v>
      </c>
      <c r="H392" s="34" t="s">
        <v>47</v>
      </c>
      <c r="I392" s="16"/>
      <c r="J392" s="29"/>
      <c r="K392" s="2"/>
      <c r="L392" s="35" t="s">
        <v>4796</v>
      </c>
    </row>
    <row r="393" spans="1:12" x14ac:dyDescent="0.2">
      <c r="A393" s="2">
        <v>383</v>
      </c>
      <c r="B393" s="2"/>
      <c r="C393" s="2"/>
      <c r="D393" s="2"/>
      <c r="E393" s="16"/>
      <c r="F393" s="16"/>
      <c r="G393" s="34" t="e">
        <v>#NAME?</v>
      </c>
      <c r="H393" s="34" t="s">
        <v>47</v>
      </c>
      <c r="I393" s="16"/>
      <c r="J393" s="29"/>
      <c r="K393" s="2"/>
      <c r="L393" s="35" t="s">
        <v>4796</v>
      </c>
    </row>
    <row r="394" spans="1:12" x14ac:dyDescent="0.2">
      <c r="A394" s="2">
        <v>384</v>
      </c>
      <c r="B394" s="2"/>
      <c r="C394" s="2"/>
      <c r="D394" s="2"/>
      <c r="E394" s="16"/>
      <c r="F394" s="16"/>
      <c r="G394" s="34" t="e">
        <v>#NAME?</v>
      </c>
      <c r="H394" s="34" t="s">
        <v>47</v>
      </c>
      <c r="I394" s="16"/>
      <c r="J394" s="29"/>
      <c r="K394" s="2"/>
      <c r="L394" s="35" t="s">
        <v>4796</v>
      </c>
    </row>
    <row r="395" spans="1:12" x14ac:dyDescent="0.2">
      <c r="A395" s="2">
        <v>385</v>
      </c>
      <c r="B395" s="2"/>
      <c r="C395" s="2"/>
      <c r="D395" s="2"/>
      <c r="E395" s="16"/>
      <c r="F395" s="16"/>
      <c r="G395" s="34" t="e">
        <v>#NAME?</v>
      </c>
      <c r="H395" s="34" t="s">
        <v>47</v>
      </c>
      <c r="I395" s="16"/>
      <c r="J395" s="29"/>
      <c r="K395" s="2"/>
      <c r="L395" s="35" t="s">
        <v>4796</v>
      </c>
    </row>
    <row r="396" spans="1:12" x14ac:dyDescent="0.2">
      <c r="A396" s="2">
        <v>386</v>
      </c>
      <c r="B396" s="2"/>
      <c r="C396" s="2"/>
      <c r="D396" s="2"/>
      <c r="E396" s="16"/>
      <c r="F396" s="16"/>
      <c r="G396" s="34" t="e">
        <v>#NAME?</v>
      </c>
      <c r="H396" s="34" t="s">
        <v>47</v>
      </c>
      <c r="I396" s="16"/>
      <c r="J396" s="29"/>
      <c r="K396" s="2"/>
      <c r="L396" s="35" t="s">
        <v>4796</v>
      </c>
    </row>
    <row r="397" spans="1:12" x14ac:dyDescent="0.2">
      <c r="A397" s="2">
        <v>387</v>
      </c>
      <c r="B397" s="2"/>
      <c r="C397" s="2"/>
      <c r="D397" s="2"/>
      <c r="E397" s="16"/>
      <c r="F397" s="16"/>
      <c r="G397" s="34" t="e">
        <v>#NAME?</v>
      </c>
      <c r="H397" s="34" t="s">
        <v>47</v>
      </c>
      <c r="I397" s="16"/>
      <c r="J397" s="29"/>
      <c r="K397" s="2"/>
      <c r="L397" s="35" t="s">
        <v>4796</v>
      </c>
    </row>
    <row r="398" spans="1:12" x14ac:dyDescent="0.2">
      <c r="A398" s="2">
        <v>388</v>
      </c>
      <c r="B398" s="2"/>
      <c r="C398" s="2"/>
      <c r="D398" s="2"/>
      <c r="E398" s="16"/>
      <c r="F398" s="16"/>
      <c r="G398" s="34" t="e">
        <v>#NAME?</v>
      </c>
      <c r="H398" s="34" t="s">
        <v>47</v>
      </c>
      <c r="I398" s="16"/>
      <c r="J398" s="29"/>
      <c r="K398" s="2"/>
      <c r="L398" s="35" t="s">
        <v>4796</v>
      </c>
    </row>
    <row r="399" spans="1:12" x14ac:dyDescent="0.2">
      <c r="A399" s="2">
        <v>389</v>
      </c>
      <c r="B399" s="2"/>
      <c r="C399" s="2"/>
      <c r="D399" s="2"/>
      <c r="E399" s="16"/>
      <c r="F399" s="16"/>
      <c r="G399" s="34" t="e">
        <v>#NAME?</v>
      </c>
      <c r="H399" s="34" t="s">
        <v>47</v>
      </c>
      <c r="I399" s="16"/>
      <c r="J399" s="29"/>
      <c r="K399" s="2"/>
      <c r="L399" s="35" t="s">
        <v>4796</v>
      </c>
    </row>
    <row r="400" spans="1:12" x14ac:dyDescent="0.2">
      <c r="A400" s="2">
        <v>390</v>
      </c>
      <c r="B400" s="2"/>
      <c r="C400" s="2"/>
      <c r="D400" s="2"/>
      <c r="E400" s="16"/>
      <c r="F400" s="16"/>
      <c r="G400" s="34" t="e">
        <v>#NAME?</v>
      </c>
      <c r="H400" s="34" t="s">
        <v>47</v>
      </c>
      <c r="I400" s="16"/>
      <c r="J400" s="29"/>
      <c r="K400" s="2"/>
      <c r="L400" s="35" t="s">
        <v>4796</v>
      </c>
    </row>
    <row r="401" spans="1:12" x14ac:dyDescent="0.2">
      <c r="A401" s="2">
        <v>391</v>
      </c>
      <c r="B401" s="2"/>
      <c r="C401" s="2"/>
      <c r="D401" s="2"/>
      <c r="E401" s="16"/>
      <c r="F401" s="16"/>
      <c r="G401" s="34" t="e">
        <v>#NAME?</v>
      </c>
      <c r="H401" s="34" t="s">
        <v>47</v>
      </c>
      <c r="I401" s="16"/>
      <c r="J401" s="29"/>
      <c r="K401" s="2"/>
      <c r="L401" s="35" t="s">
        <v>4796</v>
      </c>
    </row>
    <row r="402" spans="1:12" x14ac:dyDescent="0.2">
      <c r="A402" s="2">
        <v>392</v>
      </c>
      <c r="B402" s="2"/>
      <c r="C402" s="2"/>
      <c r="D402" s="2"/>
      <c r="E402" s="16"/>
      <c r="F402" s="16"/>
      <c r="G402" s="34" t="e">
        <v>#NAME?</v>
      </c>
      <c r="H402" s="34" t="s">
        <v>47</v>
      </c>
      <c r="I402" s="16"/>
      <c r="J402" s="29"/>
      <c r="K402" s="2"/>
      <c r="L402" s="35" t="s">
        <v>4796</v>
      </c>
    </row>
    <row r="403" spans="1:12" x14ac:dyDescent="0.2">
      <c r="A403" s="2">
        <v>393</v>
      </c>
      <c r="B403" s="2"/>
      <c r="C403" s="2"/>
      <c r="D403" s="2"/>
      <c r="E403" s="16"/>
      <c r="F403" s="16"/>
      <c r="G403" s="34" t="e">
        <v>#NAME?</v>
      </c>
      <c r="H403" s="34" t="s">
        <v>47</v>
      </c>
      <c r="I403" s="16"/>
      <c r="J403" s="29"/>
      <c r="K403" s="2"/>
      <c r="L403" s="35" t="s">
        <v>4796</v>
      </c>
    </row>
    <row r="404" spans="1:12" x14ac:dyDescent="0.2">
      <c r="A404" s="2">
        <v>394</v>
      </c>
      <c r="B404" s="2"/>
      <c r="C404" s="2"/>
      <c r="D404" s="2"/>
      <c r="E404" s="16"/>
      <c r="F404" s="16"/>
      <c r="G404" s="34" t="e">
        <v>#NAME?</v>
      </c>
      <c r="H404" s="34" t="s">
        <v>47</v>
      </c>
      <c r="I404" s="16"/>
      <c r="J404" s="29"/>
      <c r="K404" s="2"/>
      <c r="L404" s="35" t="s">
        <v>4796</v>
      </c>
    </row>
    <row r="405" spans="1:12" x14ac:dyDescent="0.2">
      <c r="A405" s="2">
        <v>395</v>
      </c>
      <c r="B405" s="2"/>
      <c r="C405" s="2"/>
      <c r="D405" s="2"/>
      <c r="E405" s="16"/>
      <c r="F405" s="16"/>
      <c r="G405" s="34" t="e">
        <v>#NAME?</v>
      </c>
      <c r="H405" s="34" t="s">
        <v>47</v>
      </c>
      <c r="I405" s="16"/>
      <c r="J405" s="29"/>
      <c r="K405" s="2"/>
      <c r="L405" s="35" t="s">
        <v>4796</v>
      </c>
    </row>
    <row r="406" spans="1:12" x14ac:dyDescent="0.2">
      <c r="A406" s="2">
        <v>396</v>
      </c>
      <c r="B406" s="2"/>
      <c r="C406" s="2"/>
      <c r="D406" s="2"/>
      <c r="E406" s="16"/>
      <c r="F406" s="16"/>
      <c r="G406" s="34" t="e">
        <v>#NAME?</v>
      </c>
      <c r="H406" s="34" t="s">
        <v>47</v>
      </c>
      <c r="I406" s="16"/>
      <c r="J406" s="29"/>
      <c r="K406" s="2"/>
      <c r="L406" s="35" t="s">
        <v>4796</v>
      </c>
    </row>
    <row r="407" spans="1:12" x14ac:dyDescent="0.2">
      <c r="A407" s="2">
        <v>397</v>
      </c>
      <c r="B407" s="2"/>
      <c r="C407" s="2"/>
      <c r="D407" s="2"/>
      <c r="E407" s="16"/>
      <c r="F407" s="16"/>
      <c r="G407" s="34" t="e">
        <v>#NAME?</v>
      </c>
      <c r="H407" s="34" t="s">
        <v>47</v>
      </c>
      <c r="I407" s="16"/>
      <c r="J407" s="29"/>
      <c r="K407" s="2"/>
      <c r="L407" s="35" t="s">
        <v>4796</v>
      </c>
    </row>
    <row r="408" spans="1:12" x14ac:dyDescent="0.2">
      <c r="A408" s="2">
        <v>398</v>
      </c>
      <c r="B408" s="2"/>
      <c r="C408" s="2"/>
      <c r="D408" s="2"/>
      <c r="E408" s="16"/>
      <c r="F408" s="16"/>
      <c r="G408" s="34" t="e">
        <v>#NAME?</v>
      </c>
      <c r="H408" s="34" t="s">
        <v>47</v>
      </c>
      <c r="I408" s="16"/>
      <c r="J408" s="29"/>
      <c r="K408" s="2"/>
      <c r="L408" s="35" t="s">
        <v>4796</v>
      </c>
    </row>
    <row r="409" spans="1:12" x14ac:dyDescent="0.2">
      <c r="A409" s="2">
        <v>399</v>
      </c>
      <c r="B409" s="2"/>
      <c r="C409" s="2"/>
      <c r="D409" s="2"/>
      <c r="E409" s="16"/>
      <c r="F409" s="16"/>
      <c r="G409" s="34" t="e">
        <v>#NAME?</v>
      </c>
      <c r="H409" s="34" t="s">
        <v>47</v>
      </c>
      <c r="I409" s="16"/>
      <c r="J409" s="29"/>
      <c r="K409" s="2"/>
      <c r="L409" s="35" t="s">
        <v>4796</v>
      </c>
    </row>
    <row r="410" spans="1:12" x14ac:dyDescent="0.2">
      <c r="A410" s="2">
        <v>400</v>
      </c>
      <c r="B410" s="2"/>
      <c r="C410" s="2"/>
      <c r="D410" s="2"/>
      <c r="E410" s="16"/>
      <c r="F410" s="16"/>
      <c r="G410" s="34" t="e">
        <v>#NAME?</v>
      </c>
      <c r="H410" s="34" t="s">
        <v>47</v>
      </c>
      <c r="I410" s="16"/>
      <c r="J410" s="29"/>
      <c r="K410" s="2"/>
      <c r="L410" s="35" t="s">
        <v>4796</v>
      </c>
    </row>
    <row r="411" spans="1:12" x14ac:dyDescent="0.2">
      <c r="A411" s="2">
        <v>401</v>
      </c>
      <c r="B411" s="2"/>
      <c r="C411" s="2"/>
      <c r="D411" s="2"/>
      <c r="E411" s="16"/>
      <c r="F411" s="16"/>
      <c r="G411" s="34" t="e">
        <v>#NAME?</v>
      </c>
      <c r="H411" s="34" t="s">
        <v>47</v>
      </c>
      <c r="I411" s="16"/>
      <c r="J411" s="29"/>
      <c r="K411" s="2"/>
      <c r="L411" s="35" t="s">
        <v>4796</v>
      </c>
    </row>
    <row r="412" spans="1:12" x14ac:dyDescent="0.2">
      <c r="A412" s="2">
        <v>402</v>
      </c>
      <c r="B412" s="2"/>
      <c r="C412" s="2"/>
      <c r="D412" s="2"/>
      <c r="E412" s="16"/>
      <c r="F412" s="16"/>
      <c r="G412" s="34" t="e">
        <v>#NAME?</v>
      </c>
      <c r="H412" s="34" t="s">
        <v>47</v>
      </c>
      <c r="I412" s="16"/>
      <c r="J412" s="29"/>
      <c r="K412" s="2"/>
      <c r="L412" s="35" t="s">
        <v>4796</v>
      </c>
    </row>
    <row r="413" spans="1:12" x14ac:dyDescent="0.2">
      <c r="A413" s="2">
        <v>403</v>
      </c>
      <c r="B413" s="2"/>
      <c r="C413" s="2"/>
      <c r="D413" s="2"/>
      <c r="E413" s="16"/>
      <c r="F413" s="16"/>
      <c r="G413" s="34" t="e">
        <v>#NAME?</v>
      </c>
      <c r="H413" s="34" t="s">
        <v>47</v>
      </c>
      <c r="I413" s="16"/>
      <c r="J413" s="29"/>
      <c r="K413" s="2"/>
      <c r="L413" s="35" t="s">
        <v>4796</v>
      </c>
    </row>
    <row r="414" spans="1:12" x14ac:dyDescent="0.2">
      <c r="A414" s="2">
        <v>404</v>
      </c>
      <c r="B414" s="2"/>
      <c r="C414" s="2"/>
      <c r="D414" s="2"/>
      <c r="E414" s="16"/>
      <c r="F414" s="16"/>
      <c r="G414" s="34" t="e">
        <v>#NAME?</v>
      </c>
      <c r="H414" s="34" t="s">
        <v>47</v>
      </c>
      <c r="I414" s="16"/>
      <c r="J414" s="29"/>
      <c r="K414" s="2"/>
      <c r="L414" s="35" t="s">
        <v>4796</v>
      </c>
    </row>
    <row r="415" spans="1:12" x14ac:dyDescent="0.2">
      <c r="A415" s="2">
        <v>405</v>
      </c>
      <c r="B415" s="2"/>
      <c r="C415" s="2"/>
      <c r="D415" s="2"/>
      <c r="E415" s="16"/>
      <c r="F415" s="16"/>
      <c r="G415" s="34" t="e">
        <v>#NAME?</v>
      </c>
      <c r="H415" s="34" t="s">
        <v>47</v>
      </c>
      <c r="I415" s="16"/>
      <c r="J415" s="29"/>
      <c r="K415" s="2"/>
      <c r="L415" s="35" t="s">
        <v>4796</v>
      </c>
    </row>
    <row r="416" spans="1:12" x14ac:dyDescent="0.2">
      <c r="A416" s="2">
        <v>406</v>
      </c>
      <c r="B416" s="2"/>
      <c r="C416" s="2"/>
      <c r="D416" s="2"/>
      <c r="E416" s="16"/>
      <c r="F416" s="16"/>
      <c r="G416" s="34" t="e">
        <v>#NAME?</v>
      </c>
      <c r="H416" s="34" t="s">
        <v>47</v>
      </c>
      <c r="I416" s="16"/>
      <c r="J416" s="29"/>
      <c r="K416" s="2"/>
      <c r="L416" s="35" t="s">
        <v>4796</v>
      </c>
    </row>
    <row r="417" spans="1:12" x14ac:dyDescent="0.2">
      <c r="A417" s="2">
        <v>407</v>
      </c>
      <c r="B417" s="2"/>
      <c r="C417" s="2"/>
      <c r="D417" s="2"/>
      <c r="E417" s="16"/>
      <c r="F417" s="16"/>
      <c r="G417" s="34" t="e">
        <v>#NAME?</v>
      </c>
      <c r="H417" s="34" t="s">
        <v>47</v>
      </c>
      <c r="I417" s="16"/>
      <c r="J417" s="29"/>
      <c r="K417" s="2"/>
      <c r="L417" s="35" t="s">
        <v>4796</v>
      </c>
    </row>
    <row r="418" spans="1:12" x14ac:dyDescent="0.2">
      <c r="A418" s="2">
        <v>408</v>
      </c>
      <c r="B418" s="2"/>
      <c r="C418" s="2"/>
      <c r="D418" s="2"/>
      <c r="E418" s="16"/>
      <c r="F418" s="16"/>
      <c r="G418" s="34" t="e">
        <v>#NAME?</v>
      </c>
      <c r="H418" s="34" t="s">
        <v>47</v>
      </c>
      <c r="I418" s="16"/>
      <c r="J418" s="29"/>
      <c r="K418" s="2"/>
      <c r="L418" s="35" t="s">
        <v>4796</v>
      </c>
    </row>
    <row r="419" spans="1:12" x14ac:dyDescent="0.2">
      <c r="A419" s="2">
        <v>409</v>
      </c>
      <c r="B419" s="2"/>
      <c r="C419" s="2"/>
      <c r="D419" s="2"/>
      <c r="E419" s="16"/>
      <c r="F419" s="16"/>
      <c r="G419" s="34" t="e">
        <v>#NAME?</v>
      </c>
      <c r="H419" s="34" t="s">
        <v>47</v>
      </c>
      <c r="I419" s="16"/>
      <c r="J419" s="29"/>
      <c r="K419" s="2"/>
      <c r="L419" s="35" t="s">
        <v>4796</v>
      </c>
    </row>
    <row r="420" spans="1:12" x14ac:dyDescent="0.2">
      <c r="A420" s="2">
        <v>410</v>
      </c>
      <c r="B420" s="2"/>
      <c r="C420" s="2"/>
      <c r="D420" s="2"/>
      <c r="E420" s="16"/>
      <c r="F420" s="16"/>
      <c r="G420" s="34" t="e">
        <v>#NAME?</v>
      </c>
      <c r="H420" s="34" t="s">
        <v>47</v>
      </c>
      <c r="I420" s="16"/>
      <c r="J420" s="29"/>
      <c r="K420" s="2"/>
      <c r="L420" s="35" t="s">
        <v>4796</v>
      </c>
    </row>
    <row r="421" spans="1:12" x14ac:dyDescent="0.2">
      <c r="A421" s="2">
        <v>411</v>
      </c>
      <c r="B421" s="2"/>
      <c r="C421" s="2"/>
      <c r="D421" s="2"/>
      <c r="E421" s="16"/>
      <c r="F421" s="16"/>
      <c r="G421" s="34" t="e">
        <v>#NAME?</v>
      </c>
      <c r="H421" s="34" t="s">
        <v>47</v>
      </c>
      <c r="I421" s="16"/>
      <c r="J421" s="29"/>
      <c r="K421" s="2"/>
      <c r="L421" s="35" t="s">
        <v>4796</v>
      </c>
    </row>
    <row r="422" spans="1:12" x14ac:dyDescent="0.2">
      <c r="A422" s="2">
        <v>412</v>
      </c>
      <c r="B422" s="2"/>
      <c r="C422" s="2"/>
      <c r="D422" s="2"/>
      <c r="E422" s="16"/>
      <c r="F422" s="16"/>
      <c r="G422" s="34" t="e">
        <v>#NAME?</v>
      </c>
      <c r="H422" s="34" t="s">
        <v>47</v>
      </c>
      <c r="I422" s="16"/>
      <c r="J422" s="29"/>
      <c r="K422" s="2"/>
      <c r="L422" s="35" t="s">
        <v>4796</v>
      </c>
    </row>
    <row r="423" spans="1:12" x14ac:dyDescent="0.2">
      <c r="A423" s="2">
        <v>413</v>
      </c>
      <c r="B423" s="2"/>
      <c r="C423" s="2"/>
      <c r="D423" s="2"/>
      <c r="E423" s="16"/>
      <c r="F423" s="16"/>
      <c r="G423" s="34" t="e">
        <v>#NAME?</v>
      </c>
      <c r="H423" s="34" t="s">
        <v>47</v>
      </c>
      <c r="I423" s="16"/>
      <c r="J423" s="29"/>
      <c r="K423" s="2"/>
      <c r="L423" s="35" t="s">
        <v>4796</v>
      </c>
    </row>
    <row r="424" spans="1:12" x14ac:dyDescent="0.2">
      <c r="A424" s="2">
        <v>414</v>
      </c>
      <c r="B424" s="2"/>
      <c r="C424" s="2"/>
      <c r="D424" s="2"/>
      <c r="E424" s="16"/>
      <c r="F424" s="16"/>
      <c r="G424" s="34" t="e">
        <v>#NAME?</v>
      </c>
      <c r="H424" s="34" t="s">
        <v>47</v>
      </c>
      <c r="I424" s="16"/>
      <c r="J424" s="29"/>
      <c r="K424" s="2"/>
      <c r="L424" s="35" t="s">
        <v>4796</v>
      </c>
    </row>
    <row r="425" spans="1:12" x14ac:dyDescent="0.2">
      <c r="A425" s="2">
        <v>415</v>
      </c>
      <c r="B425" s="2"/>
      <c r="C425" s="2"/>
      <c r="D425" s="2"/>
      <c r="E425" s="16"/>
      <c r="F425" s="16"/>
      <c r="G425" s="34" t="e">
        <v>#NAME?</v>
      </c>
      <c r="H425" s="34" t="s">
        <v>47</v>
      </c>
      <c r="I425" s="16"/>
      <c r="J425" s="29"/>
      <c r="K425" s="2"/>
      <c r="L425" s="35" t="s">
        <v>4796</v>
      </c>
    </row>
    <row r="426" spans="1:12" x14ac:dyDescent="0.2">
      <c r="A426" s="2">
        <v>416</v>
      </c>
      <c r="B426" s="2"/>
      <c r="C426" s="2"/>
      <c r="D426" s="2"/>
      <c r="E426" s="16"/>
      <c r="F426" s="16"/>
      <c r="G426" s="34" t="e">
        <v>#NAME?</v>
      </c>
      <c r="H426" s="34" t="s">
        <v>47</v>
      </c>
      <c r="I426" s="16"/>
      <c r="J426" s="29"/>
      <c r="K426" s="2"/>
      <c r="L426" s="35" t="s">
        <v>4796</v>
      </c>
    </row>
    <row r="427" spans="1:12" x14ac:dyDescent="0.2">
      <c r="A427" s="2">
        <v>417</v>
      </c>
      <c r="B427" s="2"/>
      <c r="C427" s="2"/>
      <c r="D427" s="2"/>
      <c r="E427" s="16"/>
      <c r="F427" s="16"/>
      <c r="G427" s="34" t="e">
        <v>#NAME?</v>
      </c>
      <c r="H427" s="34" t="s">
        <v>47</v>
      </c>
      <c r="I427" s="16"/>
      <c r="J427" s="29"/>
      <c r="K427" s="2"/>
      <c r="L427" s="35" t="s">
        <v>4796</v>
      </c>
    </row>
    <row r="428" spans="1:12" x14ac:dyDescent="0.2">
      <c r="A428" s="2">
        <v>418</v>
      </c>
      <c r="B428" s="2"/>
      <c r="C428" s="2"/>
      <c r="D428" s="2"/>
      <c r="E428" s="16"/>
      <c r="F428" s="16"/>
      <c r="G428" s="34" t="e">
        <v>#NAME?</v>
      </c>
      <c r="H428" s="34" t="s">
        <v>47</v>
      </c>
      <c r="I428" s="16"/>
      <c r="J428" s="29"/>
      <c r="K428" s="2"/>
      <c r="L428" s="35" t="s">
        <v>4796</v>
      </c>
    </row>
    <row r="429" spans="1:12" x14ac:dyDescent="0.2">
      <c r="A429" s="2">
        <v>419</v>
      </c>
      <c r="B429" s="2"/>
      <c r="C429" s="2"/>
      <c r="D429" s="2"/>
      <c r="E429" s="16"/>
      <c r="F429" s="16"/>
      <c r="G429" s="34" t="e">
        <v>#NAME?</v>
      </c>
      <c r="H429" s="34" t="s">
        <v>47</v>
      </c>
      <c r="I429" s="16"/>
      <c r="J429" s="29"/>
      <c r="K429" s="2"/>
      <c r="L429" s="35" t="s">
        <v>4796</v>
      </c>
    </row>
    <row r="430" spans="1:12" x14ac:dyDescent="0.2">
      <c r="A430" s="2">
        <v>420</v>
      </c>
      <c r="B430" s="2"/>
      <c r="C430" s="2"/>
      <c r="D430" s="2"/>
      <c r="E430" s="16"/>
      <c r="F430" s="16"/>
      <c r="G430" s="34" t="e">
        <v>#NAME?</v>
      </c>
      <c r="H430" s="34" t="s">
        <v>47</v>
      </c>
      <c r="I430" s="16"/>
      <c r="J430" s="29"/>
      <c r="K430" s="2"/>
      <c r="L430" s="35" t="s">
        <v>4796</v>
      </c>
    </row>
    <row r="431" spans="1:12" x14ac:dyDescent="0.2">
      <c r="A431" s="2">
        <v>421</v>
      </c>
      <c r="B431" s="2"/>
      <c r="C431" s="2"/>
      <c r="D431" s="2"/>
      <c r="E431" s="16"/>
      <c r="F431" s="16"/>
      <c r="G431" s="34" t="e">
        <v>#NAME?</v>
      </c>
      <c r="H431" s="34" t="s">
        <v>47</v>
      </c>
      <c r="I431" s="16"/>
      <c r="J431" s="29"/>
      <c r="K431" s="2"/>
      <c r="L431" s="35" t="s">
        <v>4796</v>
      </c>
    </row>
    <row r="432" spans="1:12" x14ac:dyDescent="0.2">
      <c r="A432" s="2">
        <v>422</v>
      </c>
      <c r="B432" s="2"/>
      <c r="C432" s="2"/>
      <c r="D432" s="2"/>
      <c r="E432" s="16"/>
      <c r="F432" s="16"/>
      <c r="G432" s="34" t="e">
        <v>#NAME?</v>
      </c>
      <c r="H432" s="34" t="s">
        <v>47</v>
      </c>
      <c r="I432" s="16"/>
      <c r="J432" s="29"/>
      <c r="K432" s="2"/>
      <c r="L432" s="35" t="s">
        <v>4796</v>
      </c>
    </row>
    <row r="433" spans="1:12" x14ac:dyDescent="0.2">
      <c r="A433" s="2">
        <v>423</v>
      </c>
      <c r="B433" s="2"/>
      <c r="C433" s="2"/>
      <c r="D433" s="2"/>
      <c r="E433" s="16"/>
      <c r="F433" s="16"/>
      <c r="G433" s="34" t="e">
        <v>#NAME?</v>
      </c>
      <c r="H433" s="34" t="s">
        <v>47</v>
      </c>
      <c r="I433" s="16"/>
      <c r="J433" s="29"/>
      <c r="K433" s="2"/>
      <c r="L433" s="35" t="s">
        <v>4796</v>
      </c>
    </row>
    <row r="434" spans="1:12" x14ac:dyDescent="0.2">
      <c r="A434" s="2">
        <v>424</v>
      </c>
      <c r="B434" s="2"/>
      <c r="C434" s="2"/>
      <c r="D434" s="2"/>
      <c r="E434" s="16"/>
      <c r="F434" s="16"/>
      <c r="G434" s="34" t="e">
        <v>#NAME?</v>
      </c>
      <c r="H434" s="34" t="s">
        <v>47</v>
      </c>
      <c r="I434" s="16"/>
      <c r="J434" s="29"/>
      <c r="K434" s="2"/>
      <c r="L434" s="35" t="s">
        <v>4796</v>
      </c>
    </row>
    <row r="435" spans="1:12" x14ac:dyDescent="0.2">
      <c r="A435" s="2">
        <v>425</v>
      </c>
      <c r="B435" s="2"/>
      <c r="C435" s="2"/>
      <c r="D435" s="2"/>
      <c r="E435" s="16"/>
      <c r="F435" s="16"/>
      <c r="G435" s="34" t="e">
        <v>#NAME?</v>
      </c>
      <c r="H435" s="34" t="s">
        <v>47</v>
      </c>
      <c r="I435" s="16"/>
      <c r="J435" s="29"/>
      <c r="K435" s="2"/>
      <c r="L435" s="35" t="s">
        <v>4796</v>
      </c>
    </row>
    <row r="436" spans="1:12" x14ac:dyDescent="0.2">
      <c r="A436" s="2">
        <v>426</v>
      </c>
      <c r="B436" s="2"/>
      <c r="C436" s="2"/>
      <c r="D436" s="2"/>
      <c r="E436" s="16"/>
      <c r="F436" s="16"/>
      <c r="G436" s="34" t="e">
        <v>#NAME?</v>
      </c>
      <c r="H436" s="34" t="s">
        <v>47</v>
      </c>
      <c r="I436" s="16"/>
      <c r="J436" s="29"/>
      <c r="K436" s="2"/>
      <c r="L436" s="35" t="s">
        <v>4796</v>
      </c>
    </row>
    <row r="437" spans="1:12" x14ac:dyDescent="0.2">
      <c r="A437" s="2">
        <v>427</v>
      </c>
      <c r="B437" s="2"/>
      <c r="C437" s="2"/>
      <c r="D437" s="2"/>
      <c r="E437" s="16"/>
      <c r="F437" s="16"/>
      <c r="G437" s="34" t="e">
        <v>#NAME?</v>
      </c>
      <c r="H437" s="34" t="s">
        <v>47</v>
      </c>
      <c r="I437" s="16"/>
      <c r="J437" s="29"/>
      <c r="K437" s="2"/>
      <c r="L437" s="35" t="s">
        <v>4796</v>
      </c>
    </row>
    <row r="438" spans="1:12" x14ac:dyDescent="0.2">
      <c r="A438" s="2">
        <v>428</v>
      </c>
      <c r="B438" s="2"/>
      <c r="C438" s="2"/>
      <c r="D438" s="2"/>
      <c r="E438" s="16"/>
      <c r="F438" s="16"/>
      <c r="G438" s="34" t="e">
        <v>#NAME?</v>
      </c>
      <c r="H438" s="34" t="s">
        <v>47</v>
      </c>
      <c r="I438" s="16"/>
      <c r="J438" s="29"/>
      <c r="K438" s="2"/>
      <c r="L438" s="35" t="s">
        <v>4796</v>
      </c>
    </row>
    <row r="439" spans="1:12" x14ac:dyDescent="0.2">
      <c r="A439" s="2">
        <v>429</v>
      </c>
      <c r="B439" s="2"/>
      <c r="C439" s="2"/>
      <c r="D439" s="2"/>
      <c r="E439" s="16"/>
      <c r="F439" s="16"/>
      <c r="G439" s="34" t="e">
        <v>#NAME?</v>
      </c>
      <c r="H439" s="34" t="s">
        <v>47</v>
      </c>
      <c r="I439" s="16"/>
      <c r="J439" s="29"/>
      <c r="K439" s="2"/>
      <c r="L439" s="35" t="s">
        <v>4796</v>
      </c>
    </row>
    <row r="440" spans="1:12" x14ac:dyDescent="0.2">
      <c r="A440" s="2">
        <v>430</v>
      </c>
      <c r="B440" s="2"/>
      <c r="C440" s="2"/>
      <c r="D440" s="2"/>
      <c r="E440" s="16"/>
      <c r="F440" s="16"/>
      <c r="G440" s="34" t="e">
        <v>#NAME?</v>
      </c>
      <c r="H440" s="34" t="s">
        <v>47</v>
      </c>
      <c r="I440" s="16"/>
      <c r="J440" s="29"/>
      <c r="K440" s="2"/>
      <c r="L440" s="35" t="s">
        <v>4796</v>
      </c>
    </row>
    <row r="441" spans="1:12" x14ac:dyDescent="0.2">
      <c r="A441" s="2">
        <v>431</v>
      </c>
      <c r="B441" s="2"/>
      <c r="C441" s="2"/>
      <c r="D441" s="2"/>
      <c r="E441" s="16"/>
      <c r="F441" s="16"/>
      <c r="G441" s="34" t="e">
        <v>#NAME?</v>
      </c>
      <c r="H441" s="34" t="s">
        <v>47</v>
      </c>
      <c r="I441" s="16"/>
      <c r="J441" s="29"/>
      <c r="K441" s="2"/>
      <c r="L441" s="35" t="s">
        <v>4796</v>
      </c>
    </row>
    <row r="442" spans="1:12" x14ac:dyDescent="0.2">
      <c r="A442" s="2">
        <v>432</v>
      </c>
      <c r="B442" s="2"/>
      <c r="C442" s="2"/>
      <c r="D442" s="2"/>
      <c r="E442" s="16"/>
      <c r="F442" s="16"/>
      <c r="G442" s="34" t="e">
        <v>#NAME?</v>
      </c>
      <c r="H442" s="34" t="s">
        <v>47</v>
      </c>
      <c r="I442" s="16"/>
      <c r="J442" s="29"/>
      <c r="K442" s="2"/>
      <c r="L442" s="35" t="s">
        <v>4796</v>
      </c>
    </row>
    <row r="443" spans="1:12" x14ac:dyDescent="0.2">
      <c r="A443" s="2">
        <v>433</v>
      </c>
      <c r="B443" s="2"/>
      <c r="C443" s="2"/>
      <c r="D443" s="2"/>
      <c r="E443" s="16"/>
      <c r="F443" s="16"/>
      <c r="G443" s="34" t="e">
        <v>#NAME?</v>
      </c>
      <c r="H443" s="34" t="s">
        <v>47</v>
      </c>
      <c r="I443" s="16"/>
      <c r="J443" s="29"/>
      <c r="K443" s="2"/>
      <c r="L443" s="35" t="s">
        <v>4796</v>
      </c>
    </row>
    <row r="444" spans="1:12" x14ac:dyDescent="0.2">
      <c r="A444" s="2">
        <v>434</v>
      </c>
      <c r="B444" s="2"/>
      <c r="C444" s="2"/>
      <c r="D444" s="2"/>
      <c r="E444" s="16"/>
      <c r="F444" s="16"/>
      <c r="G444" s="34" t="e">
        <v>#NAME?</v>
      </c>
      <c r="H444" s="34" t="s">
        <v>47</v>
      </c>
      <c r="I444" s="16"/>
      <c r="J444" s="29"/>
      <c r="K444" s="2"/>
      <c r="L444" s="35" t="s">
        <v>4796</v>
      </c>
    </row>
    <row r="445" spans="1:12" x14ac:dyDescent="0.2">
      <c r="A445" s="2">
        <v>435</v>
      </c>
      <c r="B445" s="2"/>
      <c r="C445" s="2"/>
      <c r="D445" s="2"/>
      <c r="E445" s="16"/>
      <c r="F445" s="16"/>
      <c r="G445" s="34" t="e">
        <v>#NAME?</v>
      </c>
      <c r="H445" s="34" t="s">
        <v>47</v>
      </c>
      <c r="I445" s="16"/>
      <c r="J445" s="29"/>
      <c r="K445" s="2"/>
      <c r="L445" s="35" t="s">
        <v>4796</v>
      </c>
    </row>
    <row r="446" spans="1:12" x14ac:dyDescent="0.2">
      <c r="A446" s="2">
        <v>436</v>
      </c>
      <c r="B446" s="2"/>
      <c r="C446" s="2"/>
      <c r="D446" s="2"/>
      <c r="E446" s="16"/>
      <c r="F446" s="16"/>
      <c r="G446" s="34" t="e">
        <v>#NAME?</v>
      </c>
      <c r="H446" s="34" t="s">
        <v>47</v>
      </c>
      <c r="I446" s="16"/>
      <c r="J446" s="29"/>
      <c r="K446" s="2"/>
      <c r="L446" s="35" t="s">
        <v>4796</v>
      </c>
    </row>
    <row r="447" spans="1:12" x14ac:dyDescent="0.2">
      <c r="A447" s="2">
        <v>437</v>
      </c>
      <c r="B447" s="2"/>
      <c r="C447" s="2"/>
      <c r="D447" s="2"/>
      <c r="E447" s="16"/>
      <c r="F447" s="16"/>
      <c r="G447" s="34" t="e">
        <v>#NAME?</v>
      </c>
      <c r="H447" s="34" t="s">
        <v>47</v>
      </c>
      <c r="I447" s="16"/>
      <c r="J447" s="29"/>
      <c r="K447" s="2"/>
      <c r="L447" s="35" t="s">
        <v>4796</v>
      </c>
    </row>
    <row r="448" spans="1:12" x14ac:dyDescent="0.2">
      <c r="A448" s="2">
        <v>438</v>
      </c>
      <c r="B448" s="2"/>
      <c r="C448" s="2"/>
      <c r="D448" s="2"/>
      <c r="E448" s="16"/>
      <c r="F448" s="16"/>
      <c r="G448" s="34" t="e">
        <v>#NAME?</v>
      </c>
      <c r="H448" s="34" t="s">
        <v>47</v>
      </c>
      <c r="I448" s="16"/>
      <c r="J448" s="29"/>
      <c r="K448" s="2"/>
      <c r="L448" s="35" t="s">
        <v>4796</v>
      </c>
    </row>
    <row r="449" spans="1:12" x14ac:dyDescent="0.2">
      <c r="A449" s="2">
        <v>439</v>
      </c>
      <c r="B449" s="2"/>
      <c r="C449" s="2"/>
      <c r="D449" s="2"/>
      <c r="E449" s="16"/>
      <c r="F449" s="16"/>
      <c r="G449" s="34" t="e">
        <v>#NAME?</v>
      </c>
      <c r="H449" s="34" t="s">
        <v>47</v>
      </c>
      <c r="I449" s="16"/>
      <c r="J449" s="29"/>
      <c r="K449" s="2"/>
      <c r="L449" s="35" t="s">
        <v>4796</v>
      </c>
    </row>
    <row r="450" spans="1:12" x14ac:dyDescent="0.2">
      <c r="A450" s="2">
        <v>440</v>
      </c>
      <c r="B450" s="2"/>
      <c r="C450" s="2"/>
      <c r="D450" s="2"/>
      <c r="E450" s="16"/>
      <c r="F450" s="16"/>
      <c r="G450" s="34" t="e">
        <v>#NAME?</v>
      </c>
      <c r="H450" s="34" t="s">
        <v>47</v>
      </c>
      <c r="I450" s="16"/>
      <c r="J450" s="29"/>
      <c r="K450" s="2"/>
      <c r="L450" s="35" t="s">
        <v>4796</v>
      </c>
    </row>
    <row r="451" spans="1:12" x14ac:dyDescent="0.2">
      <c r="A451" s="2">
        <v>441</v>
      </c>
      <c r="B451" s="2"/>
      <c r="C451" s="2"/>
      <c r="D451" s="2"/>
      <c r="E451" s="16"/>
      <c r="F451" s="16"/>
      <c r="G451" s="34" t="e">
        <v>#NAME?</v>
      </c>
      <c r="H451" s="34" t="s">
        <v>47</v>
      </c>
      <c r="I451" s="16"/>
      <c r="J451" s="29"/>
      <c r="K451" s="2"/>
      <c r="L451" s="35" t="s">
        <v>4796</v>
      </c>
    </row>
    <row r="452" spans="1:12" x14ac:dyDescent="0.2">
      <c r="A452" s="2">
        <v>442</v>
      </c>
      <c r="B452" s="2"/>
      <c r="C452" s="2"/>
      <c r="D452" s="2"/>
      <c r="E452" s="16"/>
      <c r="F452" s="16"/>
      <c r="G452" s="34" t="e">
        <v>#NAME?</v>
      </c>
      <c r="H452" s="34" t="s">
        <v>47</v>
      </c>
      <c r="I452" s="16"/>
      <c r="J452" s="29"/>
      <c r="K452" s="2"/>
      <c r="L452" s="35" t="s">
        <v>4796</v>
      </c>
    </row>
    <row r="453" spans="1:12" x14ac:dyDescent="0.2">
      <c r="A453" s="2">
        <v>443</v>
      </c>
      <c r="B453" s="2"/>
      <c r="C453" s="2"/>
      <c r="D453" s="2"/>
      <c r="E453" s="16"/>
      <c r="F453" s="16"/>
      <c r="G453" s="34" t="e">
        <v>#NAME?</v>
      </c>
      <c r="H453" s="34" t="s">
        <v>47</v>
      </c>
      <c r="I453" s="16"/>
      <c r="J453" s="29"/>
      <c r="K453" s="2"/>
      <c r="L453" s="35" t="s">
        <v>4796</v>
      </c>
    </row>
    <row r="454" spans="1:12" x14ac:dyDescent="0.2">
      <c r="A454" s="2">
        <v>444</v>
      </c>
      <c r="B454" s="2"/>
      <c r="C454" s="2"/>
      <c r="D454" s="2"/>
      <c r="E454" s="16"/>
      <c r="F454" s="16"/>
      <c r="G454" s="34" t="e">
        <v>#NAME?</v>
      </c>
      <c r="H454" s="34" t="s">
        <v>47</v>
      </c>
      <c r="I454" s="16"/>
      <c r="J454" s="29"/>
      <c r="K454" s="2"/>
      <c r="L454" s="35" t="s">
        <v>4796</v>
      </c>
    </row>
    <row r="455" spans="1:12" x14ac:dyDescent="0.2">
      <c r="A455" s="2">
        <v>445</v>
      </c>
      <c r="B455" s="2"/>
      <c r="C455" s="2"/>
      <c r="D455" s="2"/>
      <c r="E455" s="16"/>
      <c r="F455" s="16"/>
      <c r="G455" s="34" t="e">
        <v>#NAME?</v>
      </c>
      <c r="H455" s="34" t="s">
        <v>47</v>
      </c>
      <c r="I455" s="16"/>
      <c r="J455" s="29"/>
      <c r="K455" s="2"/>
      <c r="L455" s="35" t="s">
        <v>4796</v>
      </c>
    </row>
    <row r="456" spans="1:12" x14ac:dyDescent="0.2">
      <c r="A456" s="2">
        <v>446</v>
      </c>
      <c r="B456" s="2"/>
      <c r="C456" s="2"/>
      <c r="D456" s="2"/>
      <c r="E456" s="16"/>
      <c r="F456" s="16"/>
      <c r="G456" s="34" t="e">
        <v>#NAME?</v>
      </c>
      <c r="H456" s="34" t="s">
        <v>47</v>
      </c>
      <c r="I456" s="16"/>
      <c r="J456" s="29"/>
      <c r="K456" s="2"/>
      <c r="L456" s="35" t="s">
        <v>4796</v>
      </c>
    </row>
    <row r="457" spans="1:12" x14ac:dyDescent="0.2">
      <c r="A457" s="2">
        <v>447</v>
      </c>
      <c r="B457" s="2"/>
      <c r="C457" s="2"/>
      <c r="D457" s="2"/>
      <c r="E457" s="16"/>
      <c r="F457" s="16"/>
      <c r="G457" s="34" t="e">
        <v>#NAME?</v>
      </c>
      <c r="H457" s="34" t="s">
        <v>47</v>
      </c>
      <c r="I457" s="16"/>
      <c r="J457" s="29"/>
      <c r="K457" s="2"/>
      <c r="L457" s="35" t="s">
        <v>4796</v>
      </c>
    </row>
    <row r="458" spans="1:12" x14ac:dyDescent="0.2">
      <c r="A458" s="2">
        <v>448</v>
      </c>
      <c r="B458" s="2"/>
      <c r="C458" s="2"/>
      <c r="D458" s="2"/>
      <c r="E458" s="16"/>
      <c r="F458" s="16"/>
      <c r="G458" s="34" t="e">
        <v>#NAME?</v>
      </c>
      <c r="H458" s="34" t="s">
        <v>47</v>
      </c>
      <c r="I458" s="16"/>
      <c r="J458" s="29"/>
      <c r="K458" s="2"/>
      <c r="L458" s="35" t="s">
        <v>4796</v>
      </c>
    </row>
    <row r="459" spans="1:12" x14ac:dyDescent="0.2">
      <c r="A459" s="2">
        <v>449</v>
      </c>
      <c r="B459" s="2"/>
      <c r="C459" s="2"/>
      <c r="D459" s="2"/>
      <c r="E459" s="16"/>
      <c r="F459" s="16"/>
      <c r="G459" s="34" t="e">
        <v>#NAME?</v>
      </c>
      <c r="H459" s="34" t="s">
        <v>47</v>
      </c>
      <c r="I459" s="16"/>
      <c r="J459" s="29"/>
      <c r="K459" s="2"/>
      <c r="L459" s="35" t="s">
        <v>4796</v>
      </c>
    </row>
    <row r="460" spans="1:12" x14ac:dyDescent="0.2">
      <c r="A460" s="2">
        <v>450</v>
      </c>
      <c r="B460" s="2"/>
      <c r="C460" s="2"/>
      <c r="D460" s="2"/>
      <c r="E460" s="16"/>
      <c r="F460" s="16"/>
      <c r="G460" s="34" t="e">
        <v>#NAME?</v>
      </c>
      <c r="H460" s="34" t="s">
        <v>47</v>
      </c>
      <c r="I460" s="16"/>
      <c r="J460" s="29"/>
      <c r="K460" s="2"/>
      <c r="L460" s="35" t="s">
        <v>4796</v>
      </c>
    </row>
    <row r="461" spans="1:12" x14ac:dyDescent="0.2">
      <c r="A461" s="2">
        <v>451</v>
      </c>
      <c r="B461" s="2"/>
      <c r="C461" s="2"/>
      <c r="D461" s="2"/>
      <c r="E461" s="16"/>
      <c r="F461" s="16"/>
      <c r="G461" s="34" t="e">
        <v>#NAME?</v>
      </c>
      <c r="H461" s="34" t="s">
        <v>47</v>
      </c>
      <c r="I461" s="16"/>
      <c r="J461" s="29"/>
      <c r="K461" s="2"/>
      <c r="L461" s="35" t="s">
        <v>4796</v>
      </c>
    </row>
    <row r="462" spans="1:12" x14ac:dyDescent="0.2">
      <c r="A462" s="2">
        <v>452</v>
      </c>
      <c r="B462" s="2"/>
      <c r="C462" s="2"/>
      <c r="D462" s="2"/>
      <c r="E462" s="16"/>
      <c r="F462" s="16"/>
      <c r="G462" s="34" t="e">
        <v>#NAME?</v>
      </c>
      <c r="H462" s="34" t="s">
        <v>47</v>
      </c>
      <c r="I462" s="16"/>
      <c r="J462" s="29"/>
      <c r="K462" s="2"/>
      <c r="L462" s="35" t="s">
        <v>4796</v>
      </c>
    </row>
    <row r="463" spans="1:12" x14ac:dyDescent="0.2">
      <c r="A463" s="2">
        <v>453</v>
      </c>
      <c r="B463" s="2"/>
      <c r="C463" s="2"/>
      <c r="D463" s="2"/>
      <c r="E463" s="16"/>
      <c r="F463" s="16"/>
      <c r="G463" s="34" t="e">
        <v>#NAME?</v>
      </c>
      <c r="H463" s="34" t="s">
        <v>47</v>
      </c>
      <c r="I463" s="16"/>
      <c r="J463" s="29"/>
      <c r="K463" s="2"/>
      <c r="L463" s="35" t="s">
        <v>4796</v>
      </c>
    </row>
    <row r="464" spans="1:12" x14ac:dyDescent="0.2">
      <c r="A464" s="2">
        <v>454</v>
      </c>
      <c r="B464" s="2"/>
      <c r="C464" s="2"/>
      <c r="D464" s="2"/>
      <c r="E464" s="16"/>
      <c r="F464" s="16"/>
      <c r="G464" s="34" t="e">
        <v>#NAME?</v>
      </c>
      <c r="H464" s="34" t="s">
        <v>47</v>
      </c>
      <c r="I464" s="16"/>
      <c r="J464" s="29"/>
      <c r="K464" s="2"/>
      <c r="L464" s="35" t="s">
        <v>4796</v>
      </c>
    </row>
    <row r="465" spans="1:12" x14ac:dyDescent="0.2">
      <c r="A465" s="2">
        <v>455</v>
      </c>
      <c r="B465" s="2"/>
      <c r="C465" s="2"/>
      <c r="D465" s="2"/>
      <c r="E465" s="16"/>
      <c r="F465" s="16"/>
      <c r="G465" s="34" t="e">
        <v>#NAME?</v>
      </c>
      <c r="H465" s="34" t="s">
        <v>47</v>
      </c>
      <c r="I465" s="16"/>
      <c r="J465" s="29"/>
      <c r="K465" s="2"/>
      <c r="L465" s="35" t="s">
        <v>4796</v>
      </c>
    </row>
    <row r="466" spans="1:12" x14ac:dyDescent="0.2">
      <c r="A466" s="2">
        <v>456</v>
      </c>
      <c r="B466" s="2"/>
      <c r="C466" s="2"/>
      <c r="D466" s="2"/>
      <c r="E466" s="16"/>
      <c r="F466" s="16"/>
      <c r="G466" s="34" t="e">
        <v>#NAME?</v>
      </c>
      <c r="H466" s="34" t="s">
        <v>47</v>
      </c>
      <c r="I466" s="16"/>
      <c r="J466" s="29"/>
      <c r="K466" s="2"/>
      <c r="L466" s="35" t="s">
        <v>4796</v>
      </c>
    </row>
    <row r="467" spans="1:12" x14ac:dyDescent="0.2">
      <c r="A467" s="2">
        <v>457</v>
      </c>
      <c r="B467" s="2"/>
      <c r="C467" s="2"/>
      <c r="D467" s="2"/>
      <c r="E467" s="16"/>
      <c r="F467" s="16"/>
      <c r="G467" s="34" t="e">
        <v>#NAME?</v>
      </c>
      <c r="H467" s="34" t="s">
        <v>47</v>
      </c>
      <c r="I467" s="16"/>
      <c r="J467" s="29"/>
      <c r="K467" s="2"/>
      <c r="L467" s="35" t="s">
        <v>4796</v>
      </c>
    </row>
    <row r="468" spans="1:12" x14ac:dyDescent="0.2">
      <c r="A468" s="2">
        <v>458</v>
      </c>
      <c r="B468" s="2"/>
      <c r="C468" s="2"/>
      <c r="D468" s="2"/>
      <c r="E468" s="16"/>
      <c r="F468" s="16"/>
      <c r="G468" s="34" t="e">
        <v>#NAME?</v>
      </c>
      <c r="H468" s="34" t="s">
        <v>47</v>
      </c>
      <c r="I468" s="16"/>
      <c r="J468" s="29"/>
      <c r="K468" s="2"/>
      <c r="L468" s="35" t="s">
        <v>4796</v>
      </c>
    </row>
    <row r="469" spans="1:12" x14ac:dyDescent="0.2">
      <c r="A469" s="2">
        <v>459</v>
      </c>
      <c r="B469" s="2"/>
      <c r="C469" s="2"/>
      <c r="D469" s="2"/>
      <c r="E469" s="16"/>
      <c r="F469" s="16"/>
      <c r="G469" s="34" t="e">
        <v>#NAME?</v>
      </c>
      <c r="H469" s="34" t="s">
        <v>47</v>
      </c>
      <c r="I469" s="16"/>
      <c r="J469" s="29"/>
      <c r="K469" s="2"/>
      <c r="L469" s="35" t="s">
        <v>4796</v>
      </c>
    </row>
    <row r="470" spans="1:12" x14ac:dyDescent="0.2">
      <c r="A470" s="2">
        <v>460</v>
      </c>
      <c r="B470" s="2"/>
      <c r="C470" s="2"/>
      <c r="D470" s="2"/>
      <c r="E470" s="16"/>
      <c r="F470" s="16"/>
      <c r="G470" s="34" t="e">
        <v>#NAME?</v>
      </c>
      <c r="H470" s="34" t="s">
        <v>47</v>
      </c>
      <c r="I470" s="16"/>
      <c r="J470" s="29"/>
      <c r="K470" s="2"/>
      <c r="L470" s="35" t="s">
        <v>4796</v>
      </c>
    </row>
    <row r="471" spans="1:12" x14ac:dyDescent="0.2">
      <c r="A471" s="2">
        <v>461</v>
      </c>
      <c r="B471" s="2"/>
      <c r="C471" s="2"/>
      <c r="D471" s="2"/>
      <c r="E471" s="16"/>
      <c r="F471" s="16"/>
      <c r="G471" s="34" t="e">
        <v>#NAME?</v>
      </c>
      <c r="H471" s="34" t="s">
        <v>47</v>
      </c>
      <c r="I471" s="16"/>
      <c r="J471" s="29"/>
      <c r="K471" s="2"/>
      <c r="L471" s="35" t="s">
        <v>4796</v>
      </c>
    </row>
    <row r="472" spans="1:12" x14ac:dyDescent="0.2">
      <c r="A472" s="2">
        <v>462</v>
      </c>
      <c r="B472" s="2"/>
      <c r="C472" s="2"/>
      <c r="D472" s="2"/>
      <c r="E472" s="16"/>
      <c r="F472" s="16"/>
      <c r="G472" s="34" t="e">
        <v>#NAME?</v>
      </c>
      <c r="H472" s="34" t="s">
        <v>47</v>
      </c>
      <c r="I472" s="16"/>
      <c r="J472" s="29"/>
      <c r="K472" s="2"/>
      <c r="L472" s="35" t="s">
        <v>4796</v>
      </c>
    </row>
    <row r="473" spans="1:12" x14ac:dyDescent="0.2">
      <c r="A473" s="2">
        <v>463</v>
      </c>
      <c r="B473" s="2"/>
      <c r="C473" s="2"/>
      <c r="D473" s="2"/>
      <c r="E473" s="16"/>
      <c r="F473" s="16"/>
      <c r="G473" s="34" t="e">
        <v>#NAME?</v>
      </c>
      <c r="H473" s="34" t="s">
        <v>47</v>
      </c>
      <c r="I473" s="16"/>
      <c r="J473" s="29"/>
      <c r="K473" s="2"/>
      <c r="L473" s="35" t="s">
        <v>4796</v>
      </c>
    </row>
    <row r="474" spans="1:12" x14ac:dyDescent="0.2">
      <c r="A474" s="2">
        <v>464</v>
      </c>
      <c r="B474" s="2"/>
      <c r="C474" s="2"/>
      <c r="D474" s="2"/>
      <c r="E474" s="16"/>
      <c r="F474" s="16"/>
      <c r="G474" s="34" t="e">
        <v>#NAME?</v>
      </c>
      <c r="H474" s="34" t="s">
        <v>47</v>
      </c>
      <c r="I474" s="16"/>
      <c r="J474" s="29"/>
      <c r="K474" s="2"/>
      <c r="L474" s="35" t="s">
        <v>4796</v>
      </c>
    </row>
    <row r="475" spans="1:12" x14ac:dyDescent="0.2">
      <c r="A475" s="2">
        <v>465</v>
      </c>
      <c r="B475" s="2"/>
      <c r="C475" s="2"/>
      <c r="D475" s="2"/>
      <c r="E475" s="16"/>
      <c r="F475" s="16"/>
      <c r="G475" s="34" t="e">
        <v>#NAME?</v>
      </c>
      <c r="H475" s="34" t="s">
        <v>47</v>
      </c>
      <c r="I475" s="16"/>
      <c r="J475" s="29"/>
      <c r="K475" s="2"/>
      <c r="L475" s="35" t="s">
        <v>4796</v>
      </c>
    </row>
    <row r="476" spans="1:12" x14ac:dyDescent="0.2">
      <c r="A476" s="2">
        <v>466</v>
      </c>
      <c r="B476" s="2"/>
      <c r="C476" s="2"/>
      <c r="D476" s="2"/>
      <c r="E476" s="16"/>
      <c r="F476" s="16"/>
      <c r="G476" s="34" t="e">
        <v>#NAME?</v>
      </c>
      <c r="H476" s="34" t="s">
        <v>47</v>
      </c>
      <c r="I476" s="16"/>
      <c r="J476" s="29"/>
      <c r="K476" s="2"/>
      <c r="L476" s="35" t="s">
        <v>4796</v>
      </c>
    </row>
    <row r="477" spans="1:12" x14ac:dyDescent="0.2">
      <c r="A477" s="2">
        <v>467</v>
      </c>
      <c r="B477" s="2"/>
      <c r="C477" s="2"/>
      <c r="D477" s="2"/>
      <c r="E477" s="16"/>
      <c r="F477" s="16"/>
      <c r="G477" s="34" t="e">
        <v>#NAME?</v>
      </c>
      <c r="H477" s="34" t="s">
        <v>47</v>
      </c>
      <c r="I477" s="16"/>
      <c r="J477" s="29"/>
      <c r="K477" s="2"/>
      <c r="L477" s="35" t="s">
        <v>4796</v>
      </c>
    </row>
    <row r="478" spans="1:12" x14ac:dyDescent="0.2">
      <c r="A478" s="2">
        <v>468</v>
      </c>
      <c r="B478" s="2"/>
      <c r="C478" s="2"/>
      <c r="D478" s="2"/>
      <c r="E478" s="16"/>
      <c r="F478" s="16"/>
      <c r="G478" s="34" t="e">
        <v>#NAME?</v>
      </c>
      <c r="H478" s="34" t="s">
        <v>47</v>
      </c>
      <c r="I478" s="16"/>
      <c r="J478" s="29"/>
      <c r="K478" s="2"/>
      <c r="L478" s="35" t="s">
        <v>4796</v>
      </c>
    </row>
    <row r="479" spans="1:12" x14ac:dyDescent="0.2">
      <c r="A479" s="2">
        <v>469</v>
      </c>
      <c r="B479" s="2"/>
      <c r="C479" s="2"/>
      <c r="D479" s="2"/>
      <c r="E479" s="16"/>
      <c r="F479" s="16"/>
      <c r="G479" s="34" t="e">
        <v>#NAME?</v>
      </c>
      <c r="H479" s="34" t="s">
        <v>47</v>
      </c>
      <c r="I479" s="16"/>
      <c r="J479" s="29"/>
      <c r="K479" s="2"/>
      <c r="L479" s="35" t="s">
        <v>4796</v>
      </c>
    </row>
    <row r="480" spans="1:12" x14ac:dyDescent="0.2">
      <c r="A480" s="2">
        <v>470</v>
      </c>
      <c r="B480" s="2"/>
      <c r="C480" s="2"/>
      <c r="D480" s="2"/>
      <c r="E480" s="16"/>
      <c r="F480" s="16"/>
      <c r="G480" s="34" t="e">
        <v>#NAME?</v>
      </c>
      <c r="H480" s="34" t="s">
        <v>47</v>
      </c>
      <c r="I480" s="16"/>
      <c r="J480" s="29"/>
      <c r="K480" s="2"/>
      <c r="L480" s="35" t="s">
        <v>4796</v>
      </c>
    </row>
    <row r="481" spans="1:12" x14ac:dyDescent="0.2">
      <c r="A481" s="2">
        <v>471</v>
      </c>
      <c r="B481" s="2"/>
      <c r="C481" s="2"/>
      <c r="D481" s="2"/>
      <c r="E481" s="16"/>
      <c r="F481" s="16"/>
      <c r="G481" s="34" t="e">
        <v>#NAME?</v>
      </c>
      <c r="H481" s="34" t="s">
        <v>47</v>
      </c>
      <c r="I481" s="16"/>
      <c r="J481" s="29"/>
      <c r="K481" s="2"/>
      <c r="L481" s="35" t="s">
        <v>4796</v>
      </c>
    </row>
    <row r="482" spans="1:12" x14ac:dyDescent="0.2">
      <c r="A482" s="2">
        <v>472</v>
      </c>
      <c r="B482" s="2"/>
      <c r="C482" s="2"/>
      <c r="D482" s="2"/>
      <c r="E482" s="16"/>
      <c r="F482" s="16"/>
      <c r="G482" s="34" t="e">
        <v>#NAME?</v>
      </c>
      <c r="H482" s="34" t="s">
        <v>47</v>
      </c>
      <c r="I482" s="16"/>
      <c r="J482" s="29"/>
      <c r="K482" s="2"/>
      <c r="L482" s="35" t="s">
        <v>4796</v>
      </c>
    </row>
    <row r="483" spans="1:12" x14ac:dyDescent="0.2">
      <c r="A483" s="2">
        <v>473</v>
      </c>
      <c r="B483" s="2"/>
      <c r="C483" s="2"/>
      <c r="D483" s="2"/>
      <c r="E483" s="16"/>
      <c r="F483" s="16"/>
      <c r="G483" s="34" t="e">
        <v>#NAME?</v>
      </c>
      <c r="H483" s="34" t="s">
        <v>47</v>
      </c>
      <c r="I483" s="16"/>
      <c r="J483" s="29"/>
      <c r="K483" s="2"/>
      <c r="L483" s="35" t="s">
        <v>4796</v>
      </c>
    </row>
    <row r="484" spans="1:12" x14ac:dyDescent="0.2">
      <c r="A484" s="2">
        <v>474</v>
      </c>
      <c r="B484" s="2"/>
      <c r="C484" s="2"/>
      <c r="D484" s="2"/>
      <c r="E484" s="16"/>
      <c r="F484" s="16"/>
      <c r="G484" s="34" t="e">
        <v>#NAME?</v>
      </c>
      <c r="H484" s="34" t="s">
        <v>47</v>
      </c>
      <c r="I484" s="16"/>
      <c r="J484" s="29"/>
      <c r="K484" s="2"/>
      <c r="L484" s="35" t="s">
        <v>4796</v>
      </c>
    </row>
    <row r="485" spans="1:12" x14ac:dyDescent="0.2">
      <c r="A485" s="2">
        <v>475</v>
      </c>
      <c r="B485" s="2"/>
      <c r="C485" s="2"/>
      <c r="D485" s="2"/>
      <c r="E485" s="16"/>
      <c r="F485" s="16"/>
      <c r="G485" s="34" t="e">
        <v>#NAME?</v>
      </c>
      <c r="H485" s="34" t="s">
        <v>47</v>
      </c>
      <c r="I485" s="16"/>
      <c r="J485" s="29"/>
      <c r="K485" s="2"/>
      <c r="L485" s="35" t="s">
        <v>4796</v>
      </c>
    </row>
    <row r="486" spans="1:12" x14ac:dyDescent="0.2">
      <c r="A486" s="2">
        <v>476</v>
      </c>
      <c r="B486" s="2"/>
      <c r="C486" s="2"/>
      <c r="D486" s="2"/>
      <c r="E486" s="16"/>
      <c r="F486" s="16"/>
      <c r="G486" s="34" t="e">
        <v>#NAME?</v>
      </c>
      <c r="H486" s="34" t="s">
        <v>47</v>
      </c>
      <c r="I486" s="16"/>
      <c r="J486" s="29"/>
      <c r="K486" s="2"/>
      <c r="L486" s="35" t="s">
        <v>4796</v>
      </c>
    </row>
    <row r="487" spans="1:12" x14ac:dyDescent="0.2">
      <c r="A487" s="2">
        <v>477</v>
      </c>
      <c r="B487" s="2"/>
      <c r="C487" s="2"/>
      <c r="D487" s="2"/>
      <c r="E487" s="16"/>
      <c r="F487" s="16"/>
      <c r="G487" s="34" t="e">
        <v>#NAME?</v>
      </c>
      <c r="H487" s="34" t="s">
        <v>47</v>
      </c>
      <c r="I487" s="16"/>
      <c r="J487" s="29"/>
      <c r="K487" s="2"/>
      <c r="L487" s="35" t="s">
        <v>4796</v>
      </c>
    </row>
    <row r="488" spans="1:12" x14ac:dyDescent="0.2">
      <c r="A488" s="2">
        <v>478</v>
      </c>
      <c r="B488" s="2"/>
      <c r="C488" s="2"/>
      <c r="D488" s="2"/>
      <c r="E488" s="16"/>
      <c r="F488" s="16"/>
      <c r="G488" s="34" t="e">
        <v>#NAME?</v>
      </c>
      <c r="H488" s="34" t="s">
        <v>47</v>
      </c>
      <c r="I488" s="16"/>
      <c r="J488" s="29"/>
      <c r="K488" s="2"/>
      <c r="L488" s="35" t="s">
        <v>4796</v>
      </c>
    </row>
    <row r="489" spans="1:12" x14ac:dyDescent="0.2">
      <c r="A489" s="2">
        <v>479</v>
      </c>
      <c r="B489" s="2"/>
      <c r="C489" s="2"/>
      <c r="D489" s="2"/>
      <c r="E489" s="16"/>
      <c r="F489" s="16"/>
      <c r="G489" s="34" t="e">
        <v>#NAME?</v>
      </c>
      <c r="H489" s="34" t="s">
        <v>47</v>
      </c>
      <c r="I489" s="16"/>
      <c r="J489" s="29"/>
      <c r="K489" s="2"/>
      <c r="L489" s="35" t="s">
        <v>4796</v>
      </c>
    </row>
    <row r="490" spans="1:12" x14ac:dyDescent="0.2">
      <c r="A490" s="2">
        <v>480</v>
      </c>
      <c r="B490" s="2"/>
      <c r="C490" s="2"/>
      <c r="D490" s="2"/>
      <c r="E490" s="16"/>
      <c r="F490" s="16"/>
      <c r="G490" s="34" t="e">
        <v>#NAME?</v>
      </c>
      <c r="H490" s="34" t="s">
        <v>47</v>
      </c>
      <c r="I490" s="16"/>
      <c r="J490" s="29"/>
      <c r="K490" s="2"/>
      <c r="L490" s="35" t="s">
        <v>4796</v>
      </c>
    </row>
    <row r="491" spans="1:12" x14ac:dyDescent="0.2">
      <c r="A491" s="2">
        <v>481</v>
      </c>
      <c r="B491" s="2"/>
      <c r="C491" s="2"/>
      <c r="D491" s="2"/>
      <c r="E491" s="16"/>
      <c r="F491" s="16"/>
      <c r="G491" s="34" t="e">
        <v>#NAME?</v>
      </c>
      <c r="H491" s="34" t="s">
        <v>47</v>
      </c>
      <c r="I491" s="16"/>
      <c r="J491" s="29"/>
      <c r="K491" s="2"/>
      <c r="L491" s="35" t="s">
        <v>4796</v>
      </c>
    </row>
    <row r="492" spans="1:12" x14ac:dyDescent="0.2">
      <c r="A492" s="2">
        <v>482</v>
      </c>
      <c r="B492" s="2"/>
      <c r="C492" s="2"/>
      <c r="D492" s="2"/>
      <c r="E492" s="16"/>
      <c r="F492" s="16"/>
      <c r="G492" s="34" t="e">
        <v>#NAME?</v>
      </c>
      <c r="H492" s="34" t="s">
        <v>47</v>
      </c>
      <c r="I492" s="16"/>
      <c r="J492" s="29"/>
      <c r="K492" s="2"/>
      <c r="L492" s="35" t="s">
        <v>4796</v>
      </c>
    </row>
    <row r="493" spans="1:12" x14ac:dyDescent="0.2">
      <c r="A493" s="2">
        <v>483</v>
      </c>
      <c r="B493" s="2"/>
      <c r="C493" s="2"/>
      <c r="D493" s="2"/>
      <c r="E493" s="16"/>
      <c r="F493" s="16"/>
      <c r="G493" s="34" t="e">
        <v>#NAME?</v>
      </c>
      <c r="H493" s="34" t="s">
        <v>47</v>
      </c>
      <c r="I493" s="16"/>
      <c r="J493" s="29"/>
      <c r="K493" s="2"/>
      <c r="L493" s="35" t="s">
        <v>4796</v>
      </c>
    </row>
    <row r="494" spans="1:12" x14ac:dyDescent="0.2">
      <c r="A494" s="2">
        <v>484</v>
      </c>
      <c r="B494" s="2"/>
      <c r="C494" s="2"/>
      <c r="D494" s="2"/>
      <c r="E494" s="16"/>
      <c r="F494" s="16"/>
      <c r="G494" s="34" t="e">
        <v>#NAME?</v>
      </c>
      <c r="H494" s="34" t="s">
        <v>47</v>
      </c>
      <c r="I494" s="16"/>
      <c r="J494" s="29"/>
      <c r="K494" s="2"/>
      <c r="L494" s="35" t="s">
        <v>4796</v>
      </c>
    </row>
    <row r="495" spans="1:12" x14ac:dyDescent="0.2">
      <c r="A495" s="2">
        <v>485</v>
      </c>
      <c r="B495" s="2"/>
      <c r="C495" s="2"/>
      <c r="D495" s="2"/>
      <c r="E495" s="16"/>
      <c r="F495" s="16"/>
      <c r="G495" s="34" t="e">
        <v>#NAME?</v>
      </c>
      <c r="H495" s="34" t="s">
        <v>47</v>
      </c>
      <c r="I495" s="16"/>
      <c r="J495" s="29"/>
      <c r="K495" s="2"/>
      <c r="L495" s="35" t="s">
        <v>4796</v>
      </c>
    </row>
    <row r="496" spans="1:12" x14ac:dyDescent="0.2">
      <c r="A496" s="2">
        <v>486</v>
      </c>
      <c r="B496" s="2"/>
      <c r="C496" s="2"/>
      <c r="D496" s="2"/>
      <c r="E496" s="16"/>
      <c r="F496" s="16"/>
      <c r="G496" s="34" t="e">
        <v>#NAME?</v>
      </c>
      <c r="H496" s="34" t="s">
        <v>47</v>
      </c>
      <c r="I496" s="16"/>
      <c r="J496" s="29"/>
      <c r="K496" s="2"/>
      <c r="L496" s="35" t="s">
        <v>4796</v>
      </c>
    </row>
    <row r="497" spans="1:12" x14ac:dyDescent="0.2">
      <c r="A497" s="2">
        <v>487</v>
      </c>
      <c r="B497" s="2"/>
      <c r="C497" s="2"/>
      <c r="D497" s="2"/>
      <c r="E497" s="16"/>
      <c r="F497" s="16"/>
      <c r="G497" s="34" t="e">
        <v>#NAME?</v>
      </c>
      <c r="H497" s="34" t="s">
        <v>47</v>
      </c>
      <c r="I497" s="16"/>
      <c r="J497" s="29"/>
      <c r="K497" s="2"/>
      <c r="L497" s="35" t="s">
        <v>4796</v>
      </c>
    </row>
    <row r="498" spans="1:12" x14ac:dyDescent="0.2">
      <c r="A498" s="2">
        <v>488</v>
      </c>
      <c r="B498" s="2"/>
      <c r="C498" s="2"/>
      <c r="D498" s="2"/>
      <c r="E498" s="16"/>
      <c r="F498" s="16"/>
      <c r="G498" s="34" t="e">
        <v>#NAME?</v>
      </c>
      <c r="H498" s="34" t="s">
        <v>47</v>
      </c>
      <c r="I498" s="16"/>
      <c r="J498" s="29"/>
      <c r="K498" s="2"/>
      <c r="L498" s="35" t="s">
        <v>4796</v>
      </c>
    </row>
    <row r="499" spans="1:12" x14ac:dyDescent="0.2">
      <c r="A499" s="2">
        <v>489</v>
      </c>
      <c r="B499" s="2"/>
      <c r="C499" s="2"/>
      <c r="D499" s="2"/>
      <c r="E499" s="16"/>
      <c r="F499" s="16"/>
      <c r="G499" s="34" t="e">
        <v>#NAME?</v>
      </c>
      <c r="H499" s="34" t="s">
        <v>47</v>
      </c>
      <c r="I499" s="16"/>
      <c r="J499" s="29"/>
      <c r="K499" s="2"/>
      <c r="L499" s="35" t="s">
        <v>4796</v>
      </c>
    </row>
    <row r="500" spans="1:12" x14ac:dyDescent="0.2">
      <c r="A500" s="2">
        <v>490</v>
      </c>
      <c r="B500" s="2"/>
      <c r="C500" s="2"/>
      <c r="D500" s="2"/>
      <c r="E500" s="16"/>
      <c r="F500" s="16"/>
      <c r="G500" s="34" t="e">
        <v>#NAME?</v>
      </c>
      <c r="H500" s="34" t="s">
        <v>47</v>
      </c>
      <c r="I500" s="16"/>
      <c r="J500" s="29"/>
      <c r="K500" s="2"/>
      <c r="L500" s="35" t="s">
        <v>4796</v>
      </c>
    </row>
    <row r="501" spans="1:12" x14ac:dyDescent="0.2">
      <c r="A501" s="2">
        <v>491</v>
      </c>
      <c r="B501" s="2"/>
      <c r="C501" s="2"/>
      <c r="D501" s="2"/>
      <c r="E501" s="16"/>
      <c r="F501" s="16"/>
      <c r="G501" s="34" t="e">
        <v>#NAME?</v>
      </c>
      <c r="H501" s="34" t="s">
        <v>47</v>
      </c>
      <c r="I501" s="16"/>
      <c r="J501" s="29"/>
      <c r="K501" s="2"/>
      <c r="L501" s="35" t="s">
        <v>4796</v>
      </c>
    </row>
    <row r="502" spans="1:12" x14ac:dyDescent="0.2">
      <c r="A502" s="2">
        <v>492</v>
      </c>
      <c r="B502" s="2"/>
      <c r="C502" s="2"/>
      <c r="D502" s="2"/>
      <c r="E502" s="16"/>
      <c r="F502" s="16"/>
      <c r="G502" s="34" t="e">
        <v>#NAME?</v>
      </c>
      <c r="H502" s="34" t="s">
        <v>47</v>
      </c>
      <c r="I502" s="16"/>
      <c r="J502" s="29"/>
      <c r="K502" s="2"/>
      <c r="L502" s="35" t="s">
        <v>4796</v>
      </c>
    </row>
    <row r="503" spans="1:12" x14ac:dyDescent="0.2">
      <c r="A503" s="2">
        <v>493</v>
      </c>
      <c r="B503" s="2"/>
      <c r="C503" s="2"/>
      <c r="D503" s="2"/>
      <c r="E503" s="16"/>
      <c r="F503" s="16"/>
      <c r="G503" s="34" t="e">
        <v>#NAME?</v>
      </c>
      <c r="H503" s="34" t="s">
        <v>47</v>
      </c>
      <c r="I503" s="16"/>
      <c r="J503" s="29"/>
      <c r="K503" s="2"/>
      <c r="L503" s="35" t="s">
        <v>4796</v>
      </c>
    </row>
    <row r="504" spans="1:12" x14ac:dyDescent="0.2">
      <c r="A504" s="2">
        <v>494</v>
      </c>
      <c r="B504" s="2"/>
      <c r="C504" s="2"/>
      <c r="D504" s="2"/>
      <c r="E504" s="16"/>
      <c r="F504" s="16"/>
      <c r="G504" s="34" t="e">
        <v>#NAME?</v>
      </c>
      <c r="H504" s="34" t="s">
        <v>47</v>
      </c>
      <c r="I504" s="16"/>
      <c r="J504" s="29"/>
      <c r="K504" s="2"/>
      <c r="L504" s="35" t="s">
        <v>4796</v>
      </c>
    </row>
    <row r="505" spans="1:12" x14ac:dyDescent="0.2">
      <c r="A505" s="2">
        <v>495</v>
      </c>
      <c r="B505" s="2"/>
      <c r="C505" s="2"/>
      <c r="D505" s="2"/>
      <c r="E505" s="16"/>
      <c r="F505" s="16"/>
      <c r="G505" s="34" t="e">
        <v>#NAME?</v>
      </c>
      <c r="H505" s="34" t="s">
        <v>47</v>
      </c>
      <c r="I505" s="16"/>
      <c r="J505" s="29"/>
      <c r="K505" s="2"/>
      <c r="L505" s="35" t="s">
        <v>4796</v>
      </c>
    </row>
    <row r="506" spans="1:12" x14ac:dyDescent="0.2">
      <c r="A506" s="2">
        <v>496</v>
      </c>
      <c r="B506" s="2"/>
      <c r="C506" s="2"/>
      <c r="D506" s="2"/>
      <c r="E506" s="16"/>
      <c r="F506" s="16"/>
      <c r="G506" s="34" t="e">
        <v>#NAME?</v>
      </c>
      <c r="H506" s="34" t="s">
        <v>47</v>
      </c>
      <c r="I506" s="16"/>
      <c r="J506" s="29"/>
      <c r="K506" s="2"/>
      <c r="L506" s="35" t="s">
        <v>4796</v>
      </c>
    </row>
    <row r="507" spans="1:12" x14ac:dyDescent="0.2">
      <c r="A507" s="2">
        <v>497</v>
      </c>
      <c r="B507" s="2"/>
      <c r="C507" s="2"/>
      <c r="D507" s="2"/>
      <c r="E507" s="16"/>
      <c r="F507" s="16"/>
      <c r="G507" s="34" t="e">
        <v>#NAME?</v>
      </c>
      <c r="H507" s="34" t="s">
        <v>47</v>
      </c>
      <c r="I507" s="16"/>
      <c r="J507" s="29"/>
      <c r="K507" s="2"/>
      <c r="L507" s="35" t="s">
        <v>4796</v>
      </c>
    </row>
    <row r="508" spans="1:12" x14ac:dyDescent="0.2">
      <c r="A508" s="2">
        <v>498</v>
      </c>
      <c r="B508" s="2"/>
      <c r="C508" s="2"/>
      <c r="D508" s="2"/>
      <c r="E508" s="16"/>
      <c r="F508" s="16"/>
      <c r="G508" s="34" t="e">
        <v>#NAME?</v>
      </c>
      <c r="H508" s="34" t="s">
        <v>47</v>
      </c>
      <c r="I508" s="16"/>
      <c r="J508" s="29"/>
      <c r="K508" s="2"/>
      <c r="L508" s="35" t="s">
        <v>4796</v>
      </c>
    </row>
    <row r="509" spans="1:12" x14ac:dyDescent="0.2">
      <c r="A509" s="2">
        <v>499</v>
      </c>
      <c r="B509" s="2"/>
      <c r="C509" s="2"/>
      <c r="D509" s="2"/>
      <c r="E509" s="16"/>
      <c r="F509" s="16"/>
      <c r="G509" s="34" t="e">
        <v>#NAME?</v>
      </c>
      <c r="H509" s="34" t="s">
        <v>47</v>
      </c>
      <c r="I509" s="16"/>
      <c r="J509" s="29"/>
      <c r="K509" s="2"/>
      <c r="L509" s="35" t="s">
        <v>4796</v>
      </c>
    </row>
    <row r="510" spans="1:12" x14ac:dyDescent="0.2">
      <c r="A510" s="2">
        <v>500</v>
      </c>
      <c r="B510" s="2"/>
      <c r="C510" s="2"/>
      <c r="D510" s="2"/>
      <c r="E510" s="16"/>
      <c r="F510" s="16"/>
      <c r="G510" s="34" t="e">
        <v>#NAME?</v>
      </c>
      <c r="H510" s="34" t="s">
        <v>47</v>
      </c>
      <c r="I510" s="16"/>
      <c r="J510" s="29"/>
      <c r="K510" s="2"/>
      <c r="L510" s="35" t="s">
        <v>4796</v>
      </c>
    </row>
    <row r="511" spans="1:12" x14ac:dyDescent="0.2">
      <c r="A511" s="2">
        <v>501</v>
      </c>
      <c r="B511" s="2"/>
      <c r="C511" s="2"/>
      <c r="D511" s="2"/>
      <c r="E511" s="16"/>
      <c r="F511" s="16"/>
      <c r="G511" s="34" t="e">
        <v>#NAME?</v>
      </c>
      <c r="H511" s="34" t="s">
        <v>47</v>
      </c>
      <c r="I511" s="16"/>
      <c r="J511" s="29"/>
      <c r="K511" s="2"/>
      <c r="L511" s="35" t="s">
        <v>4796</v>
      </c>
    </row>
    <row r="512" spans="1:12" x14ac:dyDescent="0.2">
      <c r="A512" s="2">
        <v>502</v>
      </c>
      <c r="B512" s="2"/>
      <c r="C512" s="2"/>
      <c r="D512" s="2"/>
      <c r="E512" s="16"/>
      <c r="F512" s="16"/>
      <c r="G512" s="34" t="e">
        <v>#NAME?</v>
      </c>
      <c r="H512" s="34" t="s">
        <v>47</v>
      </c>
      <c r="I512" s="16"/>
      <c r="J512" s="29"/>
      <c r="K512" s="2"/>
      <c r="L512" s="35" t="s">
        <v>4796</v>
      </c>
    </row>
    <row r="513" spans="1:12" x14ac:dyDescent="0.2">
      <c r="A513" s="2">
        <v>503</v>
      </c>
      <c r="B513" s="2"/>
      <c r="C513" s="2"/>
      <c r="D513" s="2"/>
      <c r="E513" s="16"/>
      <c r="F513" s="16"/>
      <c r="G513" s="34" t="e">
        <v>#NAME?</v>
      </c>
      <c r="H513" s="34" t="s">
        <v>47</v>
      </c>
      <c r="I513" s="16"/>
      <c r="J513" s="29"/>
      <c r="K513" s="2"/>
      <c r="L513" s="35" t="s">
        <v>4796</v>
      </c>
    </row>
    <row r="514" spans="1:12" x14ac:dyDescent="0.2">
      <c r="A514" s="2">
        <v>504</v>
      </c>
      <c r="B514" s="2"/>
      <c r="C514" s="2"/>
      <c r="D514" s="2"/>
      <c r="E514" s="16"/>
      <c r="F514" s="16"/>
      <c r="G514" s="34" t="e">
        <v>#NAME?</v>
      </c>
      <c r="H514" s="34" t="s">
        <v>47</v>
      </c>
      <c r="I514" s="16"/>
      <c r="J514" s="29"/>
      <c r="K514" s="2"/>
      <c r="L514" s="35" t="s">
        <v>4796</v>
      </c>
    </row>
    <row r="515" spans="1:12" x14ac:dyDescent="0.2">
      <c r="A515" s="2">
        <v>505</v>
      </c>
      <c r="B515" s="2"/>
      <c r="C515" s="2"/>
      <c r="D515" s="2"/>
      <c r="E515" s="16"/>
      <c r="F515" s="16"/>
      <c r="G515" s="34" t="e">
        <v>#NAME?</v>
      </c>
      <c r="H515" s="34" t="s">
        <v>47</v>
      </c>
      <c r="I515" s="16"/>
      <c r="J515" s="29"/>
      <c r="K515" s="2"/>
      <c r="L515" s="35" t="s">
        <v>4796</v>
      </c>
    </row>
    <row r="516" spans="1:12" x14ac:dyDescent="0.2">
      <c r="A516" s="2">
        <v>506</v>
      </c>
      <c r="B516" s="2"/>
      <c r="C516" s="2"/>
      <c r="D516" s="2"/>
      <c r="E516" s="16"/>
      <c r="F516" s="16"/>
      <c r="G516" s="34" t="e">
        <v>#NAME?</v>
      </c>
      <c r="H516" s="34" t="s">
        <v>47</v>
      </c>
      <c r="I516" s="16"/>
      <c r="J516" s="29"/>
      <c r="K516" s="2"/>
      <c r="L516" s="35" t="s">
        <v>4796</v>
      </c>
    </row>
    <row r="517" spans="1:12" x14ac:dyDescent="0.2">
      <c r="A517" s="2">
        <v>507</v>
      </c>
      <c r="B517" s="2"/>
      <c r="C517" s="2"/>
      <c r="D517" s="2"/>
      <c r="E517" s="16"/>
      <c r="F517" s="16"/>
      <c r="G517" s="34" t="e">
        <v>#NAME?</v>
      </c>
      <c r="H517" s="34" t="s">
        <v>47</v>
      </c>
      <c r="I517" s="16"/>
      <c r="J517" s="29"/>
      <c r="K517" s="2"/>
      <c r="L517" s="35" t="s">
        <v>4796</v>
      </c>
    </row>
    <row r="518" spans="1:12" x14ac:dyDescent="0.2">
      <c r="A518" s="2">
        <v>508</v>
      </c>
      <c r="B518" s="2"/>
      <c r="C518" s="2"/>
      <c r="D518" s="2"/>
      <c r="E518" s="16"/>
      <c r="F518" s="16"/>
      <c r="G518" s="34" t="e">
        <v>#NAME?</v>
      </c>
      <c r="H518" s="34" t="s">
        <v>47</v>
      </c>
      <c r="I518" s="16"/>
      <c r="J518" s="29"/>
      <c r="K518" s="2"/>
      <c r="L518" s="35" t="s">
        <v>4796</v>
      </c>
    </row>
    <row r="519" spans="1:12" x14ac:dyDescent="0.2">
      <c r="A519" s="2">
        <v>509</v>
      </c>
      <c r="B519" s="2"/>
      <c r="C519" s="2"/>
      <c r="D519" s="2"/>
      <c r="E519" s="16"/>
      <c r="F519" s="16"/>
      <c r="G519" s="34" t="e">
        <v>#NAME?</v>
      </c>
      <c r="H519" s="34" t="s">
        <v>47</v>
      </c>
      <c r="I519" s="16"/>
      <c r="J519" s="29"/>
      <c r="K519" s="2"/>
      <c r="L519" s="35" t="s">
        <v>4796</v>
      </c>
    </row>
    <row r="520" spans="1:12" x14ac:dyDescent="0.2">
      <c r="A520" s="2">
        <v>510</v>
      </c>
      <c r="B520" s="2"/>
      <c r="C520" s="2"/>
      <c r="D520" s="2"/>
      <c r="E520" s="16"/>
      <c r="F520" s="16"/>
      <c r="G520" s="34" t="e">
        <v>#NAME?</v>
      </c>
      <c r="H520" s="34" t="s">
        <v>47</v>
      </c>
      <c r="I520" s="16"/>
      <c r="J520" s="29"/>
      <c r="K520" s="2"/>
      <c r="L520" s="35" t="s">
        <v>4796</v>
      </c>
    </row>
    <row r="521" spans="1:12" x14ac:dyDescent="0.2">
      <c r="A521" s="2">
        <v>511</v>
      </c>
      <c r="B521" s="2"/>
      <c r="C521" s="2"/>
      <c r="D521" s="2"/>
      <c r="E521" s="16"/>
      <c r="F521" s="16"/>
      <c r="G521" s="34" t="e">
        <v>#NAME?</v>
      </c>
      <c r="H521" s="34" t="s">
        <v>47</v>
      </c>
      <c r="I521" s="16"/>
      <c r="J521" s="29"/>
      <c r="K521" s="2"/>
      <c r="L521" s="35" t="s">
        <v>4796</v>
      </c>
    </row>
    <row r="522" spans="1:12" x14ac:dyDescent="0.2">
      <c r="A522" s="2">
        <v>512</v>
      </c>
      <c r="B522" s="2"/>
      <c r="C522" s="2"/>
      <c r="D522" s="2"/>
      <c r="E522" s="16"/>
      <c r="F522" s="16"/>
      <c r="G522" s="34" t="e">
        <v>#NAME?</v>
      </c>
      <c r="H522" s="34" t="s">
        <v>47</v>
      </c>
      <c r="I522" s="16"/>
      <c r="J522" s="29"/>
      <c r="K522" s="2"/>
      <c r="L522" s="35" t="s">
        <v>4796</v>
      </c>
    </row>
    <row r="523" spans="1:12" x14ac:dyDescent="0.2">
      <c r="A523" s="2">
        <v>513</v>
      </c>
      <c r="B523" s="2"/>
      <c r="C523" s="2"/>
      <c r="D523" s="2"/>
      <c r="E523" s="16"/>
      <c r="F523" s="16"/>
      <c r="G523" s="34" t="e">
        <v>#NAME?</v>
      </c>
      <c r="H523" s="34" t="s">
        <v>47</v>
      </c>
      <c r="I523" s="16"/>
      <c r="J523" s="29"/>
      <c r="K523" s="2"/>
      <c r="L523" s="35" t="s">
        <v>4796</v>
      </c>
    </row>
    <row r="524" spans="1:12" x14ac:dyDescent="0.2">
      <c r="A524" s="2">
        <v>514</v>
      </c>
      <c r="B524" s="2"/>
      <c r="C524" s="2"/>
      <c r="D524" s="2"/>
      <c r="E524" s="16"/>
      <c r="F524" s="16"/>
      <c r="G524" s="34" t="e">
        <v>#NAME?</v>
      </c>
      <c r="H524" s="34" t="s">
        <v>47</v>
      </c>
      <c r="I524" s="16"/>
      <c r="J524" s="29"/>
      <c r="K524" s="2"/>
      <c r="L524" s="35" t="s">
        <v>4796</v>
      </c>
    </row>
    <row r="525" spans="1:12" x14ac:dyDescent="0.2">
      <c r="A525" s="2">
        <v>515</v>
      </c>
      <c r="B525" s="2"/>
      <c r="C525" s="2"/>
      <c r="D525" s="2"/>
      <c r="E525" s="16"/>
      <c r="F525" s="16"/>
      <c r="G525" s="34" t="e">
        <v>#NAME?</v>
      </c>
      <c r="H525" s="34" t="s">
        <v>47</v>
      </c>
      <c r="I525" s="16"/>
      <c r="J525" s="29"/>
      <c r="K525" s="2"/>
      <c r="L525" s="35" t="s">
        <v>4796</v>
      </c>
    </row>
    <row r="526" spans="1:12" x14ac:dyDescent="0.2">
      <c r="A526" s="2">
        <v>516</v>
      </c>
      <c r="B526" s="2"/>
      <c r="C526" s="2"/>
      <c r="D526" s="2"/>
      <c r="E526" s="16"/>
      <c r="F526" s="16"/>
      <c r="G526" s="34" t="e">
        <v>#NAME?</v>
      </c>
      <c r="H526" s="34" t="s">
        <v>47</v>
      </c>
      <c r="I526" s="16"/>
      <c r="J526" s="29"/>
      <c r="K526" s="2"/>
      <c r="L526" s="35" t="s">
        <v>4796</v>
      </c>
    </row>
    <row r="527" spans="1:12" x14ac:dyDescent="0.2">
      <c r="A527" s="2">
        <v>517</v>
      </c>
      <c r="B527" s="2"/>
      <c r="C527" s="2"/>
      <c r="D527" s="2"/>
      <c r="E527" s="16"/>
      <c r="F527" s="16"/>
      <c r="G527" s="34" t="e">
        <v>#NAME?</v>
      </c>
      <c r="H527" s="34" t="s">
        <v>47</v>
      </c>
      <c r="I527" s="16"/>
      <c r="J527" s="29"/>
      <c r="K527" s="2"/>
      <c r="L527" s="35" t="s">
        <v>4796</v>
      </c>
    </row>
    <row r="528" spans="1:12" x14ac:dyDescent="0.2">
      <c r="A528" s="2">
        <v>518</v>
      </c>
      <c r="B528" s="2"/>
      <c r="C528" s="2"/>
      <c r="D528" s="2"/>
      <c r="E528" s="16"/>
      <c r="F528" s="16"/>
      <c r="G528" s="34" t="e">
        <v>#NAME?</v>
      </c>
      <c r="H528" s="34" t="s">
        <v>47</v>
      </c>
      <c r="I528" s="16"/>
      <c r="J528" s="29"/>
      <c r="K528" s="2"/>
      <c r="L528" s="35" t="s">
        <v>4796</v>
      </c>
    </row>
    <row r="529" spans="1:12" x14ac:dyDescent="0.2">
      <c r="A529" s="2">
        <v>519</v>
      </c>
      <c r="B529" s="2"/>
      <c r="C529" s="2"/>
      <c r="D529" s="2"/>
      <c r="E529" s="16"/>
      <c r="F529" s="16"/>
      <c r="G529" s="34" t="e">
        <v>#NAME?</v>
      </c>
      <c r="H529" s="34" t="s">
        <v>47</v>
      </c>
      <c r="I529" s="16"/>
      <c r="J529" s="29"/>
      <c r="K529" s="2"/>
      <c r="L529" s="35" t="s">
        <v>4796</v>
      </c>
    </row>
    <row r="530" spans="1:12" x14ac:dyDescent="0.2">
      <c r="A530" s="2">
        <v>520</v>
      </c>
      <c r="B530" s="2"/>
      <c r="C530" s="2"/>
      <c r="D530" s="2"/>
      <c r="E530" s="16"/>
      <c r="F530" s="16"/>
      <c r="G530" s="34" t="e">
        <v>#NAME?</v>
      </c>
      <c r="H530" s="34" t="s">
        <v>47</v>
      </c>
      <c r="I530" s="16"/>
      <c r="J530" s="29"/>
      <c r="K530" s="2"/>
      <c r="L530" s="35" t="s">
        <v>4796</v>
      </c>
    </row>
    <row r="531" spans="1:12" x14ac:dyDescent="0.2">
      <c r="A531" s="2">
        <v>521</v>
      </c>
      <c r="B531" s="2"/>
      <c r="C531" s="2"/>
      <c r="D531" s="2"/>
      <c r="E531" s="16"/>
      <c r="F531" s="16"/>
      <c r="G531" s="34" t="e">
        <v>#NAME?</v>
      </c>
      <c r="H531" s="34" t="s">
        <v>47</v>
      </c>
      <c r="I531" s="16"/>
      <c r="J531" s="29"/>
      <c r="K531" s="2"/>
      <c r="L531" s="35" t="s">
        <v>4796</v>
      </c>
    </row>
    <row r="532" spans="1:12" x14ac:dyDescent="0.2">
      <c r="A532" s="2">
        <v>522</v>
      </c>
      <c r="B532" s="2"/>
      <c r="C532" s="2"/>
      <c r="D532" s="2"/>
      <c r="E532" s="16"/>
      <c r="F532" s="16"/>
      <c r="G532" s="34" t="e">
        <v>#NAME?</v>
      </c>
      <c r="H532" s="34" t="s">
        <v>47</v>
      </c>
      <c r="I532" s="16"/>
      <c r="J532" s="29"/>
      <c r="K532" s="2"/>
      <c r="L532" s="35" t="s">
        <v>4796</v>
      </c>
    </row>
    <row r="533" spans="1:12" x14ac:dyDescent="0.2">
      <c r="A533" s="2">
        <v>523</v>
      </c>
      <c r="B533" s="2"/>
      <c r="C533" s="2"/>
      <c r="D533" s="2"/>
      <c r="E533" s="16"/>
      <c r="F533" s="16"/>
      <c r="G533" s="34" t="e">
        <v>#NAME?</v>
      </c>
      <c r="H533" s="34" t="s">
        <v>47</v>
      </c>
      <c r="I533" s="16"/>
      <c r="J533" s="29"/>
      <c r="K533" s="2"/>
      <c r="L533" s="35" t="s">
        <v>4796</v>
      </c>
    </row>
    <row r="534" spans="1:12" x14ac:dyDescent="0.2">
      <c r="A534" s="2">
        <v>524</v>
      </c>
      <c r="B534" s="2"/>
      <c r="C534" s="2"/>
      <c r="D534" s="2"/>
      <c r="E534" s="16"/>
      <c r="F534" s="16"/>
      <c r="G534" s="34" t="e">
        <v>#NAME?</v>
      </c>
      <c r="H534" s="34" t="s">
        <v>47</v>
      </c>
      <c r="I534" s="16"/>
      <c r="J534" s="29"/>
      <c r="K534" s="2"/>
      <c r="L534" s="35" t="s">
        <v>4796</v>
      </c>
    </row>
    <row r="535" spans="1:12" x14ac:dyDescent="0.2">
      <c r="A535" s="2">
        <v>525</v>
      </c>
      <c r="B535" s="2"/>
      <c r="C535" s="2"/>
      <c r="D535" s="2"/>
      <c r="E535" s="16"/>
      <c r="F535" s="16"/>
      <c r="G535" s="34" t="e">
        <v>#NAME?</v>
      </c>
      <c r="H535" s="34" t="s">
        <v>47</v>
      </c>
      <c r="I535" s="16"/>
      <c r="J535" s="29"/>
      <c r="K535" s="2"/>
      <c r="L535" s="35" t="s">
        <v>4796</v>
      </c>
    </row>
    <row r="536" spans="1:12" x14ac:dyDescent="0.2">
      <c r="A536" s="2">
        <v>526</v>
      </c>
      <c r="B536" s="2"/>
      <c r="C536" s="2"/>
      <c r="D536" s="2"/>
      <c r="E536" s="16"/>
      <c r="F536" s="16"/>
      <c r="G536" s="34" t="e">
        <v>#NAME?</v>
      </c>
      <c r="H536" s="34" t="s">
        <v>47</v>
      </c>
      <c r="I536" s="16"/>
      <c r="J536" s="29"/>
      <c r="K536" s="2"/>
      <c r="L536" s="35" t="s">
        <v>4796</v>
      </c>
    </row>
    <row r="537" spans="1:12" x14ac:dyDescent="0.2">
      <c r="A537" s="2">
        <v>527</v>
      </c>
      <c r="B537" s="2"/>
      <c r="C537" s="2"/>
      <c r="D537" s="2"/>
      <c r="E537" s="16"/>
      <c r="F537" s="16"/>
      <c r="G537" s="34" t="e">
        <v>#NAME?</v>
      </c>
      <c r="H537" s="34" t="s">
        <v>47</v>
      </c>
      <c r="I537" s="16"/>
      <c r="J537" s="29"/>
      <c r="K537" s="2"/>
      <c r="L537" s="35" t="s">
        <v>4796</v>
      </c>
    </row>
    <row r="538" spans="1:12" x14ac:dyDescent="0.2">
      <c r="A538" s="2">
        <v>528</v>
      </c>
      <c r="B538" s="2"/>
      <c r="C538" s="2"/>
      <c r="D538" s="2"/>
      <c r="E538" s="16"/>
      <c r="F538" s="16"/>
      <c r="G538" s="34" t="e">
        <v>#NAME?</v>
      </c>
      <c r="H538" s="34" t="s">
        <v>47</v>
      </c>
      <c r="I538" s="16"/>
      <c r="J538" s="29"/>
      <c r="K538" s="2"/>
      <c r="L538" s="35" t="s">
        <v>4796</v>
      </c>
    </row>
    <row r="539" spans="1:12" x14ac:dyDescent="0.2">
      <c r="A539" s="2">
        <v>529</v>
      </c>
      <c r="B539" s="2"/>
      <c r="C539" s="2"/>
      <c r="D539" s="2"/>
      <c r="E539" s="16"/>
      <c r="F539" s="16"/>
      <c r="G539" s="34" t="e">
        <v>#NAME?</v>
      </c>
      <c r="H539" s="34" t="s">
        <v>47</v>
      </c>
      <c r="I539" s="16"/>
      <c r="J539" s="29"/>
      <c r="K539" s="2"/>
      <c r="L539" s="35" t="s">
        <v>4796</v>
      </c>
    </row>
    <row r="540" spans="1:12" x14ac:dyDescent="0.2">
      <c r="A540" s="2">
        <v>530</v>
      </c>
      <c r="B540" s="2"/>
      <c r="C540" s="2"/>
      <c r="D540" s="2"/>
      <c r="E540" s="16"/>
      <c r="F540" s="16"/>
      <c r="G540" s="34" t="e">
        <v>#NAME?</v>
      </c>
      <c r="H540" s="34" t="s">
        <v>47</v>
      </c>
      <c r="I540" s="16"/>
      <c r="J540" s="29"/>
      <c r="K540" s="2"/>
      <c r="L540" s="35" t="s">
        <v>4796</v>
      </c>
    </row>
    <row r="541" spans="1:12" x14ac:dyDescent="0.2">
      <c r="A541" s="2">
        <v>531</v>
      </c>
      <c r="B541" s="2"/>
      <c r="C541" s="2"/>
      <c r="D541" s="2"/>
      <c r="E541" s="16"/>
      <c r="F541" s="16"/>
      <c r="G541" s="34" t="e">
        <v>#NAME?</v>
      </c>
      <c r="H541" s="34" t="s">
        <v>47</v>
      </c>
      <c r="I541" s="16"/>
      <c r="J541" s="29"/>
      <c r="K541" s="2"/>
      <c r="L541" s="35" t="s">
        <v>4796</v>
      </c>
    </row>
    <row r="542" spans="1:12" x14ac:dyDescent="0.2">
      <c r="A542" s="2">
        <v>532</v>
      </c>
      <c r="B542" s="2"/>
      <c r="C542" s="2"/>
      <c r="D542" s="2"/>
      <c r="E542" s="16"/>
      <c r="F542" s="16"/>
      <c r="G542" s="34" t="e">
        <v>#NAME?</v>
      </c>
      <c r="H542" s="34" t="s">
        <v>47</v>
      </c>
      <c r="I542" s="16"/>
      <c r="J542" s="29"/>
      <c r="K542" s="2"/>
      <c r="L542" s="35" t="s">
        <v>4796</v>
      </c>
    </row>
    <row r="543" spans="1:12" x14ac:dyDescent="0.2">
      <c r="A543" s="2">
        <v>533</v>
      </c>
      <c r="B543" s="2"/>
      <c r="C543" s="2"/>
      <c r="D543" s="2"/>
      <c r="E543" s="16"/>
      <c r="F543" s="16"/>
      <c r="G543" s="34" t="e">
        <v>#NAME?</v>
      </c>
      <c r="H543" s="34" t="s">
        <v>47</v>
      </c>
      <c r="I543" s="16"/>
      <c r="J543" s="29"/>
      <c r="K543" s="2"/>
      <c r="L543" s="35" t="s">
        <v>4796</v>
      </c>
    </row>
    <row r="544" spans="1:12" x14ac:dyDescent="0.2">
      <c r="A544" s="2">
        <v>534</v>
      </c>
      <c r="B544" s="2"/>
      <c r="C544" s="2"/>
      <c r="D544" s="2"/>
      <c r="E544" s="16"/>
      <c r="F544" s="16"/>
      <c r="G544" s="34" t="e">
        <v>#NAME?</v>
      </c>
      <c r="H544" s="34" t="s">
        <v>47</v>
      </c>
      <c r="I544" s="16"/>
      <c r="J544" s="29"/>
      <c r="K544" s="2"/>
      <c r="L544" s="35" t="s">
        <v>4796</v>
      </c>
    </row>
    <row r="545" spans="1:12" x14ac:dyDescent="0.2">
      <c r="A545" s="2">
        <v>535</v>
      </c>
      <c r="B545" s="2"/>
      <c r="C545" s="2"/>
      <c r="D545" s="2"/>
      <c r="E545" s="16"/>
      <c r="F545" s="16"/>
      <c r="G545" s="34" t="e">
        <v>#NAME?</v>
      </c>
      <c r="H545" s="34" t="s">
        <v>47</v>
      </c>
      <c r="I545" s="16"/>
      <c r="J545" s="29"/>
      <c r="K545" s="2"/>
      <c r="L545" s="35" t="s">
        <v>4796</v>
      </c>
    </row>
    <row r="546" spans="1:12" x14ac:dyDescent="0.2">
      <c r="A546" s="2">
        <v>536</v>
      </c>
      <c r="B546" s="2"/>
      <c r="C546" s="2"/>
      <c r="D546" s="2"/>
      <c r="E546" s="16"/>
      <c r="F546" s="16"/>
      <c r="G546" s="34" t="e">
        <v>#NAME?</v>
      </c>
      <c r="H546" s="34" t="s">
        <v>47</v>
      </c>
      <c r="I546" s="16"/>
      <c r="J546" s="29"/>
      <c r="K546" s="2"/>
      <c r="L546" s="35" t="s">
        <v>4796</v>
      </c>
    </row>
    <row r="547" spans="1:12" x14ac:dyDescent="0.2">
      <c r="A547" s="2">
        <v>537</v>
      </c>
      <c r="B547" s="2"/>
      <c r="C547" s="2"/>
      <c r="D547" s="2"/>
      <c r="E547" s="16"/>
      <c r="F547" s="16"/>
      <c r="G547" s="34" t="e">
        <v>#NAME?</v>
      </c>
      <c r="H547" s="34" t="s">
        <v>47</v>
      </c>
      <c r="I547" s="16"/>
      <c r="J547" s="29"/>
      <c r="K547" s="2"/>
      <c r="L547" s="35" t="s">
        <v>4796</v>
      </c>
    </row>
    <row r="548" spans="1:12" x14ac:dyDescent="0.2">
      <c r="A548" s="2">
        <v>538</v>
      </c>
      <c r="B548" s="2"/>
      <c r="C548" s="2"/>
      <c r="D548" s="2"/>
      <c r="E548" s="16"/>
      <c r="F548" s="16"/>
      <c r="G548" s="34" t="e">
        <v>#NAME?</v>
      </c>
      <c r="H548" s="34" t="s">
        <v>47</v>
      </c>
      <c r="I548" s="16"/>
      <c r="J548" s="29"/>
      <c r="K548" s="2"/>
      <c r="L548" s="35" t="s">
        <v>4796</v>
      </c>
    </row>
    <row r="549" spans="1:12" x14ac:dyDescent="0.2">
      <c r="A549" s="2">
        <v>539</v>
      </c>
      <c r="B549" s="2"/>
      <c r="C549" s="2"/>
      <c r="D549" s="2"/>
      <c r="E549" s="16"/>
      <c r="F549" s="16"/>
      <c r="G549" s="34" t="e">
        <v>#NAME?</v>
      </c>
      <c r="H549" s="34" t="s">
        <v>47</v>
      </c>
      <c r="I549" s="16"/>
      <c r="J549" s="29"/>
      <c r="K549" s="2"/>
      <c r="L549" s="35" t="s">
        <v>4796</v>
      </c>
    </row>
    <row r="550" spans="1:12" x14ac:dyDescent="0.2">
      <c r="A550" s="2">
        <v>540</v>
      </c>
      <c r="B550" s="2"/>
      <c r="C550" s="2"/>
      <c r="D550" s="2"/>
      <c r="E550" s="16"/>
      <c r="F550" s="16"/>
      <c r="G550" s="34" t="e">
        <v>#NAME?</v>
      </c>
      <c r="H550" s="34" t="s">
        <v>47</v>
      </c>
      <c r="I550" s="16"/>
      <c r="J550" s="29"/>
      <c r="K550" s="2"/>
      <c r="L550" s="35" t="s">
        <v>4796</v>
      </c>
    </row>
    <row r="551" spans="1:12" x14ac:dyDescent="0.2">
      <c r="A551" s="2">
        <v>541</v>
      </c>
      <c r="B551" s="2"/>
      <c r="C551" s="2"/>
      <c r="D551" s="2"/>
      <c r="E551" s="16"/>
      <c r="F551" s="16"/>
      <c r="G551" s="34" t="e">
        <v>#NAME?</v>
      </c>
      <c r="H551" s="34" t="s">
        <v>47</v>
      </c>
      <c r="I551" s="16"/>
      <c r="J551" s="29"/>
      <c r="K551" s="2"/>
      <c r="L551" s="35" t="s">
        <v>4796</v>
      </c>
    </row>
    <row r="552" spans="1:12" x14ac:dyDescent="0.2">
      <c r="A552" s="2">
        <v>542</v>
      </c>
      <c r="B552" s="2"/>
      <c r="C552" s="2"/>
      <c r="D552" s="2"/>
      <c r="E552" s="16"/>
      <c r="F552" s="16"/>
      <c r="G552" s="34" t="e">
        <v>#NAME?</v>
      </c>
      <c r="H552" s="34" t="s">
        <v>47</v>
      </c>
      <c r="I552" s="16"/>
      <c r="J552" s="29"/>
      <c r="K552" s="2"/>
      <c r="L552" s="35" t="s">
        <v>4796</v>
      </c>
    </row>
    <row r="553" spans="1:12" x14ac:dyDescent="0.2">
      <c r="A553" s="2">
        <v>543</v>
      </c>
      <c r="B553" s="2"/>
      <c r="C553" s="2"/>
      <c r="D553" s="2"/>
      <c r="E553" s="16"/>
      <c r="F553" s="16"/>
      <c r="G553" s="34" t="e">
        <v>#NAME?</v>
      </c>
      <c r="H553" s="34" t="s">
        <v>47</v>
      </c>
      <c r="I553" s="16"/>
      <c r="J553" s="29"/>
      <c r="K553" s="2"/>
      <c r="L553" s="35" t="s">
        <v>4796</v>
      </c>
    </row>
    <row r="554" spans="1:12" x14ac:dyDescent="0.2">
      <c r="A554" s="2">
        <v>544</v>
      </c>
      <c r="B554" s="2"/>
      <c r="C554" s="2"/>
      <c r="D554" s="2"/>
      <c r="E554" s="16"/>
      <c r="F554" s="16"/>
      <c r="G554" s="34" t="e">
        <v>#NAME?</v>
      </c>
      <c r="H554" s="34" t="s">
        <v>47</v>
      </c>
      <c r="I554" s="16"/>
      <c r="J554" s="29"/>
      <c r="K554" s="2"/>
      <c r="L554" s="35" t="s">
        <v>4796</v>
      </c>
    </row>
    <row r="555" spans="1:12" x14ac:dyDescent="0.2">
      <c r="A555" s="2">
        <v>545</v>
      </c>
      <c r="B555" s="2"/>
      <c r="C555" s="2"/>
      <c r="D555" s="2"/>
      <c r="E555" s="16"/>
      <c r="F555" s="16"/>
      <c r="G555" s="34" t="e">
        <v>#NAME?</v>
      </c>
      <c r="H555" s="34" t="s">
        <v>47</v>
      </c>
      <c r="I555" s="16"/>
      <c r="J555" s="29"/>
      <c r="K555" s="2"/>
      <c r="L555" s="35" t="s">
        <v>4796</v>
      </c>
    </row>
    <row r="556" spans="1:12" x14ac:dyDescent="0.2">
      <c r="A556" s="2">
        <v>546</v>
      </c>
      <c r="B556" s="2"/>
      <c r="C556" s="2"/>
      <c r="D556" s="2"/>
      <c r="E556" s="16"/>
      <c r="F556" s="16"/>
      <c r="G556" s="34" t="e">
        <v>#NAME?</v>
      </c>
      <c r="H556" s="34" t="s">
        <v>47</v>
      </c>
      <c r="I556" s="16"/>
      <c r="J556" s="29"/>
      <c r="K556" s="2"/>
      <c r="L556" s="35" t="s">
        <v>4796</v>
      </c>
    </row>
    <row r="557" spans="1:12" x14ac:dyDescent="0.2">
      <c r="A557" s="2">
        <v>547</v>
      </c>
      <c r="B557" s="2"/>
      <c r="C557" s="2"/>
      <c r="D557" s="2"/>
      <c r="E557" s="16"/>
      <c r="F557" s="16"/>
      <c r="G557" s="34" t="e">
        <v>#NAME?</v>
      </c>
      <c r="H557" s="34" t="s">
        <v>47</v>
      </c>
      <c r="I557" s="16"/>
      <c r="J557" s="29"/>
      <c r="K557" s="2"/>
      <c r="L557" s="35" t="s">
        <v>4796</v>
      </c>
    </row>
    <row r="558" spans="1:12" x14ac:dyDescent="0.2">
      <c r="A558" s="2">
        <v>548</v>
      </c>
      <c r="B558" s="2"/>
      <c r="C558" s="2"/>
      <c r="D558" s="2"/>
      <c r="E558" s="16"/>
      <c r="F558" s="16"/>
      <c r="G558" s="34" t="e">
        <v>#NAME?</v>
      </c>
      <c r="H558" s="34" t="s">
        <v>47</v>
      </c>
      <c r="I558" s="16"/>
      <c r="J558" s="29"/>
      <c r="K558" s="2"/>
      <c r="L558" s="35" t="s">
        <v>4796</v>
      </c>
    </row>
    <row r="559" spans="1:12" x14ac:dyDescent="0.2">
      <c r="A559" s="2">
        <v>549</v>
      </c>
      <c r="B559" s="2"/>
      <c r="C559" s="2"/>
      <c r="D559" s="2"/>
      <c r="E559" s="16"/>
      <c r="F559" s="16"/>
      <c r="G559" s="34" t="e">
        <v>#NAME?</v>
      </c>
      <c r="H559" s="34" t="s">
        <v>47</v>
      </c>
      <c r="I559" s="16"/>
      <c r="J559" s="29"/>
      <c r="K559" s="2"/>
      <c r="L559" s="35" t="s">
        <v>4796</v>
      </c>
    </row>
    <row r="560" spans="1:12" x14ac:dyDescent="0.2">
      <c r="A560" s="2">
        <v>550</v>
      </c>
      <c r="B560" s="2"/>
      <c r="C560" s="2"/>
      <c r="D560" s="2"/>
      <c r="E560" s="16"/>
      <c r="F560" s="16"/>
      <c r="G560" s="34" t="e">
        <v>#NAME?</v>
      </c>
      <c r="H560" s="34" t="s">
        <v>47</v>
      </c>
      <c r="I560" s="16"/>
      <c r="J560" s="29"/>
      <c r="K560" s="2"/>
      <c r="L560" s="35" t="s">
        <v>4796</v>
      </c>
    </row>
    <row r="561" spans="1:12" x14ac:dyDescent="0.2">
      <c r="A561" s="2">
        <v>551</v>
      </c>
      <c r="B561" s="2"/>
      <c r="C561" s="2"/>
      <c r="D561" s="2"/>
      <c r="E561" s="16"/>
      <c r="F561" s="16"/>
      <c r="G561" s="34" t="e">
        <v>#NAME?</v>
      </c>
      <c r="H561" s="34" t="s">
        <v>47</v>
      </c>
      <c r="I561" s="16"/>
      <c r="J561" s="29"/>
      <c r="K561" s="2"/>
      <c r="L561" s="35" t="s">
        <v>4796</v>
      </c>
    </row>
    <row r="562" spans="1:12" x14ac:dyDescent="0.2">
      <c r="A562" s="2">
        <v>552</v>
      </c>
      <c r="B562" s="2"/>
      <c r="C562" s="2"/>
      <c r="D562" s="2"/>
      <c r="E562" s="16"/>
      <c r="F562" s="16"/>
      <c r="G562" s="34" t="e">
        <v>#NAME?</v>
      </c>
      <c r="H562" s="34" t="s">
        <v>47</v>
      </c>
      <c r="I562" s="16"/>
      <c r="J562" s="29"/>
      <c r="K562" s="2"/>
      <c r="L562" s="35" t="s">
        <v>4796</v>
      </c>
    </row>
    <row r="563" spans="1:12" x14ac:dyDescent="0.2">
      <c r="A563" s="2">
        <v>553</v>
      </c>
      <c r="B563" s="2"/>
      <c r="C563" s="2"/>
      <c r="D563" s="2"/>
      <c r="E563" s="16"/>
      <c r="F563" s="16"/>
      <c r="G563" s="34" t="e">
        <v>#NAME?</v>
      </c>
      <c r="H563" s="34" t="s">
        <v>47</v>
      </c>
      <c r="I563" s="16"/>
      <c r="J563" s="29"/>
      <c r="K563" s="2"/>
      <c r="L563" s="35" t="s">
        <v>4796</v>
      </c>
    </row>
    <row r="564" spans="1:12" x14ac:dyDescent="0.2">
      <c r="A564" s="2">
        <v>554</v>
      </c>
      <c r="B564" s="2"/>
      <c r="C564" s="2"/>
      <c r="D564" s="2"/>
      <c r="E564" s="16"/>
      <c r="F564" s="16"/>
      <c r="G564" s="34" t="e">
        <v>#NAME?</v>
      </c>
      <c r="H564" s="34" t="s">
        <v>47</v>
      </c>
      <c r="I564" s="16"/>
      <c r="J564" s="29"/>
      <c r="K564" s="2"/>
      <c r="L564" s="35" t="s">
        <v>4796</v>
      </c>
    </row>
    <row r="565" spans="1:12" x14ac:dyDescent="0.2">
      <c r="A565" s="2">
        <v>555</v>
      </c>
      <c r="B565" s="2"/>
      <c r="C565" s="2"/>
      <c r="D565" s="2"/>
      <c r="E565" s="16"/>
      <c r="F565" s="16"/>
      <c r="G565" s="34" t="e">
        <v>#NAME?</v>
      </c>
      <c r="H565" s="34" t="s">
        <v>47</v>
      </c>
      <c r="I565" s="16"/>
      <c r="J565" s="29"/>
      <c r="K565" s="2"/>
      <c r="L565" s="35" t="s">
        <v>4796</v>
      </c>
    </row>
    <row r="566" spans="1:12" x14ac:dyDescent="0.2">
      <c r="A566" s="2">
        <v>556</v>
      </c>
      <c r="B566" s="2"/>
      <c r="C566" s="2"/>
      <c r="D566" s="2"/>
      <c r="E566" s="16"/>
      <c r="F566" s="16"/>
      <c r="G566" s="34" t="e">
        <v>#NAME?</v>
      </c>
      <c r="H566" s="34" t="s">
        <v>47</v>
      </c>
      <c r="I566" s="16"/>
      <c r="J566" s="29"/>
      <c r="K566" s="2"/>
      <c r="L566" s="35" t="s">
        <v>4796</v>
      </c>
    </row>
    <row r="567" spans="1:12" x14ac:dyDescent="0.2">
      <c r="A567" s="2">
        <v>557</v>
      </c>
      <c r="B567" s="2"/>
      <c r="C567" s="2"/>
      <c r="D567" s="2"/>
      <c r="E567" s="16"/>
      <c r="F567" s="16"/>
      <c r="G567" s="34" t="e">
        <v>#NAME?</v>
      </c>
      <c r="H567" s="34" t="s">
        <v>47</v>
      </c>
      <c r="I567" s="16"/>
      <c r="J567" s="29"/>
      <c r="K567" s="2"/>
      <c r="L567" s="35" t="s">
        <v>4796</v>
      </c>
    </row>
    <row r="568" spans="1:12" x14ac:dyDescent="0.2">
      <c r="A568" s="2">
        <v>558</v>
      </c>
      <c r="B568" s="2"/>
      <c r="C568" s="2"/>
      <c r="D568" s="2"/>
      <c r="E568" s="16"/>
      <c r="F568" s="16"/>
      <c r="G568" s="34" t="e">
        <v>#NAME?</v>
      </c>
      <c r="H568" s="34" t="s">
        <v>47</v>
      </c>
      <c r="I568" s="16"/>
      <c r="J568" s="29"/>
      <c r="K568" s="2"/>
      <c r="L568" s="35" t="s">
        <v>4796</v>
      </c>
    </row>
    <row r="569" spans="1:12" x14ac:dyDescent="0.2">
      <c r="A569" s="2">
        <v>559</v>
      </c>
      <c r="B569" s="2"/>
      <c r="C569" s="2"/>
      <c r="D569" s="2"/>
      <c r="E569" s="16"/>
      <c r="F569" s="16"/>
      <c r="G569" s="34" t="e">
        <v>#NAME?</v>
      </c>
      <c r="H569" s="34" t="s">
        <v>47</v>
      </c>
      <c r="I569" s="16"/>
      <c r="J569" s="29"/>
      <c r="K569" s="2"/>
      <c r="L569" s="35" t="s">
        <v>4796</v>
      </c>
    </row>
    <row r="570" spans="1:12" x14ac:dyDescent="0.2">
      <c r="A570" s="2">
        <v>560</v>
      </c>
      <c r="B570" s="2"/>
      <c r="C570" s="2"/>
      <c r="D570" s="2"/>
      <c r="E570" s="16"/>
      <c r="F570" s="16"/>
      <c r="G570" s="34" t="e">
        <v>#NAME?</v>
      </c>
      <c r="H570" s="34" t="s">
        <v>47</v>
      </c>
      <c r="I570" s="16"/>
      <c r="J570" s="29"/>
      <c r="K570" s="2"/>
      <c r="L570" s="35" t="s">
        <v>4796</v>
      </c>
    </row>
    <row r="571" spans="1:12" x14ac:dyDescent="0.2">
      <c r="A571" s="2">
        <v>561</v>
      </c>
      <c r="B571" s="2"/>
      <c r="C571" s="2"/>
      <c r="D571" s="2"/>
      <c r="E571" s="16"/>
      <c r="F571" s="16"/>
      <c r="G571" s="34" t="e">
        <v>#NAME?</v>
      </c>
      <c r="H571" s="34" t="s">
        <v>47</v>
      </c>
      <c r="I571" s="16"/>
      <c r="J571" s="29"/>
      <c r="K571" s="2"/>
      <c r="L571" s="35" t="s">
        <v>4796</v>
      </c>
    </row>
    <row r="572" spans="1:12" x14ac:dyDescent="0.2">
      <c r="A572" s="2">
        <v>562</v>
      </c>
      <c r="B572" s="2"/>
      <c r="C572" s="2"/>
      <c r="D572" s="2"/>
      <c r="E572" s="16"/>
      <c r="F572" s="16"/>
      <c r="G572" s="34" t="e">
        <v>#NAME?</v>
      </c>
      <c r="H572" s="34" t="s">
        <v>47</v>
      </c>
      <c r="I572" s="16"/>
      <c r="J572" s="29"/>
      <c r="K572" s="2"/>
      <c r="L572" s="35" t="s">
        <v>4796</v>
      </c>
    </row>
    <row r="573" spans="1:12" x14ac:dyDescent="0.2">
      <c r="A573" s="2">
        <v>563</v>
      </c>
      <c r="B573" s="2"/>
      <c r="C573" s="2"/>
      <c r="D573" s="2"/>
      <c r="E573" s="16"/>
      <c r="F573" s="16"/>
      <c r="G573" s="34" t="e">
        <v>#NAME?</v>
      </c>
      <c r="H573" s="34" t="s">
        <v>47</v>
      </c>
      <c r="I573" s="16"/>
      <c r="J573" s="29"/>
      <c r="K573" s="2"/>
      <c r="L573" s="35" t="s">
        <v>4796</v>
      </c>
    </row>
    <row r="574" spans="1:12" x14ac:dyDescent="0.2">
      <c r="A574" s="2">
        <v>564</v>
      </c>
      <c r="B574" s="2"/>
      <c r="C574" s="2"/>
      <c r="D574" s="2"/>
      <c r="E574" s="16"/>
      <c r="F574" s="16"/>
      <c r="G574" s="34" t="e">
        <v>#NAME?</v>
      </c>
      <c r="H574" s="34" t="s">
        <v>47</v>
      </c>
      <c r="I574" s="16"/>
      <c r="J574" s="29"/>
      <c r="K574" s="2"/>
      <c r="L574" s="35" t="s">
        <v>4796</v>
      </c>
    </row>
    <row r="575" spans="1:12" x14ac:dyDescent="0.2">
      <c r="A575" s="2">
        <v>565</v>
      </c>
      <c r="B575" s="2"/>
      <c r="C575" s="2"/>
      <c r="D575" s="2"/>
      <c r="E575" s="16"/>
      <c r="F575" s="16"/>
      <c r="G575" s="34" t="e">
        <v>#NAME?</v>
      </c>
      <c r="H575" s="34" t="s">
        <v>47</v>
      </c>
      <c r="I575" s="16"/>
      <c r="J575" s="29"/>
      <c r="K575" s="2"/>
      <c r="L575" s="35" t="s">
        <v>4796</v>
      </c>
    </row>
    <row r="576" spans="1:12" x14ac:dyDescent="0.2">
      <c r="A576" s="2">
        <v>566</v>
      </c>
      <c r="B576" s="2"/>
      <c r="C576" s="2"/>
      <c r="D576" s="2"/>
      <c r="E576" s="16"/>
      <c r="F576" s="16"/>
      <c r="G576" s="34" t="e">
        <v>#NAME?</v>
      </c>
      <c r="H576" s="34" t="s">
        <v>47</v>
      </c>
      <c r="I576" s="16"/>
      <c r="J576" s="29"/>
      <c r="K576" s="2"/>
      <c r="L576" s="35" t="s">
        <v>4796</v>
      </c>
    </row>
    <row r="577" spans="1:12" x14ac:dyDescent="0.2">
      <c r="A577" s="2">
        <v>567</v>
      </c>
      <c r="B577" s="2"/>
      <c r="C577" s="2"/>
      <c r="D577" s="2"/>
      <c r="E577" s="16"/>
      <c r="F577" s="16"/>
      <c r="G577" s="34" t="e">
        <v>#NAME?</v>
      </c>
      <c r="H577" s="34" t="s">
        <v>47</v>
      </c>
      <c r="I577" s="16"/>
      <c r="J577" s="29"/>
      <c r="K577" s="2"/>
      <c r="L577" s="35" t="s">
        <v>4796</v>
      </c>
    </row>
    <row r="578" spans="1:12" x14ac:dyDescent="0.2">
      <c r="A578" s="2">
        <v>568</v>
      </c>
      <c r="B578" s="2"/>
      <c r="C578" s="2"/>
      <c r="D578" s="2"/>
      <c r="E578" s="16"/>
      <c r="F578" s="16"/>
      <c r="G578" s="34" t="e">
        <v>#NAME?</v>
      </c>
      <c r="H578" s="34" t="s">
        <v>47</v>
      </c>
      <c r="I578" s="16"/>
      <c r="J578" s="29"/>
      <c r="K578" s="2"/>
      <c r="L578" s="35" t="s">
        <v>4796</v>
      </c>
    </row>
    <row r="579" spans="1:12" x14ac:dyDescent="0.2">
      <c r="A579" s="2">
        <v>569</v>
      </c>
      <c r="B579" s="2"/>
      <c r="C579" s="2"/>
      <c r="D579" s="2"/>
      <c r="E579" s="16"/>
      <c r="F579" s="16"/>
      <c r="G579" s="34" t="e">
        <v>#NAME?</v>
      </c>
      <c r="H579" s="34" t="s">
        <v>47</v>
      </c>
      <c r="I579" s="16"/>
      <c r="J579" s="29"/>
      <c r="K579" s="2"/>
      <c r="L579" s="35" t="s">
        <v>4796</v>
      </c>
    </row>
    <row r="580" spans="1:12" x14ac:dyDescent="0.2">
      <c r="A580" s="2">
        <v>570</v>
      </c>
      <c r="B580" s="2"/>
      <c r="C580" s="2"/>
      <c r="D580" s="2"/>
      <c r="E580" s="16"/>
      <c r="F580" s="16"/>
      <c r="G580" s="34" t="e">
        <v>#NAME?</v>
      </c>
      <c r="H580" s="34" t="s">
        <v>47</v>
      </c>
      <c r="I580" s="16"/>
      <c r="J580" s="29"/>
      <c r="K580" s="2"/>
      <c r="L580" s="35" t="s">
        <v>4796</v>
      </c>
    </row>
    <row r="581" spans="1:12" x14ac:dyDescent="0.2">
      <c r="A581" s="2">
        <v>571</v>
      </c>
      <c r="B581" s="2"/>
      <c r="C581" s="2"/>
      <c r="D581" s="2"/>
      <c r="E581" s="16"/>
      <c r="F581" s="16"/>
      <c r="G581" s="34" t="e">
        <v>#NAME?</v>
      </c>
      <c r="H581" s="34" t="s">
        <v>47</v>
      </c>
      <c r="I581" s="16"/>
      <c r="J581" s="29"/>
      <c r="K581" s="2"/>
      <c r="L581" s="35" t="s">
        <v>4796</v>
      </c>
    </row>
    <row r="582" spans="1:12" x14ac:dyDescent="0.2">
      <c r="A582" s="2">
        <v>572</v>
      </c>
      <c r="B582" s="2"/>
      <c r="C582" s="2"/>
      <c r="D582" s="2"/>
      <c r="E582" s="16"/>
      <c r="F582" s="16"/>
      <c r="G582" s="34" t="e">
        <v>#NAME?</v>
      </c>
      <c r="H582" s="34" t="s">
        <v>47</v>
      </c>
      <c r="I582" s="16"/>
      <c r="J582" s="29"/>
      <c r="K582" s="2"/>
      <c r="L582" s="35" t="s">
        <v>4796</v>
      </c>
    </row>
    <row r="583" spans="1:12" x14ac:dyDescent="0.2">
      <c r="A583" s="2">
        <v>573</v>
      </c>
      <c r="B583" s="2"/>
      <c r="C583" s="2"/>
      <c r="D583" s="2"/>
      <c r="E583" s="16"/>
      <c r="F583" s="16"/>
      <c r="G583" s="34" t="e">
        <v>#NAME?</v>
      </c>
      <c r="H583" s="34" t="s">
        <v>47</v>
      </c>
      <c r="I583" s="16"/>
      <c r="J583" s="29"/>
      <c r="K583" s="2"/>
      <c r="L583" s="35" t="s">
        <v>4796</v>
      </c>
    </row>
    <row r="584" spans="1:12" x14ac:dyDescent="0.2">
      <c r="A584" s="2">
        <v>574</v>
      </c>
      <c r="B584" s="2"/>
      <c r="C584" s="2"/>
      <c r="D584" s="2"/>
      <c r="E584" s="16"/>
      <c r="F584" s="16"/>
      <c r="G584" s="34" t="e">
        <v>#NAME?</v>
      </c>
      <c r="H584" s="34" t="s">
        <v>47</v>
      </c>
      <c r="I584" s="16"/>
      <c r="J584" s="29"/>
      <c r="K584" s="2"/>
      <c r="L584" s="35" t="s">
        <v>4796</v>
      </c>
    </row>
    <row r="585" spans="1:12" x14ac:dyDescent="0.2">
      <c r="A585" s="2">
        <v>575</v>
      </c>
      <c r="B585" s="2"/>
      <c r="C585" s="2"/>
      <c r="D585" s="2"/>
      <c r="E585" s="16"/>
      <c r="F585" s="16"/>
      <c r="G585" s="34" t="e">
        <v>#NAME?</v>
      </c>
      <c r="H585" s="34" t="s">
        <v>47</v>
      </c>
      <c r="I585" s="16"/>
      <c r="J585" s="29"/>
      <c r="K585" s="2"/>
      <c r="L585" s="35" t="s">
        <v>4796</v>
      </c>
    </row>
    <row r="586" spans="1:12" x14ac:dyDescent="0.2">
      <c r="A586" s="2">
        <v>576</v>
      </c>
      <c r="B586" s="2"/>
      <c r="C586" s="2"/>
      <c r="D586" s="2"/>
      <c r="E586" s="16"/>
      <c r="F586" s="16"/>
      <c r="G586" s="34" t="e">
        <v>#NAME?</v>
      </c>
      <c r="H586" s="34" t="s">
        <v>47</v>
      </c>
      <c r="I586" s="16"/>
      <c r="J586" s="29"/>
      <c r="K586" s="2"/>
      <c r="L586" s="35" t="s">
        <v>4796</v>
      </c>
    </row>
    <row r="587" spans="1:12" x14ac:dyDescent="0.2">
      <c r="A587" s="2">
        <v>577</v>
      </c>
      <c r="B587" s="2"/>
      <c r="C587" s="2"/>
      <c r="D587" s="2"/>
      <c r="E587" s="16"/>
      <c r="F587" s="16"/>
      <c r="G587" s="34" t="e">
        <v>#NAME?</v>
      </c>
      <c r="H587" s="34" t="s">
        <v>47</v>
      </c>
      <c r="I587" s="16"/>
      <c r="J587" s="29"/>
      <c r="K587" s="2"/>
      <c r="L587" s="35" t="s">
        <v>4796</v>
      </c>
    </row>
    <row r="588" spans="1:12" x14ac:dyDescent="0.2">
      <c r="A588" s="2">
        <v>578</v>
      </c>
      <c r="B588" s="2"/>
      <c r="C588" s="2"/>
      <c r="D588" s="2"/>
      <c r="E588" s="16"/>
      <c r="F588" s="16"/>
      <c r="G588" s="34" t="e">
        <v>#NAME?</v>
      </c>
      <c r="H588" s="34" t="s">
        <v>47</v>
      </c>
      <c r="I588" s="16"/>
      <c r="J588" s="29"/>
      <c r="K588" s="2"/>
      <c r="L588" s="35" t="s">
        <v>4796</v>
      </c>
    </row>
    <row r="589" spans="1:12" x14ac:dyDescent="0.2">
      <c r="A589" s="2">
        <v>579</v>
      </c>
      <c r="B589" s="2"/>
      <c r="C589" s="2"/>
      <c r="D589" s="2"/>
      <c r="E589" s="16"/>
      <c r="F589" s="16"/>
      <c r="G589" s="34" t="e">
        <v>#NAME?</v>
      </c>
      <c r="H589" s="34" t="s">
        <v>47</v>
      </c>
      <c r="I589" s="16"/>
      <c r="J589" s="29"/>
      <c r="K589" s="2"/>
      <c r="L589" s="35" t="s">
        <v>4796</v>
      </c>
    </row>
    <row r="590" spans="1:12" x14ac:dyDescent="0.2">
      <c r="A590" s="2">
        <v>580</v>
      </c>
      <c r="B590" s="2"/>
      <c r="C590" s="2"/>
      <c r="D590" s="2"/>
      <c r="E590" s="16"/>
      <c r="F590" s="16"/>
      <c r="G590" s="34" t="e">
        <v>#NAME?</v>
      </c>
      <c r="H590" s="34" t="s">
        <v>47</v>
      </c>
      <c r="I590" s="16"/>
      <c r="J590" s="29"/>
      <c r="K590" s="2"/>
      <c r="L590" s="35" t="s">
        <v>4796</v>
      </c>
    </row>
    <row r="591" spans="1:12" x14ac:dyDescent="0.2">
      <c r="A591" s="2">
        <v>581</v>
      </c>
      <c r="B591" s="2"/>
      <c r="C591" s="2"/>
      <c r="D591" s="2"/>
      <c r="E591" s="16"/>
      <c r="F591" s="16"/>
      <c r="G591" s="34" t="e">
        <v>#NAME?</v>
      </c>
      <c r="H591" s="34" t="s">
        <v>47</v>
      </c>
      <c r="I591" s="16"/>
      <c r="J591" s="29"/>
      <c r="K591" s="2"/>
      <c r="L591" s="35" t="s">
        <v>4796</v>
      </c>
    </row>
    <row r="592" spans="1:12" x14ac:dyDescent="0.2">
      <c r="A592" s="2">
        <v>582</v>
      </c>
      <c r="B592" s="2"/>
      <c r="C592" s="2"/>
      <c r="D592" s="2"/>
      <c r="E592" s="16"/>
      <c r="F592" s="16"/>
      <c r="G592" s="34" t="e">
        <v>#NAME?</v>
      </c>
      <c r="H592" s="34" t="s">
        <v>47</v>
      </c>
      <c r="I592" s="16"/>
      <c r="J592" s="29"/>
      <c r="K592" s="2"/>
      <c r="L592" s="35" t="s">
        <v>4796</v>
      </c>
    </row>
    <row r="593" spans="1:12" x14ac:dyDescent="0.2">
      <c r="A593" s="2">
        <v>583</v>
      </c>
      <c r="B593" s="2"/>
      <c r="C593" s="2"/>
      <c r="D593" s="2"/>
      <c r="E593" s="16"/>
      <c r="F593" s="16"/>
      <c r="G593" s="34" t="e">
        <v>#NAME?</v>
      </c>
      <c r="H593" s="34" t="s">
        <v>47</v>
      </c>
      <c r="I593" s="16"/>
      <c r="J593" s="29"/>
      <c r="K593" s="2"/>
      <c r="L593" s="35" t="s">
        <v>4796</v>
      </c>
    </row>
    <row r="594" spans="1:12" x14ac:dyDescent="0.2">
      <c r="A594" s="2">
        <v>584</v>
      </c>
      <c r="B594" s="2"/>
      <c r="C594" s="2"/>
      <c r="D594" s="2"/>
      <c r="E594" s="16"/>
      <c r="F594" s="16"/>
      <c r="G594" s="34" t="e">
        <v>#NAME?</v>
      </c>
      <c r="H594" s="34" t="s">
        <v>47</v>
      </c>
      <c r="I594" s="16"/>
      <c r="J594" s="29"/>
      <c r="K594" s="2"/>
      <c r="L594" s="35" t="s">
        <v>4796</v>
      </c>
    </row>
    <row r="595" spans="1:12" x14ac:dyDescent="0.2">
      <c r="A595" s="2">
        <v>585</v>
      </c>
      <c r="B595" s="2"/>
      <c r="C595" s="2"/>
      <c r="D595" s="2"/>
      <c r="E595" s="16"/>
      <c r="F595" s="16"/>
      <c r="G595" s="34" t="e">
        <v>#NAME?</v>
      </c>
      <c r="H595" s="34" t="s">
        <v>47</v>
      </c>
      <c r="I595" s="16"/>
      <c r="J595" s="29"/>
      <c r="K595" s="2"/>
      <c r="L595" s="35" t="s">
        <v>4796</v>
      </c>
    </row>
    <row r="596" spans="1:12" x14ac:dyDescent="0.2">
      <c r="A596" s="2">
        <v>586</v>
      </c>
      <c r="B596" s="2"/>
      <c r="C596" s="2"/>
      <c r="D596" s="2"/>
      <c r="E596" s="16"/>
      <c r="F596" s="16"/>
      <c r="G596" s="34" t="e">
        <v>#NAME?</v>
      </c>
      <c r="H596" s="34" t="s">
        <v>47</v>
      </c>
      <c r="I596" s="16"/>
      <c r="J596" s="29"/>
      <c r="K596" s="2"/>
      <c r="L596" s="35" t="s">
        <v>4796</v>
      </c>
    </row>
    <row r="597" spans="1:12" x14ac:dyDescent="0.2">
      <c r="A597" s="2">
        <v>587</v>
      </c>
      <c r="B597" s="2"/>
      <c r="C597" s="2"/>
      <c r="D597" s="2"/>
      <c r="E597" s="16"/>
      <c r="F597" s="16"/>
      <c r="G597" s="34" t="e">
        <v>#NAME?</v>
      </c>
      <c r="H597" s="34" t="s">
        <v>47</v>
      </c>
      <c r="I597" s="16"/>
      <c r="J597" s="29"/>
      <c r="K597" s="2"/>
      <c r="L597" s="35" t="s">
        <v>4796</v>
      </c>
    </row>
    <row r="598" spans="1:12" x14ac:dyDescent="0.2">
      <c r="A598" s="2">
        <v>588</v>
      </c>
      <c r="B598" s="2"/>
      <c r="C598" s="2"/>
      <c r="D598" s="2"/>
      <c r="E598" s="16"/>
      <c r="F598" s="16"/>
      <c r="G598" s="34" t="e">
        <v>#NAME?</v>
      </c>
      <c r="H598" s="34" t="s">
        <v>47</v>
      </c>
      <c r="I598" s="16"/>
      <c r="J598" s="29"/>
      <c r="K598" s="2"/>
      <c r="L598" s="35" t="s">
        <v>4796</v>
      </c>
    </row>
    <row r="599" spans="1:12" x14ac:dyDescent="0.2">
      <c r="A599" s="2">
        <v>589</v>
      </c>
      <c r="B599" s="2"/>
      <c r="C599" s="2"/>
      <c r="D599" s="2"/>
      <c r="E599" s="16"/>
      <c r="F599" s="16"/>
      <c r="G599" s="34" t="e">
        <v>#NAME?</v>
      </c>
      <c r="H599" s="34" t="s">
        <v>47</v>
      </c>
      <c r="I599" s="16"/>
      <c r="J599" s="29"/>
      <c r="K599" s="2"/>
      <c r="L599" s="35" t="s">
        <v>4796</v>
      </c>
    </row>
    <row r="600" spans="1:12" x14ac:dyDescent="0.2">
      <c r="A600" s="2">
        <v>590</v>
      </c>
      <c r="B600" s="2"/>
      <c r="C600" s="2"/>
      <c r="D600" s="2"/>
      <c r="E600" s="16"/>
      <c r="F600" s="16"/>
      <c r="G600" s="34" t="e">
        <v>#NAME?</v>
      </c>
      <c r="H600" s="34" t="s">
        <v>47</v>
      </c>
      <c r="I600" s="16"/>
      <c r="J600" s="29"/>
      <c r="K600" s="2"/>
      <c r="L600" s="35" t="s">
        <v>4796</v>
      </c>
    </row>
    <row r="601" spans="1:12" x14ac:dyDescent="0.2">
      <c r="A601" s="2">
        <v>591</v>
      </c>
      <c r="B601" s="2"/>
      <c r="C601" s="2"/>
      <c r="D601" s="2"/>
      <c r="E601" s="16"/>
      <c r="F601" s="16"/>
      <c r="G601" s="34" t="e">
        <v>#NAME?</v>
      </c>
      <c r="H601" s="34" t="s">
        <v>47</v>
      </c>
      <c r="I601" s="16"/>
      <c r="J601" s="29"/>
      <c r="K601" s="2"/>
      <c r="L601" s="35" t="s">
        <v>4796</v>
      </c>
    </row>
    <row r="602" spans="1:12" x14ac:dyDescent="0.2">
      <c r="A602" s="2">
        <v>592</v>
      </c>
      <c r="B602" s="2"/>
      <c r="C602" s="2"/>
      <c r="D602" s="2"/>
      <c r="E602" s="16"/>
      <c r="F602" s="16"/>
      <c r="G602" s="34" t="e">
        <v>#NAME?</v>
      </c>
      <c r="H602" s="34" t="s">
        <v>47</v>
      </c>
      <c r="I602" s="16"/>
      <c r="J602" s="29"/>
      <c r="K602" s="2"/>
      <c r="L602" s="35" t="s">
        <v>4796</v>
      </c>
    </row>
    <row r="603" spans="1:12" x14ac:dyDescent="0.2">
      <c r="A603" s="2">
        <v>593</v>
      </c>
      <c r="B603" s="2"/>
      <c r="C603" s="2"/>
      <c r="D603" s="2"/>
      <c r="E603" s="16"/>
      <c r="F603" s="16"/>
      <c r="G603" s="34" t="e">
        <v>#NAME?</v>
      </c>
      <c r="H603" s="34" t="s">
        <v>47</v>
      </c>
      <c r="I603" s="16"/>
      <c r="J603" s="29"/>
      <c r="K603" s="2"/>
      <c r="L603" s="35" t="s">
        <v>4796</v>
      </c>
    </row>
    <row r="604" spans="1:12" x14ac:dyDescent="0.2">
      <c r="A604" s="2">
        <v>594</v>
      </c>
      <c r="B604" s="2"/>
      <c r="C604" s="2"/>
      <c r="D604" s="2"/>
      <c r="E604" s="16"/>
      <c r="F604" s="16"/>
      <c r="G604" s="34" t="e">
        <v>#NAME?</v>
      </c>
      <c r="H604" s="34" t="s">
        <v>47</v>
      </c>
      <c r="I604" s="16"/>
      <c r="J604" s="29"/>
      <c r="K604" s="2"/>
      <c r="L604" s="35" t="s">
        <v>4796</v>
      </c>
    </row>
    <row r="605" spans="1:12" x14ac:dyDescent="0.2">
      <c r="A605" s="2">
        <v>595</v>
      </c>
      <c r="B605" s="2"/>
      <c r="C605" s="2"/>
      <c r="D605" s="2"/>
      <c r="E605" s="16"/>
      <c r="F605" s="16"/>
      <c r="G605" s="34" t="e">
        <v>#NAME?</v>
      </c>
      <c r="H605" s="34" t="s">
        <v>47</v>
      </c>
      <c r="I605" s="16"/>
      <c r="J605" s="29"/>
      <c r="K605" s="2"/>
      <c r="L605" s="35" t="s">
        <v>4796</v>
      </c>
    </row>
    <row r="606" spans="1:12" x14ac:dyDescent="0.2">
      <c r="A606" s="2">
        <v>596</v>
      </c>
      <c r="B606" s="2"/>
      <c r="C606" s="2"/>
      <c r="D606" s="2"/>
      <c r="E606" s="16"/>
      <c r="F606" s="16"/>
      <c r="G606" s="34" t="e">
        <v>#NAME?</v>
      </c>
      <c r="H606" s="34" t="s">
        <v>47</v>
      </c>
      <c r="I606" s="16"/>
      <c r="J606" s="29"/>
      <c r="K606" s="2"/>
      <c r="L606" s="35" t="s">
        <v>4796</v>
      </c>
    </row>
    <row r="607" spans="1:12" x14ac:dyDescent="0.2">
      <c r="A607" s="2">
        <v>597</v>
      </c>
      <c r="B607" s="2"/>
      <c r="C607" s="2"/>
      <c r="D607" s="2"/>
      <c r="E607" s="16"/>
      <c r="F607" s="16"/>
      <c r="G607" s="34" t="e">
        <v>#NAME?</v>
      </c>
      <c r="H607" s="34" t="s">
        <v>47</v>
      </c>
      <c r="I607" s="16"/>
      <c r="J607" s="29"/>
      <c r="K607" s="2"/>
      <c r="L607" s="35" t="s">
        <v>4796</v>
      </c>
    </row>
    <row r="608" spans="1:12" x14ac:dyDescent="0.2">
      <c r="A608" s="2">
        <v>598</v>
      </c>
      <c r="B608" s="2"/>
      <c r="C608" s="2"/>
      <c r="D608" s="2"/>
      <c r="E608" s="16"/>
      <c r="F608" s="16"/>
      <c r="G608" s="34" t="e">
        <v>#NAME?</v>
      </c>
      <c r="H608" s="34" t="s">
        <v>47</v>
      </c>
      <c r="I608" s="16"/>
      <c r="J608" s="29"/>
      <c r="K608" s="2"/>
      <c r="L608" s="35" t="s">
        <v>4796</v>
      </c>
    </row>
    <row r="609" spans="1:12" x14ac:dyDescent="0.2">
      <c r="A609" s="2">
        <v>599</v>
      </c>
      <c r="B609" s="2"/>
      <c r="C609" s="2"/>
      <c r="D609" s="2"/>
      <c r="E609" s="16"/>
      <c r="F609" s="16"/>
      <c r="G609" s="34" t="e">
        <v>#NAME?</v>
      </c>
      <c r="H609" s="34" t="s">
        <v>47</v>
      </c>
      <c r="I609" s="16"/>
      <c r="J609" s="29"/>
      <c r="K609" s="2"/>
      <c r="L609" s="35" t="s">
        <v>4796</v>
      </c>
    </row>
    <row r="610" spans="1:12" x14ac:dyDescent="0.2">
      <c r="A610" s="2">
        <v>600</v>
      </c>
      <c r="B610" s="2"/>
      <c r="C610" s="2"/>
      <c r="D610" s="2"/>
      <c r="E610" s="16"/>
      <c r="F610" s="16"/>
      <c r="G610" s="34" t="e">
        <v>#NAME?</v>
      </c>
      <c r="H610" s="34" t="s">
        <v>47</v>
      </c>
      <c r="I610" s="16"/>
      <c r="J610" s="29"/>
      <c r="K610" s="2"/>
      <c r="L610" s="35" t="s">
        <v>4796</v>
      </c>
    </row>
    <row r="611" spans="1:12" x14ac:dyDescent="0.2">
      <c r="A611" s="2">
        <v>601</v>
      </c>
      <c r="B611" s="2"/>
      <c r="C611" s="2"/>
      <c r="D611" s="2"/>
      <c r="E611" s="16"/>
      <c r="F611" s="16"/>
      <c r="G611" s="34" t="e">
        <v>#NAME?</v>
      </c>
      <c r="H611" s="34" t="s">
        <v>47</v>
      </c>
      <c r="I611" s="16"/>
      <c r="J611" s="29"/>
      <c r="K611" s="2"/>
      <c r="L611" s="35" t="s">
        <v>4796</v>
      </c>
    </row>
    <row r="612" spans="1:12" x14ac:dyDescent="0.2">
      <c r="A612" s="2">
        <v>602</v>
      </c>
      <c r="B612" s="2"/>
      <c r="C612" s="2"/>
      <c r="D612" s="2"/>
      <c r="E612" s="16"/>
      <c r="F612" s="16"/>
      <c r="G612" s="34" t="e">
        <v>#NAME?</v>
      </c>
      <c r="H612" s="34" t="s">
        <v>47</v>
      </c>
      <c r="I612" s="16"/>
      <c r="J612" s="29"/>
      <c r="K612" s="2"/>
      <c r="L612" s="35" t="s">
        <v>4796</v>
      </c>
    </row>
    <row r="613" spans="1:12" x14ac:dyDescent="0.2">
      <c r="A613" s="2">
        <v>603</v>
      </c>
      <c r="B613" s="2"/>
      <c r="C613" s="2"/>
      <c r="D613" s="2"/>
      <c r="E613" s="16"/>
      <c r="F613" s="16"/>
      <c r="G613" s="34" t="e">
        <v>#NAME?</v>
      </c>
      <c r="H613" s="34" t="s">
        <v>47</v>
      </c>
      <c r="I613" s="16"/>
      <c r="J613" s="29"/>
      <c r="K613" s="2"/>
      <c r="L613" s="35" t="s">
        <v>4796</v>
      </c>
    </row>
    <row r="614" spans="1:12" x14ac:dyDescent="0.2">
      <c r="A614" s="2">
        <v>604</v>
      </c>
      <c r="B614" s="2"/>
      <c r="C614" s="2"/>
      <c r="D614" s="2"/>
      <c r="E614" s="16"/>
      <c r="F614" s="16"/>
      <c r="G614" s="34" t="e">
        <v>#NAME?</v>
      </c>
      <c r="H614" s="34" t="s">
        <v>47</v>
      </c>
      <c r="I614" s="16"/>
      <c r="J614" s="29"/>
      <c r="K614" s="2"/>
      <c r="L614" s="35" t="s">
        <v>4796</v>
      </c>
    </row>
    <row r="615" spans="1:12" x14ac:dyDescent="0.2">
      <c r="A615" s="2">
        <v>605</v>
      </c>
      <c r="B615" s="2"/>
      <c r="C615" s="2"/>
      <c r="D615" s="2"/>
      <c r="E615" s="16"/>
      <c r="F615" s="16"/>
      <c r="G615" s="34" t="e">
        <v>#NAME?</v>
      </c>
      <c r="H615" s="34" t="s">
        <v>47</v>
      </c>
      <c r="I615" s="16"/>
      <c r="J615" s="29"/>
      <c r="K615" s="2"/>
      <c r="L615" s="35" t="s">
        <v>4796</v>
      </c>
    </row>
    <row r="616" spans="1:12" x14ac:dyDescent="0.2">
      <c r="A616" s="2">
        <v>606</v>
      </c>
      <c r="B616" s="2"/>
      <c r="C616" s="2"/>
      <c r="D616" s="2"/>
      <c r="E616" s="16"/>
      <c r="F616" s="16"/>
      <c r="G616" s="34" t="e">
        <v>#NAME?</v>
      </c>
      <c r="H616" s="34" t="s">
        <v>47</v>
      </c>
      <c r="I616" s="16"/>
      <c r="J616" s="29"/>
      <c r="K616" s="2"/>
      <c r="L616" s="35" t="s">
        <v>4796</v>
      </c>
    </row>
    <row r="617" spans="1:12" x14ac:dyDescent="0.2">
      <c r="A617" s="2">
        <v>607</v>
      </c>
      <c r="B617" s="2"/>
      <c r="C617" s="2"/>
      <c r="D617" s="2"/>
      <c r="E617" s="16"/>
      <c r="F617" s="16"/>
      <c r="G617" s="34" t="e">
        <v>#NAME?</v>
      </c>
      <c r="H617" s="34" t="s">
        <v>47</v>
      </c>
      <c r="I617" s="16"/>
      <c r="J617" s="29"/>
      <c r="K617" s="2"/>
      <c r="L617" s="35" t="s">
        <v>4796</v>
      </c>
    </row>
    <row r="618" spans="1:12" x14ac:dyDescent="0.2">
      <c r="A618" s="2">
        <v>608</v>
      </c>
      <c r="B618" s="2"/>
      <c r="C618" s="2"/>
      <c r="D618" s="2"/>
      <c r="E618" s="16"/>
      <c r="F618" s="16"/>
      <c r="G618" s="34" t="e">
        <v>#NAME?</v>
      </c>
      <c r="H618" s="34" t="s">
        <v>47</v>
      </c>
      <c r="I618" s="16"/>
      <c r="J618" s="29"/>
      <c r="K618" s="2"/>
      <c r="L618" s="35" t="s">
        <v>4796</v>
      </c>
    </row>
    <row r="619" spans="1:12" x14ac:dyDescent="0.2">
      <c r="A619" s="2">
        <v>609</v>
      </c>
      <c r="B619" s="2"/>
      <c r="C619" s="2"/>
      <c r="D619" s="2"/>
      <c r="E619" s="16"/>
      <c r="F619" s="16"/>
      <c r="G619" s="34" t="e">
        <v>#NAME?</v>
      </c>
      <c r="H619" s="34" t="s">
        <v>47</v>
      </c>
      <c r="I619" s="16"/>
      <c r="J619" s="29"/>
      <c r="K619" s="2"/>
      <c r="L619" s="35" t="s">
        <v>4796</v>
      </c>
    </row>
    <row r="620" spans="1:12" x14ac:dyDescent="0.2">
      <c r="A620" s="2">
        <v>610</v>
      </c>
      <c r="B620" s="2"/>
      <c r="C620" s="2"/>
      <c r="D620" s="2"/>
      <c r="E620" s="16"/>
      <c r="F620" s="16"/>
      <c r="G620" s="34" t="e">
        <v>#NAME?</v>
      </c>
      <c r="H620" s="34" t="s">
        <v>47</v>
      </c>
      <c r="I620" s="16"/>
      <c r="J620" s="29"/>
      <c r="K620" s="2"/>
      <c r="L620" s="35" t="s">
        <v>4796</v>
      </c>
    </row>
    <row r="621" spans="1:12" x14ac:dyDescent="0.2">
      <c r="A621" s="2">
        <v>611</v>
      </c>
      <c r="B621" s="2"/>
      <c r="C621" s="2"/>
      <c r="D621" s="2"/>
      <c r="E621" s="16"/>
      <c r="F621" s="16"/>
      <c r="G621" s="34" t="e">
        <v>#NAME?</v>
      </c>
      <c r="H621" s="34" t="s">
        <v>47</v>
      </c>
      <c r="I621" s="16"/>
      <c r="J621" s="29"/>
      <c r="K621" s="2"/>
      <c r="L621" s="35" t="s">
        <v>4796</v>
      </c>
    </row>
    <row r="622" spans="1:12" x14ac:dyDescent="0.2">
      <c r="A622" s="2">
        <v>612</v>
      </c>
      <c r="B622" s="2"/>
      <c r="C622" s="2"/>
      <c r="D622" s="2"/>
      <c r="E622" s="16"/>
      <c r="F622" s="16"/>
      <c r="G622" s="34" t="e">
        <v>#NAME?</v>
      </c>
      <c r="H622" s="34" t="s">
        <v>47</v>
      </c>
      <c r="I622" s="16"/>
      <c r="J622" s="29"/>
      <c r="K622" s="2"/>
      <c r="L622" s="35" t="s">
        <v>4796</v>
      </c>
    </row>
    <row r="623" spans="1:12" x14ac:dyDescent="0.2">
      <c r="A623" s="2">
        <v>613</v>
      </c>
      <c r="B623" s="2"/>
      <c r="C623" s="2"/>
      <c r="D623" s="2"/>
      <c r="E623" s="16"/>
      <c r="F623" s="16"/>
      <c r="G623" s="34" t="e">
        <v>#NAME?</v>
      </c>
      <c r="H623" s="34" t="s">
        <v>47</v>
      </c>
      <c r="I623" s="16"/>
      <c r="J623" s="29"/>
      <c r="K623" s="2"/>
      <c r="L623" s="35" t="s">
        <v>4796</v>
      </c>
    </row>
    <row r="624" spans="1:12" x14ac:dyDescent="0.2">
      <c r="A624" s="2">
        <v>614</v>
      </c>
      <c r="B624" s="2"/>
      <c r="C624" s="2"/>
      <c r="D624" s="2"/>
      <c r="E624" s="16"/>
      <c r="F624" s="16"/>
      <c r="G624" s="34" t="e">
        <v>#NAME?</v>
      </c>
      <c r="H624" s="34" t="s">
        <v>47</v>
      </c>
      <c r="I624" s="16"/>
      <c r="J624" s="29"/>
      <c r="K624" s="2"/>
      <c r="L624" s="35" t="s">
        <v>4796</v>
      </c>
    </row>
    <row r="625" spans="1:12" x14ac:dyDescent="0.2">
      <c r="A625" s="2">
        <v>615</v>
      </c>
      <c r="B625" s="2"/>
      <c r="C625" s="2"/>
      <c r="D625" s="2"/>
      <c r="E625" s="16"/>
      <c r="F625" s="16"/>
      <c r="G625" s="34" t="e">
        <v>#NAME?</v>
      </c>
      <c r="H625" s="34" t="s">
        <v>47</v>
      </c>
      <c r="I625" s="16"/>
      <c r="J625" s="29"/>
      <c r="K625" s="2"/>
      <c r="L625" s="35" t="s">
        <v>4796</v>
      </c>
    </row>
    <row r="626" spans="1:12" x14ac:dyDescent="0.2">
      <c r="A626" s="2">
        <v>616</v>
      </c>
      <c r="B626" s="2"/>
      <c r="C626" s="2"/>
      <c r="D626" s="2"/>
      <c r="E626" s="16"/>
      <c r="F626" s="16"/>
      <c r="G626" s="34" t="e">
        <v>#NAME?</v>
      </c>
      <c r="H626" s="34" t="s">
        <v>47</v>
      </c>
      <c r="I626" s="16"/>
      <c r="J626" s="29"/>
      <c r="K626" s="2"/>
      <c r="L626" s="35" t="s">
        <v>4796</v>
      </c>
    </row>
    <row r="627" spans="1:12" x14ac:dyDescent="0.2">
      <c r="A627" s="2">
        <v>617</v>
      </c>
      <c r="B627" s="2"/>
      <c r="C627" s="2"/>
      <c r="D627" s="2"/>
      <c r="E627" s="16"/>
      <c r="F627" s="16"/>
      <c r="G627" s="34" t="e">
        <v>#NAME?</v>
      </c>
      <c r="H627" s="34" t="s">
        <v>47</v>
      </c>
      <c r="I627" s="16"/>
      <c r="J627" s="29"/>
      <c r="K627" s="2"/>
      <c r="L627" s="35" t="s">
        <v>4796</v>
      </c>
    </row>
    <row r="628" spans="1:12" x14ac:dyDescent="0.2">
      <c r="A628" s="2">
        <v>618</v>
      </c>
      <c r="B628" s="2"/>
      <c r="C628" s="2"/>
      <c r="D628" s="2"/>
      <c r="E628" s="16"/>
      <c r="F628" s="16"/>
      <c r="G628" s="34" t="e">
        <v>#NAME?</v>
      </c>
      <c r="H628" s="34" t="s">
        <v>47</v>
      </c>
      <c r="I628" s="16"/>
      <c r="J628" s="29"/>
      <c r="K628" s="2"/>
      <c r="L628" s="35" t="s">
        <v>4796</v>
      </c>
    </row>
    <row r="629" spans="1:12" x14ac:dyDescent="0.2">
      <c r="A629" s="2">
        <v>619</v>
      </c>
      <c r="B629" s="2"/>
      <c r="C629" s="2"/>
      <c r="D629" s="2"/>
      <c r="E629" s="16"/>
      <c r="F629" s="16"/>
      <c r="G629" s="34" t="e">
        <v>#NAME?</v>
      </c>
      <c r="H629" s="34" t="s">
        <v>47</v>
      </c>
      <c r="I629" s="16"/>
      <c r="J629" s="29"/>
      <c r="K629" s="2"/>
      <c r="L629" s="35" t="s">
        <v>4796</v>
      </c>
    </row>
    <row r="630" spans="1:12" x14ac:dyDescent="0.2">
      <c r="A630" s="2">
        <v>620</v>
      </c>
      <c r="B630" s="2"/>
      <c r="C630" s="2"/>
      <c r="D630" s="2"/>
      <c r="E630" s="16"/>
      <c r="F630" s="16"/>
      <c r="G630" s="34" t="e">
        <v>#NAME?</v>
      </c>
      <c r="H630" s="34" t="s">
        <v>47</v>
      </c>
      <c r="I630" s="16"/>
      <c r="J630" s="29"/>
      <c r="K630" s="2"/>
      <c r="L630" s="35" t="s">
        <v>4796</v>
      </c>
    </row>
    <row r="631" spans="1:12" x14ac:dyDescent="0.2">
      <c r="A631" s="2">
        <v>621</v>
      </c>
      <c r="B631" s="2"/>
      <c r="C631" s="2"/>
      <c r="D631" s="2"/>
      <c r="E631" s="16"/>
      <c r="F631" s="16"/>
      <c r="G631" s="34" t="e">
        <v>#NAME?</v>
      </c>
      <c r="H631" s="34" t="s">
        <v>47</v>
      </c>
      <c r="I631" s="16"/>
      <c r="J631" s="29"/>
      <c r="K631" s="2"/>
      <c r="L631" s="35" t="s">
        <v>4796</v>
      </c>
    </row>
    <row r="632" spans="1:12" x14ac:dyDescent="0.2">
      <c r="A632" s="2">
        <v>622</v>
      </c>
      <c r="B632" s="2"/>
      <c r="C632" s="2"/>
      <c r="D632" s="2"/>
      <c r="E632" s="16"/>
      <c r="F632" s="16"/>
      <c r="G632" s="34" t="e">
        <v>#NAME?</v>
      </c>
      <c r="H632" s="34" t="s">
        <v>47</v>
      </c>
      <c r="I632" s="16"/>
      <c r="J632" s="29"/>
      <c r="K632" s="2"/>
      <c r="L632" s="35" t="s">
        <v>4796</v>
      </c>
    </row>
    <row r="633" spans="1:12" x14ac:dyDescent="0.2">
      <c r="A633" s="2">
        <v>623</v>
      </c>
      <c r="B633" s="2"/>
      <c r="C633" s="2"/>
      <c r="D633" s="2"/>
      <c r="E633" s="16"/>
      <c r="F633" s="16"/>
      <c r="G633" s="34" t="e">
        <v>#NAME?</v>
      </c>
      <c r="H633" s="34" t="s">
        <v>47</v>
      </c>
      <c r="I633" s="16"/>
      <c r="J633" s="29"/>
      <c r="K633" s="2"/>
      <c r="L633" s="35" t="s">
        <v>4796</v>
      </c>
    </row>
    <row r="634" spans="1:12" x14ac:dyDescent="0.2">
      <c r="A634" s="2">
        <v>624</v>
      </c>
      <c r="B634" s="2"/>
      <c r="C634" s="2"/>
      <c r="D634" s="2"/>
      <c r="E634" s="16"/>
      <c r="F634" s="16"/>
      <c r="G634" s="34" t="e">
        <v>#NAME?</v>
      </c>
      <c r="H634" s="34" t="s">
        <v>47</v>
      </c>
      <c r="I634" s="16"/>
      <c r="J634" s="29"/>
      <c r="K634" s="2"/>
      <c r="L634" s="35" t="s">
        <v>4796</v>
      </c>
    </row>
    <row r="635" spans="1:12" x14ac:dyDescent="0.2">
      <c r="A635" s="2">
        <v>625</v>
      </c>
      <c r="B635" s="2"/>
      <c r="C635" s="2"/>
      <c r="D635" s="2"/>
      <c r="E635" s="16"/>
      <c r="F635" s="16"/>
      <c r="G635" s="34" t="e">
        <v>#NAME?</v>
      </c>
      <c r="H635" s="34" t="s">
        <v>47</v>
      </c>
      <c r="I635" s="16"/>
      <c r="J635" s="29"/>
      <c r="K635" s="2"/>
      <c r="L635" s="35" t="s">
        <v>4796</v>
      </c>
    </row>
    <row r="636" spans="1:12" x14ac:dyDescent="0.2">
      <c r="A636" s="2">
        <v>626</v>
      </c>
      <c r="B636" s="2"/>
      <c r="C636" s="2"/>
      <c r="D636" s="2"/>
      <c r="E636" s="16"/>
      <c r="F636" s="16"/>
      <c r="G636" s="34" t="e">
        <v>#NAME?</v>
      </c>
      <c r="H636" s="34" t="s">
        <v>47</v>
      </c>
      <c r="I636" s="16"/>
      <c r="J636" s="29"/>
      <c r="K636" s="2"/>
      <c r="L636" s="35" t="s">
        <v>4796</v>
      </c>
    </row>
    <row r="637" spans="1:12" x14ac:dyDescent="0.2">
      <c r="A637" s="2">
        <v>627</v>
      </c>
      <c r="B637" s="2"/>
      <c r="C637" s="2"/>
      <c r="D637" s="2"/>
      <c r="E637" s="16"/>
      <c r="F637" s="16"/>
      <c r="G637" s="34" t="e">
        <v>#NAME?</v>
      </c>
      <c r="H637" s="34" t="s">
        <v>47</v>
      </c>
      <c r="I637" s="16"/>
      <c r="J637" s="29"/>
      <c r="K637" s="2"/>
      <c r="L637" s="35" t="s">
        <v>4796</v>
      </c>
    </row>
    <row r="638" spans="1:12" x14ac:dyDescent="0.2">
      <c r="A638" s="2">
        <v>628</v>
      </c>
      <c r="B638" s="2"/>
      <c r="C638" s="2"/>
      <c r="D638" s="2"/>
      <c r="E638" s="16"/>
      <c r="F638" s="16"/>
      <c r="G638" s="34" t="e">
        <v>#NAME?</v>
      </c>
      <c r="H638" s="34" t="s">
        <v>47</v>
      </c>
      <c r="I638" s="16"/>
      <c r="J638" s="29"/>
      <c r="K638" s="2"/>
      <c r="L638" s="35" t="s">
        <v>4796</v>
      </c>
    </row>
    <row r="639" spans="1:12" x14ac:dyDescent="0.2">
      <c r="A639" s="2">
        <v>629</v>
      </c>
      <c r="B639" s="2"/>
      <c r="C639" s="2"/>
      <c r="D639" s="2"/>
      <c r="E639" s="16"/>
      <c r="F639" s="16"/>
      <c r="G639" s="34" t="e">
        <v>#NAME?</v>
      </c>
      <c r="H639" s="34" t="s">
        <v>47</v>
      </c>
      <c r="I639" s="16"/>
      <c r="J639" s="29"/>
      <c r="K639" s="2"/>
      <c r="L639" s="35" t="s">
        <v>4796</v>
      </c>
    </row>
    <row r="640" spans="1:12" x14ac:dyDescent="0.2">
      <c r="A640" s="2">
        <v>630</v>
      </c>
      <c r="B640" s="2"/>
      <c r="C640" s="2"/>
      <c r="D640" s="2"/>
      <c r="E640" s="16"/>
      <c r="F640" s="16"/>
      <c r="G640" s="34" t="e">
        <v>#NAME?</v>
      </c>
      <c r="H640" s="34" t="s">
        <v>47</v>
      </c>
      <c r="I640" s="16"/>
      <c r="J640" s="29"/>
      <c r="K640" s="2"/>
      <c r="L640" s="35" t="s">
        <v>4796</v>
      </c>
    </row>
    <row r="641" spans="1:12" x14ac:dyDescent="0.2">
      <c r="A641" s="2">
        <v>631</v>
      </c>
      <c r="B641" s="2"/>
      <c r="C641" s="2"/>
      <c r="D641" s="2"/>
      <c r="E641" s="16"/>
      <c r="F641" s="16"/>
      <c r="G641" s="34" t="e">
        <v>#NAME?</v>
      </c>
      <c r="H641" s="34" t="s">
        <v>47</v>
      </c>
      <c r="I641" s="16"/>
      <c r="J641" s="29"/>
      <c r="K641" s="2"/>
      <c r="L641" s="35" t="s">
        <v>4796</v>
      </c>
    </row>
    <row r="642" spans="1:12" x14ac:dyDescent="0.2">
      <c r="A642" s="2">
        <v>632</v>
      </c>
      <c r="B642" s="2"/>
      <c r="C642" s="2"/>
      <c r="D642" s="2"/>
      <c r="E642" s="16"/>
      <c r="F642" s="16"/>
      <c r="G642" s="34" t="e">
        <v>#NAME?</v>
      </c>
      <c r="H642" s="34" t="s">
        <v>47</v>
      </c>
      <c r="I642" s="16"/>
      <c r="J642" s="29"/>
      <c r="K642" s="2"/>
      <c r="L642" s="35" t="s">
        <v>4796</v>
      </c>
    </row>
    <row r="643" spans="1:12" x14ac:dyDescent="0.2">
      <c r="A643" s="2">
        <v>633</v>
      </c>
      <c r="B643" s="2"/>
      <c r="C643" s="2"/>
      <c r="D643" s="2"/>
      <c r="E643" s="16"/>
      <c r="F643" s="16"/>
      <c r="G643" s="34" t="e">
        <v>#NAME?</v>
      </c>
      <c r="H643" s="34" t="s">
        <v>47</v>
      </c>
      <c r="I643" s="16"/>
      <c r="J643" s="29"/>
      <c r="K643" s="2"/>
      <c r="L643" s="35" t="s">
        <v>4796</v>
      </c>
    </row>
    <row r="644" spans="1:12" x14ac:dyDescent="0.2">
      <c r="A644" s="2">
        <v>634</v>
      </c>
      <c r="B644" s="2"/>
      <c r="C644" s="2"/>
      <c r="D644" s="2"/>
      <c r="E644" s="16"/>
      <c r="F644" s="16"/>
      <c r="G644" s="34" t="e">
        <v>#NAME?</v>
      </c>
      <c r="H644" s="34" t="s">
        <v>47</v>
      </c>
      <c r="I644" s="16"/>
      <c r="J644" s="29"/>
      <c r="K644" s="2"/>
      <c r="L644" s="35" t="s">
        <v>4796</v>
      </c>
    </row>
    <row r="645" spans="1:12" x14ac:dyDescent="0.2">
      <c r="A645" s="2">
        <v>635</v>
      </c>
      <c r="B645" s="2"/>
      <c r="C645" s="2"/>
      <c r="D645" s="2"/>
      <c r="E645" s="16"/>
      <c r="F645" s="16"/>
      <c r="G645" s="34" t="e">
        <v>#NAME?</v>
      </c>
      <c r="H645" s="34" t="s">
        <v>47</v>
      </c>
      <c r="I645" s="16"/>
      <c r="J645" s="29"/>
      <c r="K645" s="2"/>
      <c r="L645" s="35" t="s">
        <v>4796</v>
      </c>
    </row>
    <row r="646" spans="1:12" x14ac:dyDescent="0.2">
      <c r="A646" s="2">
        <v>636</v>
      </c>
      <c r="B646" s="2"/>
      <c r="C646" s="2"/>
      <c r="D646" s="2"/>
      <c r="E646" s="16"/>
      <c r="F646" s="16"/>
      <c r="G646" s="34" t="e">
        <v>#NAME?</v>
      </c>
      <c r="H646" s="34" t="s">
        <v>47</v>
      </c>
      <c r="I646" s="16"/>
      <c r="J646" s="29"/>
      <c r="K646" s="2"/>
      <c r="L646" s="35" t="s">
        <v>4796</v>
      </c>
    </row>
    <row r="647" spans="1:12" x14ac:dyDescent="0.2">
      <c r="A647" s="2">
        <v>637</v>
      </c>
      <c r="B647" s="2"/>
      <c r="C647" s="2"/>
      <c r="D647" s="2"/>
      <c r="E647" s="16"/>
      <c r="F647" s="16"/>
      <c r="G647" s="34" t="e">
        <v>#NAME?</v>
      </c>
      <c r="H647" s="34" t="s">
        <v>47</v>
      </c>
      <c r="I647" s="16"/>
      <c r="J647" s="29"/>
      <c r="K647" s="2"/>
      <c r="L647" s="35" t="s">
        <v>4796</v>
      </c>
    </row>
    <row r="648" spans="1:12" x14ac:dyDescent="0.2">
      <c r="A648" s="2">
        <v>638</v>
      </c>
      <c r="B648" s="2"/>
      <c r="C648" s="2"/>
      <c r="D648" s="2"/>
      <c r="E648" s="16"/>
      <c r="F648" s="16"/>
      <c r="G648" s="34" t="e">
        <v>#NAME?</v>
      </c>
      <c r="H648" s="34" t="s">
        <v>47</v>
      </c>
      <c r="I648" s="16"/>
      <c r="J648" s="29"/>
      <c r="K648" s="2"/>
      <c r="L648" s="35" t="s">
        <v>4796</v>
      </c>
    </row>
    <row r="649" spans="1:12" x14ac:dyDescent="0.2">
      <c r="A649" s="2">
        <v>639</v>
      </c>
      <c r="B649" s="2"/>
      <c r="C649" s="2"/>
      <c r="D649" s="2"/>
      <c r="E649" s="16"/>
      <c r="F649" s="16"/>
      <c r="G649" s="34" t="e">
        <v>#NAME?</v>
      </c>
      <c r="H649" s="34" t="s">
        <v>47</v>
      </c>
      <c r="I649" s="16"/>
      <c r="J649" s="29"/>
      <c r="K649" s="2"/>
      <c r="L649" s="35" t="s">
        <v>4796</v>
      </c>
    </row>
    <row r="650" spans="1:12" x14ac:dyDescent="0.2">
      <c r="A650" s="2">
        <v>640</v>
      </c>
      <c r="B650" s="2"/>
      <c r="C650" s="2"/>
      <c r="D650" s="2"/>
      <c r="E650" s="16"/>
      <c r="F650" s="16"/>
      <c r="G650" s="34" t="e">
        <v>#NAME?</v>
      </c>
      <c r="H650" s="34" t="s">
        <v>47</v>
      </c>
      <c r="I650" s="16"/>
      <c r="J650" s="29"/>
      <c r="K650" s="2"/>
      <c r="L650" s="35" t="s">
        <v>4796</v>
      </c>
    </row>
    <row r="651" spans="1:12" x14ac:dyDescent="0.2">
      <c r="A651" s="2">
        <v>641</v>
      </c>
      <c r="B651" s="2"/>
      <c r="C651" s="2"/>
      <c r="D651" s="2"/>
      <c r="E651" s="16"/>
      <c r="F651" s="16"/>
      <c r="G651" s="34" t="e">
        <v>#NAME?</v>
      </c>
      <c r="H651" s="34" t="s">
        <v>47</v>
      </c>
      <c r="I651" s="16"/>
      <c r="J651" s="29"/>
      <c r="K651" s="2"/>
      <c r="L651" s="35" t="s">
        <v>4796</v>
      </c>
    </row>
    <row r="652" spans="1:12" x14ac:dyDescent="0.2">
      <c r="A652" s="2">
        <v>642</v>
      </c>
      <c r="B652" s="2"/>
      <c r="C652" s="2"/>
      <c r="D652" s="2"/>
      <c r="E652" s="16"/>
      <c r="F652" s="16"/>
      <c r="G652" s="34" t="e">
        <v>#NAME?</v>
      </c>
      <c r="H652" s="34" t="s">
        <v>47</v>
      </c>
      <c r="I652" s="16"/>
      <c r="J652" s="29"/>
      <c r="K652" s="2"/>
      <c r="L652" s="35" t="s">
        <v>4796</v>
      </c>
    </row>
    <row r="653" spans="1:12" x14ac:dyDescent="0.2">
      <c r="A653" s="2">
        <v>643</v>
      </c>
      <c r="B653" s="2"/>
      <c r="C653" s="2"/>
      <c r="D653" s="2"/>
      <c r="E653" s="16"/>
      <c r="F653" s="16"/>
      <c r="G653" s="34" t="e">
        <v>#NAME?</v>
      </c>
      <c r="H653" s="34" t="s">
        <v>47</v>
      </c>
      <c r="I653" s="16"/>
      <c r="J653" s="29"/>
      <c r="K653" s="2"/>
      <c r="L653" s="35" t="s">
        <v>4796</v>
      </c>
    </row>
    <row r="654" spans="1:12" x14ac:dyDescent="0.2">
      <c r="A654" s="2">
        <v>644</v>
      </c>
      <c r="B654" s="2"/>
      <c r="C654" s="2"/>
      <c r="D654" s="2"/>
      <c r="E654" s="16"/>
      <c r="F654" s="16"/>
      <c r="G654" s="34" t="e">
        <v>#NAME?</v>
      </c>
      <c r="H654" s="34" t="s">
        <v>47</v>
      </c>
      <c r="I654" s="16"/>
      <c r="J654" s="29"/>
      <c r="K654" s="2"/>
      <c r="L654" s="35" t="s">
        <v>4796</v>
      </c>
    </row>
    <row r="655" spans="1:12" x14ac:dyDescent="0.2">
      <c r="A655" s="2">
        <v>645</v>
      </c>
      <c r="B655" s="2"/>
      <c r="C655" s="2"/>
      <c r="D655" s="2"/>
      <c r="E655" s="16"/>
      <c r="F655" s="16"/>
      <c r="G655" s="34" t="e">
        <v>#NAME?</v>
      </c>
      <c r="H655" s="34" t="s">
        <v>47</v>
      </c>
      <c r="I655" s="16"/>
      <c r="J655" s="29"/>
      <c r="K655" s="2"/>
      <c r="L655" s="35" t="s">
        <v>4796</v>
      </c>
    </row>
    <row r="656" spans="1:12" x14ac:dyDescent="0.2">
      <c r="A656" s="2">
        <v>646</v>
      </c>
      <c r="B656" s="2"/>
      <c r="C656" s="2"/>
      <c r="D656" s="2"/>
      <c r="E656" s="16"/>
      <c r="F656" s="16"/>
      <c r="G656" s="34" t="e">
        <v>#NAME?</v>
      </c>
      <c r="H656" s="34" t="s">
        <v>47</v>
      </c>
      <c r="I656" s="16"/>
      <c r="J656" s="29"/>
      <c r="K656" s="2"/>
      <c r="L656" s="35" t="s">
        <v>4796</v>
      </c>
    </row>
    <row r="657" spans="1:12" x14ac:dyDescent="0.2">
      <c r="A657" s="2">
        <v>647</v>
      </c>
      <c r="B657" s="2"/>
      <c r="C657" s="2"/>
      <c r="D657" s="2"/>
      <c r="E657" s="16"/>
      <c r="F657" s="16"/>
      <c r="G657" s="34" t="e">
        <v>#NAME?</v>
      </c>
      <c r="H657" s="34" t="s">
        <v>47</v>
      </c>
      <c r="I657" s="16"/>
      <c r="J657" s="29"/>
      <c r="K657" s="2"/>
      <c r="L657" s="35" t="s">
        <v>4796</v>
      </c>
    </row>
    <row r="658" spans="1:12" x14ac:dyDescent="0.2">
      <c r="A658" s="2">
        <v>648</v>
      </c>
      <c r="B658" s="2"/>
      <c r="C658" s="2"/>
      <c r="D658" s="2"/>
      <c r="E658" s="16"/>
      <c r="F658" s="16"/>
      <c r="G658" s="34" t="e">
        <v>#NAME?</v>
      </c>
      <c r="H658" s="34" t="s">
        <v>47</v>
      </c>
      <c r="I658" s="16"/>
      <c r="J658" s="29"/>
      <c r="K658" s="2"/>
      <c r="L658" s="35" t="s">
        <v>4796</v>
      </c>
    </row>
    <row r="659" spans="1:12" x14ac:dyDescent="0.2">
      <c r="A659" s="2">
        <v>649</v>
      </c>
      <c r="B659" s="2"/>
      <c r="C659" s="2"/>
      <c r="D659" s="2"/>
      <c r="E659" s="16"/>
      <c r="F659" s="16"/>
      <c r="G659" s="34" t="e">
        <v>#NAME?</v>
      </c>
      <c r="H659" s="34" t="s">
        <v>47</v>
      </c>
      <c r="I659" s="16"/>
      <c r="J659" s="29"/>
      <c r="K659" s="2"/>
      <c r="L659" s="35" t="s">
        <v>4796</v>
      </c>
    </row>
    <row r="660" spans="1:12" x14ac:dyDescent="0.2">
      <c r="A660" s="2">
        <v>650</v>
      </c>
      <c r="B660" s="2"/>
      <c r="C660" s="2"/>
      <c r="D660" s="2"/>
      <c r="E660" s="16"/>
      <c r="F660" s="16"/>
      <c r="G660" s="34" t="e">
        <v>#NAME?</v>
      </c>
      <c r="H660" s="34" t="s">
        <v>47</v>
      </c>
      <c r="I660" s="16"/>
      <c r="J660" s="29"/>
      <c r="K660" s="2"/>
      <c r="L660" s="35" t="s">
        <v>4796</v>
      </c>
    </row>
    <row r="661" spans="1:12" x14ac:dyDescent="0.2">
      <c r="A661" s="2">
        <v>651</v>
      </c>
      <c r="B661" s="2"/>
      <c r="C661" s="2"/>
      <c r="D661" s="2"/>
      <c r="E661" s="16"/>
      <c r="F661" s="16"/>
      <c r="G661" s="34" t="e">
        <v>#NAME?</v>
      </c>
      <c r="H661" s="34" t="s">
        <v>47</v>
      </c>
      <c r="I661" s="16"/>
      <c r="J661" s="29"/>
      <c r="K661" s="2"/>
      <c r="L661" s="35" t="s">
        <v>4796</v>
      </c>
    </row>
    <row r="662" spans="1:12" x14ac:dyDescent="0.2">
      <c r="A662" s="2">
        <v>652</v>
      </c>
      <c r="B662" s="2"/>
      <c r="C662" s="2"/>
      <c r="D662" s="2"/>
      <c r="E662" s="16"/>
      <c r="F662" s="16"/>
      <c r="G662" s="34" t="e">
        <v>#NAME?</v>
      </c>
      <c r="H662" s="34" t="s">
        <v>47</v>
      </c>
      <c r="I662" s="16"/>
      <c r="J662" s="29"/>
      <c r="K662" s="2"/>
      <c r="L662" s="35" t="s">
        <v>4796</v>
      </c>
    </row>
    <row r="663" spans="1:12" x14ac:dyDescent="0.2">
      <c r="A663" s="2">
        <v>653</v>
      </c>
      <c r="B663" s="2"/>
      <c r="C663" s="2"/>
      <c r="D663" s="2"/>
      <c r="E663" s="16"/>
      <c r="F663" s="16"/>
      <c r="G663" s="34" t="e">
        <v>#NAME?</v>
      </c>
      <c r="H663" s="34" t="s">
        <v>47</v>
      </c>
      <c r="I663" s="16"/>
      <c r="J663" s="29"/>
      <c r="K663" s="2"/>
      <c r="L663" s="35" t="s">
        <v>4796</v>
      </c>
    </row>
    <row r="664" spans="1:12" x14ac:dyDescent="0.2">
      <c r="A664" s="2">
        <v>654</v>
      </c>
      <c r="B664" s="2"/>
      <c r="C664" s="2"/>
      <c r="D664" s="2"/>
      <c r="E664" s="16"/>
      <c r="F664" s="16"/>
      <c r="G664" s="34" t="e">
        <v>#NAME?</v>
      </c>
      <c r="H664" s="34" t="s">
        <v>47</v>
      </c>
      <c r="I664" s="16"/>
      <c r="J664" s="29"/>
      <c r="K664" s="2"/>
      <c r="L664" s="35" t="s">
        <v>4796</v>
      </c>
    </row>
    <row r="665" spans="1:12" x14ac:dyDescent="0.2">
      <c r="A665" s="2">
        <v>655</v>
      </c>
      <c r="B665" s="2"/>
      <c r="C665" s="2"/>
      <c r="D665" s="2"/>
      <c r="E665" s="16"/>
      <c r="F665" s="16"/>
      <c r="G665" s="34" t="e">
        <v>#NAME?</v>
      </c>
      <c r="H665" s="34" t="s">
        <v>47</v>
      </c>
      <c r="I665" s="16"/>
      <c r="J665" s="29"/>
      <c r="K665" s="2"/>
      <c r="L665" s="35" t="s">
        <v>4796</v>
      </c>
    </row>
    <row r="666" spans="1:12" x14ac:dyDescent="0.2">
      <c r="A666" s="2">
        <v>656</v>
      </c>
      <c r="B666" s="2"/>
      <c r="C666" s="2"/>
      <c r="D666" s="2"/>
      <c r="E666" s="16"/>
      <c r="F666" s="16"/>
      <c r="G666" s="34" t="e">
        <v>#NAME?</v>
      </c>
      <c r="H666" s="34" t="s">
        <v>47</v>
      </c>
      <c r="I666" s="16"/>
      <c r="J666" s="29"/>
      <c r="K666" s="2"/>
      <c r="L666" s="35" t="s">
        <v>4796</v>
      </c>
    </row>
    <row r="667" spans="1:12" x14ac:dyDescent="0.2">
      <c r="A667" s="2">
        <v>657</v>
      </c>
      <c r="B667" s="2"/>
      <c r="C667" s="2"/>
      <c r="D667" s="2"/>
      <c r="E667" s="16"/>
      <c r="F667" s="16"/>
      <c r="G667" s="34" t="e">
        <v>#NAME?</v>
      </c>
      <c r="H667" s="34" t="s">
        <v>47</v>
      </c>
      <c r="I667" s="16"/>
      <c r="J667" s="29"/>
      <c r="K667" s="2"/>
      <c r="L667" s="35" t="s">
        <v>4796</v>
      </c>
    </row>
    <row r="668" spans="1:12" x14ac:dyDescent="0.2">
      <c r="A668" s="2">
        <v>658</v>
      </c>
      <c r="B668" s="2"/>
      <c r="C668" s="2"/>
      <c r="D668" s="2"/>
      <c r="E668" s="16"/>
      <c r="F668" s="16"/>
      <c r="G668" s="34" t="e">
        <v>#NAME?</v>
      </c>
      <c r="H668" s="34" t="s">
        <v>47</v>
      </c>
      <c r="I668" s="16"/>
      <c r="J668" s="29"/>
      <c r="K668" s="2"/>
      <c r="L668" s="35" t="s">
        <v>4796</v>
      </c>
    </row>
    <row r="669" spans="1:12" x14ac:dyDescent="0.2">
      <c r="A669" s="2">
        <v>659</v>
      </c>
      <c r="B669" s="2"/>
      <c r="C669" s="2"/>
      <c r="D669" s="2"/>
      <c r="E669" s="16"/>
      <c r="F669" s="16"/>
      <c r="G669" s="34" t="e">
        <v>#NAME?</v>
      </c>
      <c r="H669" s="34" t="s">
        <v>47</v>
      </c>
      <c r="I669" s="16"/>
      <c r="J669" s="29"/>
      <c r="K669" s="2"/>
      <c r="L669" s="35" t="s">
        <v>4796</v>
      </c>
    </row>
    <row r="670" spans="1:12" x14ac:dyDescent="0.2">
      <c r="A670" s="2">
        <v>660</v>
      </c>
      <c r="B670" s="2"/>
      <c r="C670" s="2"/>
      <c r="D670" s="2"/>
      <c r="E670" s="16"/>
      <c r="F670" s="16"/>
      <c r="G670" s="34" t="e">
        <v>#NAME?</v>
      </c>
      <c r="H670" s="34" t="s">
        <v>47</v>
      </c>
      <c r="I670" s="16"/>
      <c r="J670" s="29"/>
      <c r="K670" s="2"/>
      <c r="L670" s="35" t="s">
        <v>4796</v>
      </c>
    </row>
    <row r="671" spans="1:12" x14ac:dyDescent="0.2">
      <c r="A671" s="2">
        <v>661</v>
      </c>
      <c r="B671" s="2"/>
      <c r="C671" s="2"/>
      <c r="D671" s="2"/>
      <c r="E671" s="16"/>
      <c r="F671" s="16"/>
      <c r="G671" s="34" t="e">
        <v>#NAME?</v>
      </c>
      <c r="H671" s="34" t="s">
        <v>47</v>
      </c>
      <c r="I671" s="16"/>
      <c r="J671" s="29"/>
      <c r="K671" s="2"/>
      <c r="L671" s="35" t="s">
        <v>4796</v>
      </c>
    </row>
    <row r="672" spans="1:12" x14ac:dyDescent="0.2">
      <c r="A672" s="2">
        <v>662</v>
      </c>
      <c r="B672" s="2"/>
      <c r="C672" s="2"/>
      <c r="D672" s="2"/>
      <c r="E672" s="16"/>
      <c r="F672" s="16"/>
      <c r="G672" s="34" t="e">
        <v>#NAME?</v>
      </c>
      <c r="H672" s="34" t="s">
        <v>47</v>
      </c>
      <c r="I672" s="16"/>
      <c r="J672" s="29"/>
      <c r="K672" s="2"/>
      <c r="L672" s="35" t="s">
        <v>4796</v>
      </c>
    </row>
    <row r="673" spans="1:12" x14ac:dyDescent="0.2">
      <c r="A673" s="2">
        <v>663</v>
      </c>
      <c r="B673" s="2"/>
      <c r="C673" s="2"/>
      <c r="D673" s="2"/>
      <c r="E673" s="16"/>
      <c r="F673" s="16"/>
      <c r="G673" s="34" t="e">
        <v>#NAME?</v>
      </c>
      <c r="H673" s="34" t="s">
        <v>47</v>
      </c>
      <c r="I673" s="16"/>
      <c r="J673" s="29"/>
      <c r="K673" s="2"/>
      <c r="L673" s="35" t="s">
        <v>4796</v>
      </c>
    </row>
    <row r="674" spans="1:12" x14ac:dyDescent="0.2">
      <c r="A674" s="2">
        <v>664</v>
      </c>
      <c r="B674" s="2"/>
      <c r="C674" s="2"/>
      <c r="D674" s="2"/>
      <c r="E674" s="16"/>
      <c r="F674" s="16"/>
      <c r="G674" s="34" t="e">
        <v>#NAME?</v>
      </c>
      <c r="H674" s="34" t="s">
        <v>47</v>
      </c>
      <c r="I674" s="16"/>
      <c r="J674" s="29"/>
      <c r="K674" s="2"/>
      <c r="L674" s="35" t="s">
        <v>4796</v>
      </c>
    </row>
    <row r="675" spans="1:12" x14ac:dyDescent="0.2">
      <c r="A675" s="2">
        <v>665</v>
      </c>
      <c r="B675" s="2"/>
      <c r="C675" s="2"/>
      <c r="D675" s="2"/>
      <c r="E675" s="16"/>
      <c r="F675" s="16"/>
      <c r="G675" s="34" t="e">
        <v>#NAME?</v>
      </c>
      <c r="H675" s="34" t="s">
        <v>47</v>
      </c>
      <c r="I675" s="16"/>
      <c r="J675" s="29"/>
      <c r="K675" s="2"/>
      <c r="L675" s="35" t="s">
        <v>4796</v>
      </c>
    </row>
    <row r="676" spans="1:12" x14ac:dyDescent="0.2">
      <c r="A676" s="2">
        <v>666</v>
      </c>
      <c r="B676" s="2"/>
      <c r="C676" s="2"/>
      <c r="D676" s="2"/>
      <c r="E676" s="16"/>
      <c r="F676" s="16"/>
      <c r="G676" s="34" t="e">
        <v>#NAME?</v>
      </c>
      <c r="H676" s="34" t="s">
        <v>47</v>
      </c>
      <c r="I676" s="16"/>
      <c r="J676" s="29"/>
      <c r="K676" s="2"/>
      <c r="L676" s="35" t="s">
        <v>4796</v>
      </c>
    </row>
    <row r="677" spans="1:12" x14ac:dyDescent="0.2">
      <c r="A677" s="2">
        <v>667</v>
      </c>
      <c r="B677" s="2"/>
      <c r="C677" s="2"/>
      <c r="D677" s="2"/>
      <c r="E677" s="16"/>
      <c r="F677" s="16"/>
      <c r="G677" s="34" t="e">
        <v>#NAME?</v>
      </c>
      <c r="H677" s="34" t="s">
        <v>47</v>
      </c>
      <c r="I677" s="16"/>
      <c r="J677" s="29"/>
      <c r="K677" s="2"/>
      <c r="L677" s="35" t="s">
        <v>4796</v>
      </c>
    </row>
    <row r="678" spans="1:12" x14ac:dyDescent="0.2">
      <c r="A678" s="2">
        <v>668</v>
      </c>
      <c r="B678" s="2"/>
      <c r="C678" s="2"/>
      <c r="D678" s="2"/>
      <c r="E678" s="16"/>
      <c r="F678" s="16"/>
      <c r="G678" s="34" t="e">
        <v>#NAME?</v>
      </c>
      <c r="H678" s="34" t="s">
        <v>47</v>
      </c>
      <c r="I678" s="16"/>
      <c r="J678" s="29"/>
      <c r="K678" s="2"/>
      <c r="L678" s="35" t="s">
        <v>4796</v>
      </c>
    </row>
    <row r="679" spans="1:12" x14ac:dyDescent="0.2">
      <c r="A679" s="2">
        <v>669</v>
      </c>
      <c r="B679" s="2"/>
      <c r="C679" s="2"/>
      <c r="D679" s="2"/>
      <c r="E679" s="16"/>
      <c r="F679" s="16"/>
      <c r="G679" s="34" t="e">
        <v>#NAME?</v>
      </c>
      <c r="H679" s="34" t="s">
        <v>47</v>
      </c>
      <c r="I679" s="16"/>
      <c r="J679" s="29"/>
      <c r="K679" s="2"/>
      <c r="L679" s="35" t="s">
        <v>4796</v>
      </c>
    </row>
    <row r="680" spans="1:12" x14ac:dyDescent="0.2">
      <c r="A680" s="2">
        <v>670</v>
      </c>
      <c r="B680" s="2"/>
      <c r="C680" s="2"/>
      <c r="D680" s="2"/>
      <c r="E680" s="16"/>
      <c r="F680" s="16"/>
      <c r="G680" s="34" t="e">
        <v>#NAME?</v>
      </c>
      <c r="H680" s="34" t="s">
        <v>47</v>
      </c>
      <c r="I680" s="16"/>
      <c r="J680" s="29"/>
      <c r="K680" s="2"/>
      <c r="L680" s="35" t="s">
        <v>4796</v>
      </c>
    </row>
    <row r="681" spans="1:12" x14ac:dyDescent="0.2">
      <c r="A681" s="2">
        <v>671</v>
      </c>
      <c r="B681" s="2"/>
      <c r="C681" s="2"/>
      <c r="D681" s="2"/>
      <c r="E681" s="16"/>
      <c r="F681" s="16"/>
      <c r="G681" s="34" t="e">
        <v>#NAME?</v>
      </c>
      <c r="H681" s="34" t="s">
        <v>47</v>
      </c>
      <c r="I681" s="16"/>
      <c r="J681" s="29"/>
      <c r="K681" s="2"/>
      <c r="L681" s="35" t="s">
        <v>4796</v>
      </c>
    </row>
    <row r="682" spans="1:12" x14ac:dyDescent="0.2">
      <c r="A682" s="2">
        <v>672</v>
      </c>
      <c r="B682" s="2"/>
      <c r="C682" s="2"/>
      <c r="D682" s="2"/>
      <c r="E682" s="16"/>
      <c r="F682" s="16"/>
      <c r="G682" s="34" t="e">
        <v>#NAME?</v>
      </c>
      <c r="H682" s="34" t="s">
        <v>47</v>
      </c>
      <c r="I682" s="16"/>
      <c r="J682" s="29"/>
      <c r="K682" s="2"/>
      <c r="L682" s="35" t="s">
        <v>4796</v>
      </c>
    </row>
    <row r="683" spans="1:12" x14ac:dyDescent="0.2">
      <c r="A683" s="2">
        <v>673</v>
      </c>
      <c r="B683" s="2"/>
      <c r="C683" s="2"/>
      <c r="D683" s="2"/>
      <c r="E683" s="16"/>
      <c r="F683" s="16"/>
      <c r="G683" s="34" t="e">
        <v>#NAME?</v>
      </c>
      <c r="H683" s="34" t="s">
        <v>47</v>
      </c>
      <c r="I683" s="16"/>
      <c r="J683" s="29"/>
      <c r="K683" s="2"/>
      <c r="L683" s="35" t="s">
        <v>4796</v>
      </c>
    </row>
    <row r="684" spans="1:12" x14ac:dyDescent="0.2">
      <c r="A684" s="2">
        <v>674</v>
      </c>
      <c r="B684" s="2"/>
      <c r="C684" s="2"/>
      <c r="D684" s="2"/>
      <c r="E684" s="16"/>
      <c r="F684" s="16"/>
      <c r="G684" s="34" t="e">
        <v>#NAME?</v>
      </c>
      <c r="H684" s="34" t="s">
        <v>47</v>
      </c>
      <c r="I684" s="16"/>
      <c r="J684" s="29"/>
      <c r="K684" s="2"/>
      <c r="L684" s="35" t="s">
        <v>4796</v>
      </c>
    </row>
    <row r="685" spans="1:12" x14ac:dyDescent="0.2">
      <c r="A685" s="2">
        <v>675</v>
      </c>
      <c r="B685" s="2"/>
      <c r="C685" s="2"/>
      <c r="D685" s="2"/>
      <c r="E685" s="16"/>
      <c r="F685" s="16"/>
      <c r="G685" s="34" t="e">
        <v>#NAME?</v>
      </c>
      <c r="H685" s="34" t="s">
        <v>47</v>
      </c>
      <c r="I685" s="16"/>
      <c r="J685" s="29"/>
      <c r="K685" s="2"/>
      <c r="L685" s="35" t="s">
        <v>4796</v>
      </c>
    </row>
    <row r="686" spans="1:12" x14ac:dyDescent="0.2">
      <c r="A686" s="2">
        <v>676</v>
      </c>
      <c r="B686" s="2"/>
      <c r="C686" s="2"/>
      <c r="D686" s="2"/>
      <c r="E686" s="16"/>
      <c r="F686" s="16"/>
      <c r="G686" s="34" t="e">
        <v>#NAME?</v>
      </c>
      <c r="H686" s="34" t="s">
        <v>47</v>
      </c>
      <c r="I686" s="16"/>
      <c r="J686" s="29"/>
      <c r="K686" s="2"/>
      <c r="L686" s="35" t="s">
        <v>4796</v>
      </c>
    </row>
    <row r="687" spans="1:12" x14ac:dyDescent="0.2">
      <c r="A687" s="2">
        <v>677</v>
      </c>
      <c r="B687" s="2"/>
      <c r="C687" s="2"/>
      <c r="D687" s="2"/>
      <c r="E687" s="16"/>
      <c r="F687" s="16"/>
      <c r="G687" s="34" t="e">
        <v>#NAME?</v>
      </c>
      <c r="H687" s="34" t="s">
        <v>47</v>
      </c>
      <c r="I687" s="16"/>
      <c r="J687" s="29"/>
      <c r="K687" s="2"/>
      <c r="L687" s="35" t="s">
        <v>4796</v>
      </c>
    </row>
    <row r="688" spans="1:12" x14ac:dyDescent="0.2">
      <c r="A688" s="2">
        <v>678</v>
      </c>
      <c r="B688" s="2"/>
      <c r="C688" s="2"/>
      <c r="D688" s="2"/>
      <c r="E688" s="16"/>
      <c r="F688" s="16"/>
      <c r="G688" s="34" t="e">
        <v>#NAME?</v>
      </c>
      <c r="H688" s="34" t="s">
        <v>47</v>
      </c>
      <c r="I688" s="16"/>
      <c r="J688" s="29"/>
      <c r="K688" s="2"/>
      <c r="L688" s="35" t="s">
        <v>4796</v>
      </c>
    </row>
    <row r="689" spans="1:12" x14ac:dyDescent="0.2">
      <c r="A689" s="2">
        <v>679</v>
      </c>
      <c r="B689" s="2"/>
      <c r="C689" s="2"/>
      <c r="D689" s="2"/>
      <c r="E689" s="16"/>
      <c r="F689" s="16"/>
      <c r="G689" s="34" t="e">
        <v>#NAME?</v>
      </c>
      <c r="H689" s="34" t="s">
        <v>47</v>
      </c>
      <c r="I689" s="16"/>
      <c r="J689" s="29"/>
      <c r="K689" s="2"/>
      <c r="L689" s="35" t="s">
        <v>4796</v>
      </c>
    </row>
    <row r="690" spans="1:12" x14ac:dyDescent="0.2">
      <c r="A690" s="2">
        <v>680</v>
      </c>
      <c r="B690" s="2"/>
      <c r="C690" s="2"/>
      <c r="D690" s="2"/>
      <c r="E690" s="16"/>
      <c r="F690" s="16"/>
      <c r="G690" s="34" t="e">
        <v>#NAME?</v>
      </c>
      <c r="H690" s="34" t="s">
        <v>47</v>
      </c>
      <c r="I690" s="16"/>
      <c r="J690" s="29"/>
      <c r="K690" s="2"/>
      <c r="L690" s="35" t="s">
        <v>4796</v>
      </c>
    </row>
    <row r="691" spans="1:12" x14ac:dyDescent="0.2">
      <c r="A691" s="2">
        <v>681</v>
      </c>
      <c r="B691" s="2"/>
      <c r="C691" s="2"/>
      <c r="D691" s="2"/>
      <c r="E691" s="16"/>
      <c r="F691" s="16"/>
      <c r="G691" s="34" t="e">
        <v>#NAME?</v>
      </c>
      <c r="H691" s="34" t="s">
        <v>47</v>
      </c>
      <c r="I691" s="16"/>
      <c r="J691" s="29"/>
      <c r="K691" s="2"/>
      <c r="L691" s="35" t="s">
        <v>4796</v>
      </c>
    </row>
    <row r="692" spans="1:12" x14ac:dyDescent="0.2">
      <c r="A692" s="2">
        <v>682</v>
      </c>
      <c r="B692" s="2"/>
      <c r="C692" s="2"/>
      <c r="D692" s="2"/>
      <c r="E692" s="16"/>
      <c r="F692" s="16"/>
      <c r="G692" s="34" t="e">
        <v>#NAME?</v>
      </c>
      <c r="H692" s="34" t="s">
        <v>47</v>
      </c>
      <c r="I692" s="16"/>
      <c r="J692" s="29"/>
      <c r="K692" s="2"/>
      <c r="L692" s="35" t="s">
        <v>4796</v>
      </c>
    </row>
    <row r="693" spans="1:12" x14ac:dyDescent="0.2">
      <c r="A693" s="2">
        <v>683</v>
      </c>
      <c r="B693" s="2"/>
      <c r="C693" s="2"/>
      <c r="D693" s="2"/>
      <c r="E693" s="16"/>
      <c r="F693" s="16"/>
      <c r="G693" s="34" t="e">
        <v>#NAME?</v>
      </c>
      <c r="H693" s="34" t="s">
        <v>47</v>
      </c>
      <c r="I693" s="16"/>
      <c r="J693" s="29"/>
      <c r="K693" s="2"/>
      <c r="L693" s="35" t="s">
        <v>4796</v>
      </c>
    </row>
    <row r="694" spans="1:12" x14ac:dyDescent="0.2">
      <c r="A694" s="2">
        <v>684</v>
      </c>
      <c r="B694" s="2"/>
      <c r="C694" s="2"/>
      <c r="D694" s="2"/>
      <c r="E694" s="16"/>
      <c r="F694" s="16"/>
      <c r="G694" s="34" t="e">
        <v>#NAME?</v>
      </c>
      <c r="H694" s="34" t="s">
        <v>47</v>
      </c>
      <c r="I694" s="16"/>
      <c r="J694" s="29"/>
      <c r="K694" s="2"/>
      <c r="L694" s="35" t="s">
        <v>4796</v>
      </c>
    </row>
    <row r="695" spans="1:12" x14ac:dyDescent="0.2">
      <c r="A695" s="2">
        <v>685</v>
      </c>
      <c r="B695" s="2"/>
      <c r="C695" s="2"/>
      <c r="D695" s="2"/>
      <c r="E695" s="16"/>
      <c r="F695" s="16"/>
      <c r="G695" s="34" t="e">
        <v>#NAME?</v>
      </c>
      <c r="H695" s="34" t="s">
        <v>47</v>
      </c>
      <c r="I695" s="16"/>
      <c r="J695" s="29"/>
      <c r="K695" s="2"/>
      <c r="L695" s="35" t="s">
        <v>4796</v>
      </c>
    </row>
    <row r="696" spans="1:12" x14ac:dyDescent="0.2">
      <c r="A696" s="2">
        <v>686</v>
      </c>
      <c r="B696" s="2"/>
      <c r="C696" s="2"/>
      <c r="D696" s="2"/>
      <c r="E696" s="16"/>
      <c r="F696" s="16"/>
      <c r="G696" s="34" t="e">
        <v>#NAME?</v>
      </c>
      <c r="H696" s="34" t="s">
        <v>47</v>
      </c>
      <c r="I696" s="16"/>
      <c r="J696" s="29"/>
      <c r="K696" s="2"/>
      <c r="L696" s="35" t="s">
        <v>4796</v>
      </c>
    </row>
    <row r="697" spans="1:12" x14ac:dyDescent="0.2">
      <c r="A697" s="2">
        <v>687</v>
      </c>
      <c r="B697" s="2"/>
      <c r="C697" s="2"/>
      <c r="D697" s="2"/>
      <c r="E697" s="16"/>
      <c r="F697" s="16"/>
      <c r="G697" s="34" t="e">
        <v>#NAME?</v>
      </c>
      <c r="H697" s="34" t="s">
        <v>47</v>
      </c>
      <c r="I697" s="16"/>
      <c r="J697" s="29"/>
      <c r="K697" s="2"/>
      <c r="L697" s="35" t="s">
        <v>4796</v>
      </c>
    </row>
    <row r="698" spans="1:12" x14ac:dyDescent="0.2">
      <c r="A698" s="2">
        <v>688</v>
      </c>
      <c r="B698" s="2"/>
      <c r="C698" s="2"/>
      <c r="D698" s="2"/>
      <c r="E698" s="16"/>
      <c r="F698" s="16"/>
      <c r="G698" s="34" t="e">
        <v>#NAME?</v>
      </c>
      <c r="H698" s="34" t="s">
        <v>47</v>
      </c>
      <c r="I698" s="16"/>
      <c r="J698" s="29"/>
      <c r="K698" s="2"/>
      <c r="L698" s="35" t="s">
        <v>4796</v>
      </c>
    </row>
    <row r="699" spans="1:12" x14ac:dyDescent="0.2">
      <c r="A699" s="2">
        <v>689</v>
      </c>
      <c r="B699" s="2"/>
      <c r="C699" s="2"/>
      <c r="D699" s="2"/>
      <c r="E699" s="16"/>
      <c r="F699" s="16"/>
      <c r="G699" s="34" t="e">
        <v>#NAME?</v>
      </c>
      <c r="H699" s="34" t="s">
        <v>47</v>
      </c>
      <c r="I699" s="16"/>
      <c r="J699" s="29"/>
      <c r="K699" s="2"/>
      <c r="L699" s="35" t="s">
        <v>4796</v>
      </c>
    </row>
    <row r="700" spans="1:12" x14ac:dyDescent="0.2">
      <c r="A700" s="2">
        <v>690</v>
      </c>
      <c r="B700" s="2"/>
      <c r="C700" s="2"/>
      <c r="D700" s="2"/>
      <c r="E700" s="16"/>
      <c r="F700" s="16"/>
      <c r="G700" s="34" t="e">
        <v>#NAME?</v>
      </c>
      <c r="H700" s="34" t="s">
        <v>47</v>
      </c>
      <c r="I700" s="16"/>
      <c r="J700" s="29"/>
      <c r="K700" s="2"/>
      <c r="L700" s="35" t="s">
        <v>4796</v>
      </c>
    </row>
    <row r="701" spans="1:12" x14ac:dyDescent="0.2">
      <c r="A701" s="2">
        <v>691</v>
      </c>
      <c r="B701" s="2"/>
      <c r="C701" s="2"/>
      <c r="D701" s="2"/>
      <c r="E701" s="16"/>
      <c r="F701" s="16"/>
      <c r="G701" s="34" t="e">
        <v>#NAME?</v>
      </c>
      <c r="H701" s="34" t="s">
        <v>47</v>
      </c>
      <c r="I701" s="16"/>
      <c r="J701" s="29"/>
      <c r="K701" s="2"/>
      <c r="L701" s="35" t="s">
        <v>4796</v>
      </c>
    </row>
    <row r="702" spans="1:12" x14ac:dyDescent="0.2">
      <c r="A702" s="2">
        <v>692</v>
      </c>
      <c r="B702" s="2"/>
      <c r="C702" s="2"/>
      <c r="D702" s="2"/>
      <c r="E702" s="16"/>
      <c r="F702" s="16"/>
      <c r="G702" s="34" t="e">
        <v>#NAME?</v>
      </c>
      <c r="H702" s="34" t="s">
        <v>47</v>
      </c>
      <c r="I702" s="16"/>
      <c r="J702" s="29"/>
      <c r="K702" s="2"/>
      <c r="L702" s="35" t="s">
        <v>4796</v>
      </c>
    </row>
    <row r="703" spans="1:12" x14ac:dyDescent="0.2">
      <c r="A703" s="2">
        <v>693</v>
      </c>
      <c r="B703" s="2"/>
      <c r="C703" s="2"/>
      <c r="D703" s="2"/>
      <c r="E703" s="16"/>
      <c r="F703" s="16"/>
      <c r="G703" s="34" t="e">
        <v>#NAME?</v>
      </c>
      <c r="H703" s="34" t="s">
        <v>47</v>
      </c>
      <c r="I703" s="16"/>
      <c r="J703" s="29"/>
      <c r="K703" s="2"/>
      <c r="L703" s="35" t="s">
        <v>4796</v>
      </c>
    </row>
    <row r="704" spans="1:12" x14ac:dyDescent="0.2">
      <c r="A704" s="2">
        <v>694</v>
      </c>
      <c r="B704" s="2"/>
      <c r="C704" s="2"/>
      <c r="D704" s="2"/>
      <c r="E704" s="16"/>
      <c r="F704" s="16"/>
      <c r="G704" s="34" t="e">
        <v>#NAME?</v>
      </c>
      <c r="H704" s="34" t="s">
        <v>47</v>
      </c>
      <c r="I704" s="16"/>
      <c r="J704" s="29"/>
      <c r="K704" s="2"/>
      <c r="L704" s="35" t="s">
        <v>4796</v>
      </c>
    </row>
    <row r="705" spans="1:12" x14ac:dyDescent="0.2">
      <c r="A705" s="2">
        <v>695</v>
      </c>
      <c r="B705" s="2"/>
      <c r="C705" s="2"/>
      <c r="D705" s="2"/>
      <c r="E705" s="16"/>
      <c r="F705" s="16"/>
      <c r="G705" s="34" t="e">
        <v>#NAME?</v>
      </c>
      <c r="H705" s="34" t="s">
        <v>47</v>
      </c>
      <c r="I705" s="16"/>
      <c r="J705" s="29"/>
      <c r="K705" s="2"/>
      <c r="L705" s="35" t="s">
        <v>4796</v>
      </c>
    </row>
    <row r="706" spans="1:12" x14ac:dyDescent="0.2">
      <c r="A706" s="2">
        <v>696</v>
      </c>
      <c r="B706" s="2"/>
      <c r="C706" s="2"/>
      <c r="D706" s="2"/>
      <c r="E706" s="16"/>
      <c r="F706" s="16"/>
      <c r="G706" s="34" t="e">
        <v>#NAME?</v>
      </c>
      <c r="H706" s="34" t="s">
        <v>47</v>
      </c>
      <c r="I706" s="16"/>
      <c r="J706" s="29"/>
      <c r="K706" s="2"/>
      <c r="L706" s="35" t="s">
        <v>4796</v>
      </c>
    </row>
    <row r="707" spans="1:12" x14ac:dyDescent="0.2">
      <c r="A707" s="2">
        <v>697</v>
      </c>
      <c r="B707" s="2"/>
      <c r="C707" s="2"/>
      <c r="D707" s="2"/>
      <c r="E707" s="16"/>
      <c r="F707" s="16"/>
      <c r="G707" s="34" t="e">
        <v>#NAME?</v>
      </c>
      <c r="H707" s="34" t="s">
        <v>47</v>
      </c>
      <c r="I707" s="16"/>
      <c r="J707" s="29"/>
      <c r="K707" s="2"/>
      <c r="L707" s="35" t="s">
        <v>4796</v>
      </c>
    </row>
    <row r="708" spans="1:12" x14ac:dyDescent="0.2">
      <c r="A708" s="2">
        <v>698</v>
      </c>
      <c r="B708" s="2"/>
      <c r="C708" s="2"/>
      <c r="D708" s="2"/>
      <c r="E708" s="16"/>
      <c r="F708" s="16"/>
      <c r="G708" s="34" t="e">
        <v>#NAME?</v>
      </c>
      <c r="H708" s="34" t="s">
        <v>47</v>
      </c>
      <c r="I708" s="16"/>
      <c r="J708" s="29"/>
      <c r="K708" s="2"/>
      <c r="L708" s="35" t="s">
        <v>4796</v>
      </c>
    </row>
    <row r="709" spans="1:12" x14ac:dyDescent="0.2">
      <c r="A709" s="2">
        <v>699</v>
      </c>
      <c r="B709" s="2"/>
      <c r="C709" s="2"/>
      <c r="D709" s="2"/>
      <c r="E709" s="16"/>
      <c r="F709" s="16"/>
      <c r="G709" s="34" t="e">
        <v>#NAME?</v>
      </c>
      <c r="H709" s="34" t="s">
        <v>47</v>
      </c>
      <c r="I709" s="16"/>
      <c r="J709" s="29"/>
      <c r="K709" s="2"/>
      <c r="L709" s="35" t="s">
        <v>4796</v>
      </c>
    </row>
    <row r="710" spans="1:12" x14ac:dyDescent="0.2">
      <c r="A710" s="2">
        <v>700</v>
      </c>
      <c r="B710" s="2"/>
      <c r="C710" s="2"/>
      <c r="D710" s="2"/>
      <c r="E710" s="16"/>
      <c r="F710" s="16"/>
      <c r="G710" s="34" t="e">
        <v>#NAME?</v>
      </c>
      <c r="H710" s="34" t="s">
        <v>47</v>
      </c>
      <c r="I710" s="16"/>
      <c r="J710" s="29"/>
      <c r="K710" s="2"/>
      <c r="L710" s="35" t="s">
        <v>4796</v>
      </c>
    </row>
    <row r="711" spans="1:12" x14ac:dyDescent="0.2">
      <c r="A711" s="2">
        <v>701</v>
      </c>
      <c r="B711" s="2"/>
      <c r="C711" s="2"/>
      <c r="D711" s="2"/>
      <c r="E711" s="16"/>
      <c r="F711" s="16"/>
      <c r="G711" s="34" t="e">
        <v>#NAME?</v>
      </c>
      <c r="H711" s="34" t="s">
        <v>47</v>
      </c>
      <c r="I711" s="16"/>
      <c r="J711" s="29"/>
      <c r="K711" s="2"/>
      <c r="L711" s="35" t="s">
        <v>4796</v>
      </c>
    </row>
    <row r="712" spans="1:12" x14ac:dyDescent="0.2">
      <c r="A712" s="2">
        <v>702</v>
      </c>
      <c r="B712" s="2"/>
      <c r="C712" s="2"/>
      <c r="D712" s="2"/>
      <c r="E712" s="16"/>
      <c r="F712" s="16"/>
      <c r="G712" s="34" t="e">
        <v>#NAME?</v>
      </c>
      <c r="H712" s="34" t="s">
        <v>47</v>
      </c>
      <c r="I712" s="16"/>
      <c r="J712" s="29"/>
      <c r="K712" s="2"/>
      <c r="L712" s="35" t="s">
        <v>4796</v>
      </c>
    </row>
    <row r="713" spans="1:12" x14ac:dyDescent="0.2">
      <c r="A713" s="2">
        <v>703</v>
      </c>
      <c r="B713" s="2"/>
      <c r="C713" s="2"/>
      <c r="D713" s="2"/>
      <c r="E713" s="16"/>
      <c r="F713" s="16"/>
      <c r="G713" s="34" t="e">
        <v>#NAME?</v>
      </c>
      <c r="H713" s="34" t="s">
        <v>47</v>
      </c>
      <c r="I713" s="16"/>
      <c r="J713" s="29"/>
      <c r="K713" s="2"/>
      <c r="L713" s="35" t="s">
        <v>4796</v>
      </c>
    </row>
    <row r="714" spans="1:12" x14ac:dyDescent="0.2">
      <c r="A714" s="2">
        <v>704</v>
      </c>
      <c r="B714" s="2"/>
      <c r="C714" s="2"/>
      <c r="D714" s="2"/>
      <c r="E714" s="16"/>
      <c r="F714" s="16"/>
      <c r="G714" s="34" t="e">
        <v>#NAME?</v>
      </c>
      <c r="H714" s="34" t="s">
        <v>47</v>
      </c>
      <c r="I714" s="16"/>
      <c r="J714" s="29"/>
      <c r="K714" s="2"/>
      <c r="L714" s="35" t="s">
        <v>4796</v>
      </c>
    </row>
    <row r="715" spans="1:12" x14ac:dyDescent="0.2">
      <c r="A715" s="2">
        <v>705</v>
      </c>
      <c r="B715" s="2"/>
      <c r="C715" s="2"/>
      <c r="D715" s="2"/>
      <c r="E715" s="16"/>
      <c r="F715" s="16"/>
      <c r="G715" s="34" t="e">
        <v>#NAME?</v>
      </c>
      <c r="H715" s="34" t="s">
        <v>47</v>
      </c>
      <c r="I715" s="16"/>
      <c r="J715" s="29"/>
      <c r="K715" s="2"/>
      <c r="L715" s="35" t="s">
        <v>4796</v>
      </c>
    </row>
    <row r="716" spans="1:12" x14ac:dyDescent="0.2">
      <c r="A716" s="2">
        <v>706</v>
      </c>
      <c r="B716" s="2"/>
      <c r="C716" s="2"/>
      <c r="D716" s="2"/>
      <c r="E716" s="16"/>
      <c r="F716" s="16"/>
      <c r="G716" s="34" t="e">
        <v>#NAME?</v>
      </c>
      <c r="H716" s="34" t="s">
        <v>47</v>
      </c>
      <c r="I716" s="16"/>
      <c r="J716" s="29"/>
      <c r="K716" s="2"/>
      <c r="L716" s="35" t="s">
        <v>4796</v>
      </c>
    </row>
    <row r="717" spans="1:12" x14ac:dyDescent="0.2">
      <c r="A717" s="2">
        <v>707</v>
      </c>
      <c r="B717" s="2"/>
      <c r="C717" s="2"/>
      <c r="D717" s="2"/>
      <c r="E717" s="16"/>
      <c r="F717" s="16"/>
      <c r="G717" s="34" t="e">
        <v>#NAME?</v>
      </c>
      <c r="H717" s="34" t="s">
        <v>47</v>
      </c>
      <c r="I717" s="16"/>
      <c r="J717" s="29"/>
      <c r="K717" s="2"/>
      <c r="L717" s="35" t="s">
        <v>4796</v>
      </c>
    </row>
    <row r="718" spans="1:12" x14ac:dyDescent="0.2">
      <c r="A718" s="2">
        <v>708</v>
      </c>
      <c r="B718" s="2"/>
      <c r="C718" s="2"/>
      <c r="D718" s="2"/>
      <c r="E718" s="16"/>
      <c r="F718" s="16"/>
      <c r="G718" s="34" t="e">
        <v>#NAME?</v>
      </c>
      <c r="H718" s="34" t="s">
        <v>47</v>
      </c>
      <c r="I718" s="16"/>
      <c r="J718" s="29"/>
      <c r="K718" s="2"/>
      <c r="L718" s="35" t="s">
        <v>4796</v>
      </c>
    </row>
    <row r="719" spans="1:12" x14ac:dyDescent="0.2">
      <c r="A719" s="2">
        <v>709</v>
      </c>
      <c r="B719" s="2"/>
      <c r="C719" s="2"/>
      <c r="D719" s="2"/>
      <c r="E719" s="16"/>
      <c r="F719" s="16"/>
      <c r="G719" s="34" t="e">
        <v>#NAME?</v>
      </c>
      <c r="H719" s="34" t="s">
        <v>47</v>
      </c>
      <c r="I719" s="16"/>
      <c r="J719" s="29"/>
      <c r="K719" s="2"/>
      <c r="L719" s="35" t="s">
        <v>4796</v>
      </c>
    </row>
    <row r="720" spans="1:12" x14ac:dyDescent="0.2">
      <c r="A720" s="2">
        <v>710</v>
      </c>
      <c r="B720" s="2"/>
      <c r="C720" s="2"/>
      <c r="D720" s="2"/>
      <c r="E720" s="16"/>
      <c r="F720" s="16"/>
      <c r="G720" s="34" t="e">
        <v>#NAME?</v>
      </c>
      <c r="H720" s="34" t="s">
        <v>47</v>
      </c>
      <c r="I720" s="16"/>
      <c r="J720" s="29"/>
      <c r="K720" s="2"/>
      <c r="L720" s="35" t="s">
        <v>4796</v>
      </c>
    </row>
    <row r="721" spans="1:12" x14ac:dyDescent="0.2">
      <c r="A721" s="2">
        <v>711</v>
      </c>
      <c r="B721" s="2"/>
      <c r="C721" s="2"/>
      <c r="D721" s="2"/>
      <c r="E721" s="16"/>
      <c r="F721" s="16"/>
      <c r="G721" s="34" t="e">
        <v>#NAME?</v>
      </c>
      <c r="H721" s="34" t="s">
        <v>47</v>
      </c>
      <c r="I721" s="16"/>
      <c r="J721" s="29"/>
      <c r="K721" s="2"/>
      <c r="L721" s="35" t="s">
        <v>4796</v>
      </c>
    </row>
    <row r="722" spans="1:12" x14ac:dyDescent="0.2">
      <c r="A722" s="2">
        <v>712</v>
      </c>
      <c r="B722" s="2"/>
      <c r="C722" s="2"/>
      <c r="D722" s="2"/>
      <c r="E722" s="16"/>
      <c r="F722" s="16"/>
      <c r="G722" s="34" t="e">
        <v>#NAME?</v>
      </c>
      <c r="H722" s="34" t="s">
        <v>47</v>
      </c>
      <c r="I722" s="16"/>
      <c r="J722" s="29"/>
      <c r="K722" s="2"/>
      <c r="L722" s="35" t="s">
        <v>4796</v>
      </c>
    </row>
    <row r="723" spans="1:12" x14ac:dyDescent="0.2">
      <c r="A723" s="2">
        <v>713</v>
      </c>
      <c r="B723" s="2"/>
      <c r="C723" s="2"/>
      <c r="D723" s="2"/>
      <c r="E723" s="16"/>
      <c r="F723" s="16"/>
      <c r="G723" s="34" t="e">
        <v>#NAME?</v>
      </c>
      <c r="H723" s="34" t="s">
        <v>47</v>
      </c>
      <c r="I723" s="16"/>
      <c r="J723" s="29"/>
      <c r="K723" s="2"/>
      <c r="L723" s="35" t="s">
        <v>4796</v>
      </c>
    </row>
    <row r="724" spans="1:12" x14ac:dyDescent="0.2">
      <c r="A724" s="2">
        <v>714</v>
      </c>
      <c r="B724" s="2"/>
      <c r="C724" s="2"/>
      <c r="D724" s="2"/>
      <c r="E724" s="16"/>
      <c r="F724" s="16"/>
      <c r="G724" s="34" t="e">
        <v>#NAME?</v>
      </c>
      <c r="H724" s="34" t="s">
        <v>47</v>
      </c>
      <c r="I724" s="16"/>
      <c r="J724" s="29"/>
      <c r="K724" s="2"/>
      <c r="L724" s="35" t="s">
        <v>4796</v>
      </c>
    </row>
    <row r="725" spans="1:12" x14ac:dyDescent="0.2">
      <c r="A725" s="2">
        <v>715</v>
      </c>
      <c r="B725" s="2"/>
      <c r="C725" s="2"/>
      <c r="D725" s="2"/>
      <c r="E725" s="16"/>
      <c r="F725" s="16"/>
      <c r="G725" s="34" t="e">
        <v>#NAME?</v>
      </c>
      <c r="H725" s="34" t="s">
        <v>47</v>
      </c>
      <c r="I725" s="16"/>
      <c r="J725" s="29"/>
      <c r="K725" s="2"/>
      <c r="L725" s="35" t="s">
        <v>4796</v>
      </c>
    </row>
    <row r="726" spans="1:12" x14ac:dyDescent="0.2">
      <c r="A726" s="2">
        <v>716</v>
      </c>
      <c r="B726" s="2"/>
      <c r="C726" s="2"/>
      <c r="D726" s="2"/>
      <c r="E726" s="16"/>
      <c r="F726" s="16"/>
      <c r="G726" s="34" t="e">
        <v>#NAME?</v>
      </c>
      <c r="H726" s="34" t="s">
        <v>47</v>
      </c>
      <c r="I726" s="16"/>
      <c r="J726" s="29"/>
      <c r="K726" s="2"/>
      <c r="L726" s="35" t="s">
        <v>4796</v>
      </c>
    </row>
    <row r="727" spans="1:12" x14ac:dyDescent="0.2">
      <c r="A727" s="2">
        <v>717</v>
      </c>
      <c r="B727" s="2"/>
      <c r="C727" s="2"/>
      <c r="D727" s="2"/>
      <c r="E727" s="16"/>
      <c r="F727" s="16"/>
      <c r="G727" s="34" t="e">
        <v>#NAME?</v>
      </c>
      <c r="H727" s="34" t="s">
        <v>47</v>
      </c>
      <c r="I727" s="16"/>
      <c r="J727" s="29"/>
      <c r="K727" s="2"/>
      <c r="L727" s="35" t="s">
        <v>4796</v>
      </c>
    </row>
    <row r="728" spans="1:12" x14ac:dyDescent="0.2">
      <c r="A728" s="2">
        <v>718</v>
      </c>
      <c r="B728" s="2"/>
      <c r="C728" s="2"/>
      <c r="D728" s="2"/>
      <c r="E728" s="16"/>
      <c r="F728" s="16"/>
      <c r="G728" s="34" t="e">
        <v>#NAME?</v>
      </c>
      <c r="H728" s="34" t="s">
        <v>47</v>
      </c>
      <c r="I728" s="16"/>
      <c r="J728" s="29"/>
      <c r="K728" s="2"/>
      <c r="L728" s="35" t="s">
        <v>4796</v>
      </c>
    </row>
    <row r="729" spans="1:12" x14ac:dyDescent="0.2">
      <c r="A729" s="2">
        <v>719</v>
      </c>
      <c r="B729" s="2"/>
      <c r="C729" s="2"/>
      <c r="D729" s="2"/>
      <c r="E729" s="16"/>
      <c r="F729" s="16"/>
      <c r="G729" s="34" t="e">
        <v>#NAME?</v>
      </c>
      <c r="H729" s="34" t="s">
        <v>47</v>
      </c>
      <c r="I729" s="16"/>
      <c r="J729" s="29"/>
      <c r="K729" s="2"/>
      <c r="L729" s="35" t="s">
        <v>4796</v>
      </c>
    </row>
    <row r="730" spans="1:12" x14ac:dyDescent="0.2">
      <c r="A730" s="2">
        <v>720</v>
      </c>
      <c r="B730" s="2"/>
      <c r="C730" s="2"/>
      <c r="D730" s="2"/>
      <c r="E730" s="16"/>
      <c r="F730" s="16"/>
      <c r="G730" s="34" t="e">
        <v>#NAME?</v>
      </c>
      <c r="H730" s="34" t="s">
        <v>47</v>
      </c>
      <c r="I730" s="16"/>
      <c r="J730" s="29"/>
      <c r="K730" s="2"/>
      <c r="L730" s="35" t="s">
        <v>4796</v>
      </c>
    </row>
    <row r="731" spans="1:12" x14ac:dyDescent="0.2">
      <c r="A731" s="2">
        <v>721</v>
      </c>
      <c r="B731" s="2"/>
      <c r="C731" s="2"/>
      <c r="D731" s="2"/>
      <c r="E731" s="16"/>
      <c r="F731" s="16"/>
      <c r="G731" s="34" t="e">
        <v>#NAME?</v>
      </c>
      <c r="H731" s="34" t="s">
        <v>47</v>
      </c>
      <c r="I731" s="16"/>
      <c r="J731" s="29"/>
      <c r="K731" s="2"/>
      <c r="L731" s="35" t="s">
        <v>4796</v>
      </c>
    </row>
    <row r="732" spans="1:12" x14ac:dyDescent="0.2">
      <c r="A732" s="2">
        <v>722</v>
      </c>
      <c r="B732" s="2"/>
      <c r="C732" s="2"/>
      <c r="D732" s="2"/>
      <c r="E732" s="16"/>
      <c r="F732" s="16"/>
      <c r="G732" s="34" t="e">
        <v>#NAME?</v>
      </c>
      <c r="H732" s="34" t="s">
        <v>47</v>
      </c>
      <c r="I732" s="16"/>
      <c r="J732" s="29"/>
      <c r="K732" s="2"/>
      <c r="L732" s="35" t="s">
        <v>4796</v>
      </c>
    </row>
    <row r="733" spans="1:12" x14ac:dyDescent="0.2">
      <c r="A733" s="2">
        <v>723</v>
      </c>
      <c r="B733" s="2"/>
      <c r="C733" s="2"/>
      <c r="D733" s="2"/>
      <c r="E733" s="16"/>
      <c r="F733" s="16"/>
      <c r="G733" s="34" t="e">
        <v>#NAME?</v>
      </c>
      <c r="H733" s="34" t="s">
        <v>47</v>
      </c>
      <c r="I733" s="16"/>
      <c r="J733" s="29"/>
      <c r="K733" s="2"/>
      <c r="L733" s="35" t="s">
        <v>4796</v>
      </c>
    </row>
    <row r="734" spans="1:12" x14ac:dyDescent="0.2">
      <c r="A734" s="2">
        <v>724</v>
      </c>
      <c r="B734" s="2"/>
      <c r="C734" s="2"/>
      <c r="D734" s="2"/>
      <c r="E734" s="16"/>
      <c r="F734" s="16"/>
      <c r="G734" s="34" t="e">
        <v>#NAME?</v>
      </c>
      <c r="H734" s="34" t="s">
        <v>47</v>
      </c>
      <c r="I734" s="16"/>
      <c r="J734" s="29"/>
      <c r="K734" s="2"/>
      <c r="L734" s="35" t="s">
        <v>4796</v>
      </c>
    </row>
    <row r="735" spans="1:12" x14ac:dyDescent="0.2">
      <c r="A735" s="2">
        <v>725</v>
      </c>
      <c r="B735" s="2"/>
      <c r="C735" s="2"/>
      <c r="D735" s="2"/>
      <c r="E735" s="16"/>
      <c r="F735" s="16"/>
      <c r="G735" s="34" t="e">
        <v>#NAME?</v>
      </c>
      <c r="H735" s="34" t="s">
        <v>47</v>
      </c>
      <c r="I735" s="16"/>
      <c r="J735" s="29"/>
      <c r="K735" s="2"/>
      <c r="L735" s="35" t="s">
        <v>4796</v>
      </c>
    </row>
    <row r="736" spans="1:12" x14ac:dyDescent="0.2">
      <c r="A736" s="2">
        <v>726</v>
      </c>
      <c r="B736" s="2"/>
      <c r="C736" s="2"/>
      <c r="D736" s="2"/>
      <c r="E736" s="16"/>
      <c r="F736" s="16"/>
      <c r="G736" s="34" t="e">
        <v>#NAME?</v>
      </c>
      <c r="H736" s="34" t="s">
        <v>47</v>
      </c>
      <c r="I736" s="16"/>
      <c r="J736" s="29"/>
      <c r="K736" s="2"/>
      <c r="L736" s="35" t="s">
        <v>4796</v>
      </c>
    </row>
    <row r="737" spans="1:12" x14ac:dyDescent="0.2">
      <c r="A737" s="2">
        <v>727</v>
      </c>
      <c r="B737" s="2"/>
      <c r="C737" s="2"/>
      <c r="D737" s="2"/>
      <c r="E737" s="16"/>
      <c r="F737" s="16"/>
      <c r="G737" s="34" t="e">
        <v>#NAME?</v>
      </c>
      <c r="H737" s="34" t="s">
        <v>47</v>
      </c>
      <c r="I737" s="16"/>
      <c r="J737" s="29"/>
      <c r="K737" s="2"/>
      <c r="L737" s="35" t="s">
        <v>4796</v>
      </c>
    </row>
    <row r="738" spans="1:12" x14ac:dyDescent="0.2">
      <c r="A738" s="2">
        <v>728</v>
      </c>
      <c r="B738" s="2"/>
      <c r="C738" s="2"/>
      <c r="D738" s="2"/>
      <c r="E738" s="16"/>
      <c r="F738" s="16"/>
      <c r="G738" s="34" t="e">
        <v>#NAME?</v>
      </c>
      <c r="H738" s="34" t="s">
        <v>47</v>
      </c>
      <c r="I738" s="16"/>
      <c r="J738" s="29"/>
      <c r="K738" s="2"/>
      <c r="L738" s="35" t="s">
        <v>4796</v>
      </c>
    </row>
    <row r="739" spans="1:12" x14ac:dyDescent="0.2">
      <c r="A739" s="2">
        <v>729</v>
      </c>
      <c r="B739" s="2"/>
      <c r="C739" s="2"/>
      <c r="D739" s="2"/>
      <c r="E739" s="16"/>
      <c r="F739" s="16"/>
      <c r="G739" s="34" t="e">
        <v>#NAME?</v>
      </c>
      <c r="H739" s="34" t="s">
        <v>47</v>
      </c>
      <c r="I739" s="16"/>
      <c r="J739" s="29"/>
      <c r="K739" s="2"/>
      <c r="L739" s="35" t="s">
        <v>4796</v>
      </c>
    </row>
    <row r="740" spans="1:12" x14ac:dyDescent="0.2">
      <c r="A740" s="2">
        <v>730</v>
      </c>
      <c r="B740" s="2"/>
      <c r="C740" s="2"/>
      <c r="D740" s="2"/>
      <c r="E740" s="16"/>
      <c r="F740" s="16"/>
      <c r="G740" s="34" t="e">
        <v>#NAME?</v>
      </c>
      <c r="H740" s="34" t="s">
        <v>47</v>
      </c>
      <c r="I740" s="16"/>
      <c r="J740" s="29"/>
      <c r="K740" s="2"/>
      <c r="L740" s="35" t="s">
        <v>4796</v>
      </c>
    </row>
    <row r="741" spans="1:12" x14ac:dyDescent="0.2">
      <c r="A741" s="2">
        <v>731</v>
      </c>
      <c r="B741" s="2"/>
      <c r="C741" s="2"/>
      <c r="D741" s="2"/>
      <c r="E741" s="16"/>
      <c r="F741" s="16"/>
      <c r="G741" s="34" t="e">
        <v>#NAME?</v>
      </c>
      <c r="H741" s="34" t="s">
        <v>47</v>
      </c>
      <c r="I741" s="16"/>
      <c r="J741" s="29"/>
      <c r="K741" s="2"/>
      <c r="L741" s="35" t="s">
        <v>4796</v>
      </c>
    </row>
    <row r="742" spans="1:12" x14ac:dyDescent="0.2">
      <c r="A742" s="2">
        <v>732</v>
      </c>
      <c r="B742" s="2"/>
      <c r="C742" s="2"/>
      <c r="D742" s="2"/>
      <c r="E742" s="16"/>
      <c r="F742" s="16"/>
      <c r="G742" s="34" t="e">
        <v>#NAME?</v>
      </c>
      <c r="H742" s="34" t="s">
        <v>47</v>
      </c>
      <c r="I742" s="16"/>
      <c r="J742" s="29"/>
      <c r="K742" s="2"/>
      <c r="L742" s="35" t="s">
        <v>4796</v>
      </c>
    </row>
    <row r="743" spans="1:12" x14ac:dyDescent="0.2">
      <c r="A743" s="2">
        <v>733</v>
      </c>
      <c r="B743" s="2"/>
      <c r="C743" s="2"/>
      <c r="D743" s="2"/>
      <c r="E743" s="16"/>
      <c r="F743" s="16"/>
      <c r="G743" s="34" t="e">
        <v>#NAME?</v>
      </c>
      <c r="H743" s="34" t="s">
        <v>47</v>
      </c>
      <c r="I743" s="16"/>
      <c r="J743" s="29"/>
      <c r="K743" s="2"/>
      <c r="L743" s="35" t="s">
        <v>4796</v>
      </c>
    </row>
    <row r="744" spans="1:12" x14ac:dyDescent="0.2">
      <c r="A744" s="2">
        <v>734</v>
      </c>
      <c r="B744" s="2"/>
      <c r="C744" s="2"/>
      <c r="D744" s="2"/>
      <c r="E744" s="16"/>
      <c r="F744" s="16"/>
      <c r="G744" s="34" t="e">
        <v>#NAME?</v>
      </c>
      <c r="H744" s="34" t="s">
        <v>47</v>
      </c>
      <c r="I744" s="16"/>
      <c r="J744" s="29"/>
      <c r="K744" s="2"/>
      <c r="L744" s="35" t="s">
        <v>4796</v>
      </c>
    </row>
    <row r="745" spans="1:12" x14ac:dyDescent="0.2">
      <c r="A745" s="2">
        <v>735</v>
      </c>
      <c r="B745" s="2"/>
      <c r="C745" s="2"/>
      <c r="D745" s="2"/>
      <c r="E745" s="16"/>
      <c r="F745" s="16"/>
      <c r="G745" s="34" t="e">
        <v>#NAME?</v>
      </c>
      <c r="H745" s="34" t="s">
        <v>47</v>
      </c>
      <c r="I745" s="16"/>
      <c r="J745" s="29"/>
      <c r="K745" s="2"/>
      <c r="L745" s="35" t="s">
        <v>4796</v>
      </c>
    </row>
    <row r="746" spans="1:12" x14ac:dyDescent="0.2">
      <c r="A746" s="2">
        <v>736</v>
      </c>
      <c r="B746" s="2"/>
      <c r="C746" s="2"/>
      <c r="D746" s="2"/>
      <c r="E746" s="16"/>
      <c r="F746" s="16"/>
      <c r="G746" s="34" t="e">
        <v>#NAME?</v>
      </c>
      <c r="H746" s="34" t="s">
        <v>47</v>
      </c>
      <c r="I746" s="16"/>
      <c r="J746" s="29"/>
      <c r="K746" s="2"/>
      <c r="L746" s="35" t="s">
        <v>4796</v>
      </c>
    </row>
    <row r="747" spans="1:12" x14ac:dyDescent="0.2">
      <c r="A747" s="2">
        <v>737</v>
      </c>
      <c r="B747" s="2"/>
      <c r="C747" s="2"/>
      <c r="D747" s="2"/>
      <c r="E747" s="16"/>
      <c r="F747" s="16"/>
      <c r="G747" s="34" t="e">
        <v>#NAME?</v>
      </c>
      <c r="H747" s="34" t="s">
        <v>47</v>
      </c>
      <c r="I747" s="16"/>
      <c r="J747" s="29"/>
      <c r="K747" s="2"/>
      <c r="L747" s="35" t="s">
        <v>4796</v>
      </c>
    </row>
    <row r="748" spans="1:12" x14ac:dyDescent="0.2">
      <c r="A748" s="2">
        <v>738</v>
      </c>
      <c r="B748" s="2"/>
      <c r="C748" s="2"/>
      <c r="D748" s="2"/>
      <c r="E748" s="16"/>
      <c r="F748" s="16"/>
      <c r="G748" s="34" t="e">
        <v>#NAME?</v>
      </c>
      <c r="H748" s="34" t="s">
        <v>47</v>
      </c>
      <c r="I748" s="16"/>
      <c r="J748" s="29"/>
      <c r="K748" s="2"/>
      <c r="L748" s="35" t="s">
        <v>4796</v>
      </c>
    </row>
    <row r="749" spans="1:12" x14ac:dyDescent="0.2">
      <c r="A749" s="2">
        <v>739</v>
      </c>
      <c r="B749" s="2"/>
      <c r="C749" s="2"/>
      <c r="D749" s="2"/>
      <c r="E749" s="16"/>
      <c r="F749" s="16"/>
      <c r="G749" s="34" t="e">
        <v>#NAME?</v>
      </c>
      <c r="H749" s="34" t="s">
        <v>47</v>
      </c>
      <c r="I749" s="16"/>
      <c r="J749" s="29"/>
      <c r="K749" s="2"/>
      <c r="L749" s="35" t="s">
        <v>4796</v>
      </c>
    </row>
    <row r="750" spans="1:12" x14ac:dyDescent="0.2">
      <c r="A750" s="2">
        <v>740</v>
      </c>
      <c r="B750" s="2"/>
      <c r="C750" s="2"/>
      <c r="D750" s="2"/>
      <c r="E750" s="16"/>
      <c r="F750" s="16"/>
      <c r="G750" s="34" t="e">
        <v>#NAME?</v>
      </c>
      <c r="H750" s="34" t="s">
        <v>47</v>
      </c>
      <c r="I750" s="16"/>
      <c r="J750" s="29"/>
      <c r="K750" s="2"/>
      <c r="L750" s="35" t="s">
        <v>4796</v>
      </c>
    </row>
    <row r="751" spans="1:12" x14ac:dyDescent="0.2">
      <c r="A751" s="2">
        <v>741</v>
      </c>
      <c r="B751" s="2"/>
      <c r="C751" s="2"/>
      <c r="D751" s="2"/>
      <c r="E751" s="16"/>
      <c r="F751" s="16"/>
      <c r="G751" s="34" t="e">
        <v>#NAME?</v>
      </c>
      <c r="H751" s="34" t="s">
        <v>47</v>
      </c>
      <c r="I751" s="16"/>
      <c r="J751" s="29"/>
      <c r="K751" s="2"/>
      <c r="L751" s="35" t="s">
        <v>4796</v>
      </c>
    </row>
    <row r="752" spans="1:12" x14ac:dyDescent="0.2">
      <c r="A752" s="2">
        <v>742</v>
      </c>
      <c r="B752" s="2"/>
      <c r="C752" s="2"/>
      <c r="D752" s="2"/>
      <c r="E752" s="16"/>
      <c r="F752" s="16"/>
      <c r="G752" s="34" t="e">
        <v>#NAME?</v>
      </c>
      <c r="H752" s="34" t="s">
        <v>47</v>
      </c>
      <c r="I752" s="16"/>
      <c r="J752" s="29"/>
      <c r="K752" s="2"/>
      <c r="L752" s="35" t="s">
        <v>4796</v>
      </c>
    </row>
    <row r="753" spans="1:12" x14ac:dyDescent="0.2">
      <c r="A753" s="2">
        <v>743</v>
      </c>
      <c r="B753" s="2"/>
      <c r="C753" s="2"/>
      <c r="D753" s="2"/>
      <c r="E753" s="16"/>
      <c r="F753" s="16"/>
      <c r="G753" s="34" t="e">
        <v>#NAME?</v>
      </c>
      <c r="H753" s="34" t="s">
        <v>47</v>
      </c>
      <c r="I753" s="16"/>
      <c r="J753" s="29"/>
      <c r="K753" s="2"/>
      <c r="L753" s="35" t="s">
        <v>4796</v>
      </c>
    </row>
    <row r="754" spans="1:12" x14ac:dyDescent="0.2">
      <c r="A754" s="2">
        <v>744</v>
      </c>
      <c r="B754" s="2"/>
      <c r="C754" s="2"/>
      <c r="D754" s="2"/>
      <c r="E754" s="16"/>
      <c r="F754" s="16"/>
      <c r="G754" s="34" t="e">
        <v>#NAME?</v>
      </c>
      <c r="H754" s="34" t="s">
        <v>47</v>
      </c>
      <c r="I754" s="16"/>
      <c r="J754" s="29"/>
      <c r="K754" s="2"/>
      <c r="L754" s="35" t="s">
        <v>4796</v>
      </c>
    </row>
    <row r="755" spans="1:12" x14ac:dyDescent="0.2">
      <c r="A755" s="2">
        <v>745</v>
      </c>
      <c r="B755" s="2"/>
      <c r="C755" s="2"/>
      <c r="D755" s="2"/>
      <c r="E755" s="16"/>
      <c r="F755" s="16"/>
      <c r="G755" s="34" t="e">
        <v>#NAME?</v>
      </c>
      <c r="H755" s="34" t="s">
        <v>47</v>
      </c>
      <c r="I755" s="16"/>
      <c r="J755" s="29"/>
      <c r="K755" s="2"/>
      <c r="L755" s="35" t="s">
        <v>4796</v>
      </c>
    </row>
    <row r="756" spans="1:12" x14ac:dyDescent="0.2">
      <c r="A756" s="2">
        <v>746</v>
      </c>
      <c r="B756" s="2"/>
      <c r="C756" s="2"/>
      <c r="D756" s="2"/>
      <c r="E756" s="16"/>
      <c r="F756" s="16"/>
      <c r="G756" s="34" t="e">
        <v>#NAME?</v>
      </c>
      <c r="H756" s="34" t="s">
        <v>47</v>
      </c>
      <c r="I756" s="16"/>
      <c r="J756" s="29"/>
      <c r="K756" s="2"/>
      <c r="L756" s="35" t="s">
        <v>4796</v>
      </c>
    </row>
    <row r="757" spans="1:12" x14ac:dyDescent="0.2">
      <c r="A757" s="2">
        <v>747</v>
      </c>
      <c r="B757" s="2"/>
      <c r="C757" s="2"/>
      <c r="D757" s="2"/>
      <c r="E757" s="16"/>
      <c r="F757" s="16"/>
      <c r="G757" s="34" t="e">
        <v>#NAME?</v>
      </c>
      <c r="H757" s="34" t="s">
        <v>47</v>
      </c>
      <c r="I757" s="16"/>
      <c r="J757" s="29"/>
      <c r="K757" s="2"/>
      <c r="L757" s="35" t="s">
        <v>4796</v>
      </c>
    </row>
    <row r="758" spans="1:12" x14ac:dyDescent="0.2">
      <c r="A758" s="2">
        <v>748</v>
      </c>
      <c r="B758" s="2"/>
      <c r="C758" s="2"/>
      <c r="D758" s="2"/>
      <c r="E758" s="16"/>
      <c r="F758" s="16"/>
      <c r="G758" s="34" t="e">
        <v>#NAME?</v>
      </c>
      <c r="H758" s="34" t="s">
        <v>47</v>
      </c>
      <c r="I758" s="16"/>
      <c r="J758" s="29"/>
      <c r="K758" s="2"/>
      <c r="L758" s="35" t="s">
        <v>4796</v>
      </c>
    </row>
    <row r="759" spans="1:12" x14ac:dyDescent="0.2">
      <c r="A759" s="2">
        <v>749</v>
      </c>
      <c r="B759" s="2"/>
      <c r="C759" s="2"/>
      <c r="D759" s="2"/>
      <c r="E759" s="16"/>
      <c r="F759" s="16"/>
      <c r="G759" s="34" t="e">
        <v>#NAME?</v>
      </c>
      <c r="H759" s="34" t="s">
        <v>47</v>
      </c>
      <c r="I759" s="16"/>
      <c r="J759" s="29"/>
      <c r="K759" s="2"/>
      <c r="L759" s="35" t="s">
        <v>4796</v>
      </c>
    </row>
    <row r="760" spans="1:12" x14ac:dyDescent="0.2">
      <c r="A760" s="2">
        <v>750</v>
      </c>
      <c r="B760" s="2"/>
      <c r="C760" s="2"/>
      <c r="D760" s="2"/>
      <c r="E760" s="16"/>
      <c r="F760" s="16"/>
      <c r="G760" s="34" t="e">
        <v>#NAME?</v>
      </c>
      <c r="H760" s="34" t="s">
        <v>47</v>
      </c>
      <c r="I760" s="16"/>
      <c r="J760" s="29"/>
      <c r="K760" s="2"/>
      <c r="L760" s="35" t="s">
        <v>4796</v>
      </c>
    </row>
    <row r="761" spans="1:12" x14ac:dyDescent="0.2">
      <c r="A761" s="2">
        <v>751</v>
      </c>
      <c r="B761" s="2"/>
      <c r="C761" s="2"/>
      <c r="D761" s="2"/>
      <c r="E761" s="16"/>
      <c r="F761" s="16"/>
      <c r="G761" s="34" t="e">
        <v>#NAME?</v>
      </c>
      <c r="H761" s="34" t="s">
        <v>47</v>
      </c>
      <c r="I761" s="16"/>
      <c r="J761" s="29"/>
      <c r="K761" s="2"/>
      <c r="L761" s="35" t="s">
        <v>4796</v>
      </c>
    </row>
    <row r="762" spans="1:12" x14ac:dyDescent="0.2">
      <c r="A762" s="2">
        <v>752</v>
      </c>
      <c r="B762" s="2"/>
      <c r="C762" s="2"/>
      <c r="D762" s="2"/>
      <c r="E762" s="16"/>
      <c r="F762" s="16"/>
      <c r="G762" s="34" t="e">
        <v>#NAME?</v>
      </c>
      <c r="H762" s="34" t="s">
        <v>47</v>
      </c>
      <c r="I762" s="16"/>
      <c r="J762" s="29"/>
      <c r="K762" s="2"/>
      <c r="L762" s="35" t="s">
        <v>4796</v>
      </c>
    </row>
    <row r="763" spans="1:12" x14ac:dyDescent="0.2">
      <c r="A763" s="2">
        <v>753</v>
      </c>
      <c r="B763" s="2"/>
      <c r="C763" s="2"/>
      <c r="D763" s="2"/>
      <c r="E763" s="16"/>
      <c r="F763" s="16"/>
      <c r="G763" s="34" t="e">
        <v>#NAME?</v>
      </c>
      <c r="H763" s="34" t="s">
        <v>47</v>
      </c>
      <c r="I763" s="16"/>
      <c r="J763" s="29"/>
      <c r="K763" s="2"/>
      <c r="L763" s="35" t="s">
        <v>4796</v>
      </c>
    </row>
    <row r="764" spans="1:12" x14ac:dyDescent="0.2">
      <c r="A764" s="2">
        <v>754</v>
      </c>
      <c r="B764" s="2"/>
      <c r="C764" s="2"/>
      <c r="D764" s="2"/>
      <c r="E764" s="16"/>
      <c r="F764" s="16"/>
      <c r="G764" s="34" t="e">
        <v>#NAME?</v>
      </c>
      <c r="H764" s="34" t="s">
        <v>47</v>
      </c>
      <c r="I764" s="16"/>
      <c r="J764" s="29"/>
      <c r="K764" s="2"/>
      <c r="L764" s="35" t="s">
        <v>4796</v>
      </c>
    </row>
    <row r="765" spans="1:12" x14ac:dyDescent="0.2">
      <c r="A765" s="2">
        <v>755</v>
      </c>
      <c r="B765" s="2"/>
      <c r="C765" s="2"/>
      <c r="D765" s="2"/>
      <c r="E765" s="16"/>
      <c r="F765" s="16"/>
      <c r="G765" s="34" t="e">
        <v>#NAME?</v>
      </c>
      <c r="H765" s="34" t="s">
        <v>47</v>
      </c>
      <c r="I765" s="16"/>
      <c r="J765" s="29"/>
      <c r="K765" s="2"/>
      <c r="L765" s="35" t="s">
        <v>4796</v>
      </c>
    </row>
    <row r="766" spans="1:12" x14ac:dyDescent="0.2">
      <c r="A766" s="2">
        <v>756</v>
      </c>
      <c r="B766" s="2"/>
      <c r="C766" s="2"/>
      <c r="D766" s="2"/>
      <c r="E766" s="16"/>
      <c r="F766" s="16"/>
      <c r="G766" s="34" t="e">
        <v>#NAME?</v>
      </c>
      <c r="H766" s="34" t="s">
        <v>47</v>
      </c>
      <c r="I766" s="16"/>
      <c r="J766" s="29"/>
      <c r="K766" s="2"/>
      <c r="L766" s="35" t="s">
        <v>4796</v>
      </c>
    </row>
    <row r="767" spans="1:12" x14ac:dyDescent="0.2">
      <c r="A767" s="2">
        <v>757</v>
      </c>
      <c r="B767" s="2"/>
      <c r="C767" s="2"/>
      <c r="D767" s="2"/>
      <c r="E767" s="16"/>
      <c r="F767" s="16"/>
      <c r="G767" s="34" t="e">
        <v>#NAME?</v>
      </c>
      <c r="H767" s="34" t="s">
        <v>47</v>
      </c>
      <c r="I767" s="16"/>
      <c r="J767" s="29"/>
      <c r="K767" s="2"/>
      <c r="L767" s="35" t="s">
        <v>4796</v>
      </c>
    </row>
    <row r="768" spans="1:12" x14ac:dyDescent="0.2">
      <c r="A768" s="2">
        <v>758</v>
      </c>
      <c r="B768" s="2"/>
      <c r="C768" s="2"/>
      <c r="D768" s="2"/>
      <c r="E768" s="16"/>
      <c r="F768" s="16"/>
      <c r="G768" s="34" t="e">
        <v>#NAME?</v>
      </c>
      <c r="H768" s="34" t="s">
        <v>47</v>
      </c>
      <c r="I768" s="16"/>
      <c r="J768" s="29"/>
      <c r="K768" s="2"/>
      <c r="L768" s="35" t="s">
        <v>4796</v>
      </c>
    </row>
    <row r="769" spans="1:12" x14ac:dyDescent="0.2">
      <c r="A769" s="2">
        <v>759</v>
      </c>
      <c r="B769" s="2"/>
      <c r="C769" s="2"/>
      <c r="D769" s="2"/>
      <c r="E769" s="16"/>
      <c r="F769" s="16"/>
      <c r="G769" s="34" t="e">
        <v>#NAME?</v>
      </c>
      <c r="H769" s="34" t="s">
        <v>47</v>
      </c>
      <c r="I769" s="16"/>
      <c r="J769" s="29"/>
      <c r="K769" s="2"/>
      <c r="L769" s="35" t="s">
        <v>4796</v>
      </c>
    </row>
    <row r="770" spans="1:12" x14ac:dyDescent="0.2">
      <c r="A770" s="2">
        <v>760</v>
      </c>
      <c r="B770" s="2"/>
      <c r="C770" s="2"/>
      <c r="D770" s="2"/>
      <c r="E770" s="16"/>
      <c r="F770" s="16"/>
      <c r="G770" s="34" t="e">
        <v>#NAME?</v>
      </c>
      <c r="H770" s="34" t="s">
        <v>47</v>
      </c>
      <c r="I770" s="16"/>
      <c r="J770" s="29"/>
      <c r="K770" s="2"/>
      <c r="L770" s="35" t="s">
        <v>4796</v>
      </c>
    </row>
    <row r="771" spans="1:12" x14ac:dyDescent="0.2">
      <c r="A771" s="2">
        <v>761</v>
      </c>
      <c r="B771" s="2"/>
      <c r="C771" s="2"/>
      <c r="D771" s="2"/>
      <c r="E771" s="16"/>
      <c r="F771" s="16"/>
      <c r="G771" s="34" t="e">
        <v>#NAME?</v>
      </c>
      <c r="H771" s="34" t="s">
        <v>47</v>
      </c>
      <c r="I771" s="16"/>
      <c r="J771" s="29"/>
      <c r="K771" s="2"/>
      <c r="L771" s="35" t="s">
        <v>4796</v>
      </c>
    </row>
    <row r="772" spans="1:12" x14ac:dyDescent="0.2">
      <c r="A772" s="2">
        <v>762</v>
      </c>
      <c r="B772" s="2"/>
      <c r="C772" s="2"/>
      <c r="D772" s="2"/>
      <c r="E772" s="16"/>
      <c r="F772" s="16"/>
      <c r="G772" s="34" t="e">
        <v>#NAME?</v>
      </c>
      <c r="H772" s="34" t="s">
        <v>47</v>
      </c>
      <c r="I772" s="16"/>
      <c r="J772" s="29"/>
      <c r="K772" s="2"/>
      <c r="L772" s="35" t="s">
        <v>4796</v>
      </c>
    </row>
    <row r="773" spans="1:12" x14ac:dyDescent="0.2">
      <c r="A773" s="2">
        <v>763</v>
      </c>
      <c r="B773" s="2"/>
      <c r="C773" s="2"/>
      <c r="D773" s="2"/>
      <c r="E773" s="16"/>
      <c r="F773" s="16"/>
      <c r="G773" s="34" t="e">
        <v>#NAME?</v>
      </c>
      <c r="H773" s="34" t="s">
        <v>47</v>
      </c>
      <c r="I773" s="16"/>
      <c r="J773" s="29"/>
      <c r="K773" s="2"/>
      <c r="L773" s="35" t="s">
        <v>4796</v>
      </c>
    </row>
    <row r="774" spans="1:12" x14ac:dyDescent="0.2">
      <c r="A774" s="2">
        <v>764</v>
      </c>
      <c r="B774" s="2"/>
      <c r="C774" s="2"/>
      <c r="D774" s="2"/>
      <c r="E774" s="16"/>
      <c r="F774" s="16"/>
      <c r="G774" s="34" t="e">
        <v>#NAME?</v>
      </c>
      <c r="H774" s="34" t="s">
        <v>47</v>
      </c>
      <c r="I774" s="16"/>
      <c r="J774" s="29"/>
      <c r="K774" s="2"/>
      <c r="L774" s="35" t="s">
        <v>4796</v>
      </c>
    </row>
    <row r="775" spans="1:12" x14ac:dyDescent="0.2">
      <c r="A775" s="2">
        <v>765</v>
      </c>
      <c r="B775" s="2"/>
      <c r="C775" s="2"/>
      <c r="D775" s="2"/>
      <c r="E775" s="16"/>
      <c r="F775" s="16"/>
      <c r="G775" s="34" t="e">
        <v>#NAME?</v>
      </c>
      <c r="H775" s="34" t="s">
        <v>47</v>
      </c>
      <c r="I775" s="16"/>
      <c r="J775" s="29"/>
      <c r="K775" s="2"/>
      <c r="L775" s="35" t="s">
        <v>4796</v>
      </c>
    </row>
    <row r="776" spans="1:12" x14ac:dyDescent="0.2">
      <c r="A776" s="2">
        <v>766</v>
      </c>
      <c r="B776" s="2"/>
      <c r="C776" s="2"/>
      <c r="D776" s="2"/>
      <c r="E776" s="16"/>
      <c r="F776" s="16"/>
      <c r="G776" s="34" t="e">
        <v>#NAME?</v>
      </c>
      <c r="H776" s="34" t="s">
        <v>47</v>
      </c>
      <c r="I776" s="16"/>
      <c r="J776" s="29"/>
      <c r="K776" s="2"/>
      <c r="L776" s="35" t="s">
        <v>4796</v>
      </c>
    </row>
    <row r="777" spans="1:12" x14ac:dyDescent="0.2">
      <c r="A777" s="2">
        <v>767</v>
      </c>
      <c r="B777" s="2"/>
      <c r="C777" s="2"/>
      <c r="D777" s="2"/>
      <c r="E777" s="16"/>
      <c r="F777" s="16"/>
      <c r="G777" s="34" t="e">
        <v>#NAME?</v>
      </c>
      <c r="H777" s="34" t="s">
        <v>47</v>
      </c>
      <c r="I777" s="16"/>
      <c r="J777" s="29"/>
      <c r="K777" s="2"/>
      <c r="L777" s="35" t="s">
        <v>4796</v>
      </c>
    </row>
    <row r="778" spans="1:12" x14ac:dyDescent="0.2">
      <c r="A778" s="2">
        <v>768</v>
      </c>
      <c r="B778" s="2"/>
      <c r="C778" s="2"/>
      <c r="D778" s="2"/>
      <c r="E778" s="16"/>
      <c r="F778" s="16"/>
      <c r="G778" s="34" t="e">
        <v>#NAME?</v>
      </c>
      <c r="H778" s="34" t="s">
        <v>47</v>
      </c>
      <c r="I778" s="16"/>
      <c r="J778" s="29"/>
      <c r="K778" s="2"/>
      <c r="L778" s="35" t="s">
        <v>4796</v>
      </c>
    </row>
    <row r="779" spans="1:12" x14ac:dyDescent="0.2">
      <c r="A779" s="2">
        <v>769</v>
      </c>
      <c r="B779" s="2"/>
      <c r="C779" s="2"/>
      <c r="D779" s="2"/>
      <c r="E779" s="16"/>
      <c r="F779" s="16"/>
      <c r="G779" s="34" t="e">
        <v>#NAME?</v>
      </c>
      <c r="H779" s="34" t="s">
        <v>47</v>
      </c>
      <c r="I779" s="16"/>
      <c r="J779" s="29"/>
      <c r="K779" s="2"/>
      <c r="L779" s="35" t="s">
        <v>4796</v>
      </c>
    </row>
    <row r="780" spans="1:12" x14ac:dyDescent="0.2">
      <c r="A780" s="2">
        <v>770</v>
      </c>
      <c r="B780" s="2"/>
      <c r="C780" s="2"/>
      <c r="D780" s="2"/>
      <c r="E780" s="16"/>
      <c r="F780" s="16"/>
      <c r="G780" s="34" t="e">
        <v>#NAME?</v>
      </c>
      <c r="H780" s="34" t="s">
        <v>47</v>
      </c>
      <c r="I780" s="16"/>
      <c r="J780" s="29"/>
      <c r="K780" s="2"/>
      <c r="L780" s="35" t="s">
        <v>4796</v>
      </c>
    </row>
    <row r="781" spans="1:12" x14ac:dyDescent="0.2">
      <c r="A781" s="2">
        <v>771</v>
      </c>
      <c r="B781" s="2"/>
      <c r="C781" s="2"/>
      <c r="D781" s="2"/>
      <c r="E781" s="16"/>
      <c r="F781" s="16"/>
      <c r="G781" s="34" t="e">
        <v>#NAME?</v>
      </c>
      <c r="H781" s="34" t="s">
        <v>47</v>
      </c>
      <c r="I781" s="16"/>
      <c r="J781" s="29"/>
      <c r="K781" s="2"/>
      <c r="L781" s="35" t="s">
        <v>4796</v>
      </c>
    </row>
    <row r="782" spans="1:12" x14ac:dyDescent="0.2">
      <c r="A782" s="2">
        <v>772</v>
      </c>
      <c r="B782" s="2"/>
      <c r="C782" s="2"/>
      <c r="D782" s="2"/>
      <c r="E782" s="16"/>
      <c r="F782" s="16"/>
      <c r="G782" s="34" t="e">
        <v>#NAME?</v>
      </c>
      <c r="H782" s="34" t="s">
        <v>47</v>
      </c>
      <c r="I782" s="16"/>
      <c r="J782" s="29"/>
      <c r="K782" s="2"/>
      <c r="L782" s="35" t="s">
        <v>4796</v>
      </c>
    </row>
    <row r="783" spans="1:12" x14ac:dyDescent="0.2">
      <c r="A783" s="2">
        <v>773</v>
      </c>
      <c r="B783" s="2"/>
      <c r="C783" s="2"/>
      <c r="D783" s="2"/>
      <c r="E783" s="16"/>
      <c r="F783" s="16"/>
      <c r="G783" s="34" t="e">
        <v>#NAME?</v>
      </c>
      <c r="H783" s="34" t="s">
        <v>47</v>
      </c>
      <c r="I783" s="16"/>
      <c r="J783" s="29"/>
      <c r="K783" s="2"/>
      <c r="L783" s="35" t="s">
        <v>4796</v>
      </c>
    </row>
    <row r="784" spans="1:12" x14ac:dyDescent="0.2">
      <c r="A784" s="2">
        <v>774</v>
      </c>
      <c r="B784" s="2"/>
      <c r="C784" s="2"/>
      <c r="D784" s="2"/>
      <c r="E784" s="16"/>
      <c r="F784" s="16"/>
      <c r="G784" s="34" t="e">
        <v>#NAME?</v>
      </c>
      <c r="H784" s="34" t="s">
        <v>47</v>
      </c>
      <c r="I784" s="16"/>
      <c r="J784" s="29"/>
      <c r="K784" s="2"/>
      <c r="L784" s="35" t="s">
        <v>4796</v>
      </c>
    </row>
    <row r="785" spans="1:12" x14ac:dyDescent="0.2">
      <c r="A785" s="2">
        <v>775</v>
      </c>
      <c r="B785" s="2"/>
      <c r="C785" s="2"/>
      <c r="D785" s="2"/>
      <c r="E785" s="16"/>
      <c r="F785" s="16"/>
      <c r="G785" s="34" t="e">
        <v>#NAME?</v>
      </c>
      <c r="H785" s="34" t="s">
        <v>47</v>
      </c>
      <c r="I785" s="16"/>
      <c r="J785" s="29"/>
      <c r="K785" s="2"/>
      <c r="L785" s="35" t="s">
        <v>4796</v>
      </c>
    </row>
    <row r="786" spans="1:12" x14ac:dyDescent="0.2">
      <c r="A786" s="2">
        <v>776</v>
      </c>
      <c r="B786" s="2"/>
      <c r="C786" s="2"/>
      <c r="D786" s="2"/>
      <c r="E786" s="16"/>
      <c r="F786" s="16"/>
      <c r="G786" s="34" t="e">
        <v>#NAME?</v>
      </c>
      <c r="H786" s="34" t="s">
        <v>47</v>
      </c>
      <c r="I786" s="16"/>
      <c r="J786" s="29"/>
      <c r="K786" s="2"/>
      <c r="L786" s="35" t="s">
        <v>4796</v>
      </c>
    </row>
    <row r="787" spans="1:12" x14ac:dyDescent="0.2">
      <c r="A787" s="2">
        <v>777</v>
      </c>
      <c r="B787" s="2"/>
      <c r="C787" s="2"/>
      <c r="D787" s="2"/>
      <c r="E787" s="16"/>
      <c r="F787" s="16"/>
      <c r="G787" s="34" t="e">
        <v>#NAME?</v>
      </c>
      <c r="H787" s="34" t="s">
        <v>47</v>
      </c>
      <c r="I787" s="16"/>
      <c r="J787" s="29"/>
      <c r="K787" s="2"/>
      <c r="L787" s="35" t="s">
        <v>4796</v>
      </c>
    </row>
    <row r="788" spans="1:12" x14ac:dyDescent="0.2">
      <c r="A788" s="2">
        <v>778</v>
      </c>
      <c r="B788" s="2"/>
      <c r="C788" s="2"/>
      <c r="D788" s="2"/>
      <c r="E788" s="16"/>
      <c r="F788" s="16"/>
      <c r="G788" s="34" t="e">
        <v>#NAME?</v>
      </c>
      <c r="H788" s="34" t="s">
        <v>47</v>
      </c>
      <c r="I788" s="16"/>
      <c r="J788" s="29"/>
      <c r="K788" s="2"/>
      <c r="L788" s="35" t="s">
        <v>4796</v>
      </c>
    </row>
    <row r="789" spans="1:12" x14ac:dyDescent="0.2">
      <c r="A789" s="2">
        <v>779</v>
      </c>
      <c r="B789" s="2"/>
      <c r="C789" s="2"/>
      <c r="D789" s="2"/>
      <c r="E789" s="16"/>
      <c r="F789" s="16"/>
      <c r="G789" s="34" t="e">
        <v>#NAME?</v>
      </c>
      <c r="H789" s="34" t="s">
        <v>47</v>
      </c>
      <c r="I789" s="16"/>
      <c r="J789" s="29"/>
      <c r="K789" s="2"/>
      <c r="L789" s="35" t="s">
        <v>4796</v>
      </c>
    </row>
    <row r="790" spans="1:12" x14ac:dyDescent="0.2">
      <c r="A790" s="2">
        <v>780</v>
      </c>
      <c r="B790" s="2"/>
      <c r="C790" s="2"/>
      <c r="D790" s="2"/>
      <c r="E790" s="16"/>
      <c r="F790" s="16"/>
      <c r="G790" s="34" t="e">
        <v>#NAME?</v>
      </c>
      <c r="H790" s="34" t="s">
        <v>47</v>
      </c>
      <c r="I790" s="16"/>
      <c r="J790" s="29"/>
      <c r="K790" s="2"/>
      <c r="L790" s="35" t="s">
        <v>4796</v>
      </c>
    </row>
    <row r="791" spans="1:12" x14ac:dyDescent="0.2">
      <c r="A791" s="2">
        <v>781</v>
      </c>
      <c r="B791" s="2"/>
      <c r="C791" s="2"/>
      <c r="D791" s="2"/>
      <c r="E791" s="16"/>
      <c r="F791" s="16"/>
      <c r="G791" s="34" t="e">
        <v>#NAME?</v>
      </c>
      <c r="H791" s="34" t="s">
        <v>47</v>
      </c>
      <c r="I791" s="16"/>
      <c r="J791" s="29"/>
      <c r="K791" s="2"/>
      <c r="L791" s="35" t="s">
        <v>4796</v>
      </c>
    </row>
    <row r="792" spans="1:12" x14ac:dyDescent="0.2">
      <c r="A792" s="2">
        <v>782</v>
      </c>
      <c r="B792" s="2"/>
      <c r="C792" s="2"/>
      <c r="D792" s="2"/>
      <c r="E792" s="16"/>
      <c r="F792" s="16"/>
      <c r="G792" s="34" t="e">
        <v>#NAME?</v>
      </c>
      <c r="H792" s="34" t="s">
        <v>47</v>
      </c>
      <c r="I792" s="16"/>
      <c r="J792" s="29"/>
      <c r="K792" s="2"/>
      <c r="L792" s="35" t="s">
        <v>4796</v>
      </c>
    </row>
    <row r="793" spans="1:12" x14ac:dyDescent="0.2">
      <c r="A793" s="2">
        <v>783</v>
      </c>
      <c r="B793" s="2"/>
      <c r="C793" s="2"/>
      <c r="D793" s="2"/>
      <c r="E793" s="16"/>
      <c r="F793" s="16"/>
      <c r="G793" s="34" t="e">
        <v>#NAME?</v>
      </c>
      <c r="H793" s="34" t="s">
        <v>47</v>
      </c>
      <c r="I793" s="16"/>
      <c r="J793" s="29"/>
      <c r="K793" s="2"/>
      <c r="L793" s="35" t="s">
        <v>4796</v>
      </c>
    </row>
    <row r="794" spans="1:12" x14ac:dyDescent="0.2">
      <c r="A794" s="2">
        <v>784</v>
      </c>
      <c r="B794" s="2"/>
      <c r="C794" s="2"/>
      <c r="D794" s="2"/>
      <c r="E794" s="16"/>
      <c r="F794" s="16"/>
      <c r="G794" s="34" t="e">
        <v>#NAME?</v>
      </c>
      <c r="H794" s="34" t="s">
        <v>47</v>
      </c>
      <c r="I794" s="16"/>
      <c r="J794" s="29"/>
      <c r="K794" s="2"/>
      <c r="L794" s="35" t="s">
        <v>4796</v>
      </c>
    </row>
    <row r="795" spans="1:12" x14ac:dyDescent="0.2">
      <c r="A795" s="2">
        <v>785</v>
      </c>
      <c r="B795" s="2"/>
      <c r="C795" s="2"/>
      <c r="D795" s="2"/>
      <c r="E795" s="16"/>
      <c r="F795" s="16"/>
      <c r="G795" s="34" t="e">
        <v>#NAME?</v>
      </c>
      <c r="H795" s="34" t="s">
        <v>47</v>
      </c>
      <c r="I795" s="16"/>
      <c r="J795" s="29"/>
      <c r="K795" s="2"/>
      <c r="L795" s="35" t="s">
        <v>4796</v>
      </c>
    </row>
    <row r="796" spans="1:12" x14ac:dyDescent="0.2">
      <c r="A796" s="2">
        <v>786</v>
      </c>
      <c r="B796" s="2"/>
      <c r="C796" s="2"/>
      <c r="D796" s="2"/>
      <c r="E796" s="16"/>
      <c r="F796" s="16"/>
      <c r="G796" s="34" t="e">
        <v>#NAME?</v>
      </c>
      <c r="H796" s="34" t="s">
        <v>47</v>
      </c>
      <c r="I796" s="16"/>
      <c r="J796" s="29"/>
      <c r="K796" s="2"/>
      <c r="L796" s="35" t="s">
        <v>4796</v>
      </c>
    </row>
    <row r="797" spans="1:12" x14ac:dyDescent="0.2">
      <c r="A797" s="2">
        <v>787</v>
      </c>
      <c r="B797" s="2"/>
      <c r="C797" s="2"/>
      <c r="D797" s="2"/>
      <c r="E797" s="16"/>
      <c r="F797" s="16"/>
      <c r="G797" s="34" t="e">
        <v>#NAME?</v>
      </c>
      <c r="H797" s="34" t="s">
        <v>47</v>
      </c>
      <c r="I797" s="16"/>
      <c r="J797" s="29"/>
      <c r="K797" s="2"/>
      <c r="L797" s="35" t="s">
        <v>4796</v>
      </c>
    </row>
    <row r="798" spans="1:12" x14ac:dyDescent="0.2">
      <c r="A798" s="2">
        <v>788</v>
      </c>
      <c r="B798" s="2"/>
      <c r="C798" s="2"/>
      <c r="D798" s="2"/>
      <c r="E798" s="16"/>
      <c r="F798" s="16"/>
      <c r="G798" s="34" t="e">
        <v>#NAME?</v>
      </c>
      <c r="H798" s="34" t="s">
        <v>47</v>
      </c>
      <c r="I798" s="16"/>
      <c r="J798" s="29"/>
      <c r="K798" s="2"/>
      <c r="L798" s="35" t="s">
        <v>4796</v>
      </c>
    </row>
    <row r="799" spans="1:12" x14ac:dyDescent="0.2">
      <c r="A799" s="2">
        <v>789</v>
      </c>
      <c r="B799" s="2"/>
      <c r="C799" s="2"/>
      <c r="D799" s="2"/>
      <c r="E799" s="16"/>
      <c r="F799" s="16"/>
      <c r="G799" s="34" t="e">
        <v>#NAME?</v>
      </c>
      <c r="H799" s="34" t="s">
        <v>47</v>
      </c>
      <c r="I799" s="16"/>
      <c r="J799" s="29"/>
      <c r="K799" s="2"/>
      <c r="L799" s="35" t="s">
        <v>4796</v>
      </c>
    </row>
    <row r="800" spans="1:12" x14ac:dyDescent="0.2">
      <c r="A800" s="2">
        <v>790</v>
      </c>
      <c r="B800" s="2"/>
      <c r="C800" s="2"/>
      <c r="D800" s="2"/>
      <c r="E800" s="16"/>
      <c r="F800" s="16"/>
      <c r="G800" s="34" t="e">
        <v>#NAME?</v>
      </c>
      <c r="H800" s="34" t="s">
        <v>47</v>
      </c>
      <c r="I800" s="16"/>
      <c r="J800" s="29"/>
      <c r="K800" s="2"/>
      <c r="L800" s="35" t="s">
        <v>4796</v>
      </c>
    </row>
    <row r="801" spans="1:12" x14ac:dyDescent="0.2">
      <c r="A801" s="2">
        <v>791</v>
      </c>
      <c r="B801" s="2"/>
      <c r="C801" s="2"/>
      <c r="D801" s="2"/>
      <c r="E801" s="16"/>
      <c r="F801" s="16"/>
      <c r="G801" s="34" t="e">
        <v>#NAME?</v>
      </c>
      <c r="H801" s="34" t="s">
        <v>47</v>
      </c>
      <c r="I801" s="16"/>
      <c r="J801" s="29"/>
      <c r="K801" s="2"/>
      <c r="L801" s="35" t="s">
        <v>4796</v>
      </c>
    </row>
    <row r="802" spans="1:12" x14ac:dyDescent="0.2">
      <c r="A802" s="2">
        <v>792</v>
      </c>
      <c r="B802" s="2"/>
      <c r="C802" s="2"/>
      <c r="D802" s="2"/>
      <c r="E802" s="16"/>
      <c r="F802" s="16"/>
      <c r="G802" s="34" t="e">
        <v>#NAME?</v>
      </c>
      <c r="H802" s="34" t="s">
        <v>47</v>
      </c>
      <c r="I802" s="16"/>
      <c r="J802" s="29"/>
      <c r="K802" s="2"/>
      <c r="L802" s="35" t="s">
        <v>4796</v>
      </c>
    </row>
    <row r="803" spans="1:12" x14ac:dyDescent="0.2">
      <c r="A803" s="2">
        <v>793</v>
      </c>
      <c r="B803" s="2"/>
      <c r="C803" s="2"/>
      <c r="D803" s="2"/>
      <c r="E803" s="16"/>
      <c r="F803" s="16"/>
      <c r="G803" s="34" t="e">
        <v>#NAME?</v>
      </c>
      <c r="H803" s="34" t="s">
        <v>47</v>
      </c>
      <c r="I803" s="16"/>
      <c r="J803" s="29"/>
      <c r="K803" s="2"/>
      <c r="L803" s="35" t="s">
        <v>4796</v>
      </c>
    </row>
    <row r="804" spans="1:12" x14ac:dyDescent="0.2">
      <c r="A804" s="2">
        <v>794</v>
      </c>
      <c r="B804" s="2"/>
      <c r="C804" s="2"/>
      <c r="D804" s="2"/>
      <c r="E804" s="16"/>
      <c r="F804" s="16"/>
      <c r="G804" s="34" t="e">
        <v>#NAME?</v>
      </c>
      <c r="H804" s="34" t="s">
        <v>47</v>
      </c>
      <c r="I804" s="16"/>
      <c r="J804" s="29"/>
      <c r="K804" s="2"/>
      <c r="L804" s="35" t="s">
        <v>4796</v>
      </c>
    </row>
    <row r="805" spans="1:12" x14ac:dyDescent="0.2">
      <c r="A805" s="2">
        <v>795</v>
      </c>
      <c r="B805" s="2"/>
      <c r="C805" s="2"/>
      <c r="D805" s="2"/>
      <c r="E805" s="16"/>
      <c r="F805" s="16"/>
      <c r="G805" s="34" t="e">
        <v>#NAME?</v>
      </c>
      <c r="H805" s="34" t="s">
        <v>47</v>
      </c>
      <c r="I805" s="16"/>
      <c r="J805" s="29"/>
      <c r="K805" s="2"/>
      <c r="L805" s="35" t="s">
        <v>4796</v>
      </c>
    </row>
    <row r="806" spans="1:12" x14ac:dyDescent="0.2">
      <c r="A806" s="2">
        <v>796</v>
      </c>
      <c r="B806" s="2"/>
      <c r="C806" s="2"/>
      <c r="D806" s="2"/>
      <c r="E806" s="16"/>
      <c r="F806" s="16"/>
      <c r="G806" s="34" t="e">
        <v>#NAME?</v>
      </c>
      <c r="H806" s="34" t="s">
        <v>47</v>
      </c>
      <c r="I806" s="16"/>
      <c r="J806" s="29"/>
      <c r="K806" s="2"/>
      <c r="L806" s="35" t="s">
        <v>4796</v>
      </c>
    </row>
    <row r="807" spans="1:12" x14ac:dyDescent="0.2">
      <c r="A807" s="2">
        <v>797</v>
      </c>
      <c r="B807" s="2"/>
      <c r="C807" s="2"/>
      <c r="D807" s="2"/>
      <c r="E807" s="16"/>
      <c r="F807" s="16"/>
      <c r="G807" s="34" t="e">
        <v>#NAME?</v>
      </c>
      <c r="H807" s="34" t="s">
        <v>47</v>
      </c>
      <c r="I807" s="16"/>
      <c r="J807" s="29"/>
      <c r="K807" s="2"/>
      <c r="L807" s="35" t="s">
        <v>4796</v>
      </c>
    </row>
    <row r="808" spans="1:12" x14ac:dyDescent="0.2">
      <c r="A808" s="2">
        <v>798</v>
      </c>
      <c r="B808" s="2"/>
      <c r="C808" s="2"/>
      <c r="D808" s="2"/>
      <c r="E808" s="16"/>
      <c r="F808" s="16"/>
      <c r="G808" s="34" t="e">
        <v>#NAME?</v>
      </c>
      <c r="H808" s="34" t="s">
        <v>47</v>
      </c>
      <c r="I808" s="16"/>
      <c r="J808" s="29"/>
      <c r="K808" s="2"/>
      <c r="L808" s="35" t="s">
        <v>4796</v>
      </c>
    </row>
    <row r="809" spans="1:12" x14ac:dyDescent="0.2">
      <c r="A809" s="2">
        <v>799</v>
      </c>
      <c r="B809" s="2"/>
      <c r="C809" s="2"/>
      <c r="D809" s="2"/>
      <c r="E809" s="16"/>
      <c r="F809" s="16"/>
      <c r="G809" s="34" t="e">
        <v>#NAME?</v>
      </c>
      <c r="H809" s="34" t="s">
        <v>47</v>
      </c>
      <c r="I809" s="16"/>
      <c r="J809" s="29"/>
      <c r="K809" s="2"/>
      <c r="L809" s="35" t="s">
        <v>4796</v>
      </c>
    </row>
    <row r="810" spans="1:12" x14ac:dyDescent="0.2">
      <c r="A810" s="2">
        <v>800</v>
      </c>
      <c r="B810" s="2"/>
      <c r="C810" s="2"/>
      <c r="D810" s="2"/>
      <c r="E810" s="16"/>
      <c r="F810" s="16"/>
      <c r="G810" s="34" t="e">
        <v>#NAME?</v>
      </c>
      <c r="H810" s="34" t="s">
        <v>47</v>
      </c>
      <c r="I810" s="16"/>
      <c r="J810" s="29"/>
      <c r="K810" s="2"/>
      <c r="L810" s="35" t="s">
        <v>4796</v>
      </c>
    </row>
    <row r="811" spans="1:12" x14ac:dyDescent="0.2">
      <c r="A811" s="2">
        <v>801</v>
      </c>
      <c r="B811" s="2"/>
      <c r="C811" s="2"/>
      <c r="D811" s="2"/>
      <c r="E811" s="16"/>
      <c r="F811" s="16"/>
      <c r="G811" s="34" t="e">
        <v>#NAME?</v>
      </c>
      <c r="H811" s="34" t="s">
        <v>47</v>
      </c>
      <c r="I811" s="16"/>
      <c r="J811" s="29"/>
      <c r="K811" s="2"/>
      <c r="L811" s="35" t="s">
        <v>4796</v>
      </c>
    </row>
    <row r="812" spans="1:12" x14ac:dyDescent="0.2">
      <c r="A812" s="2">
        <v>802</v>
      </c>
      <c r="B812" s="2"/>
      <c r="C812" s="2"/>
      <c r="D812" s="2"/>
      <c r="E812" s="16"/>
      <c r="F812" s="16"/>
      <c r="G812" s="34" t="e">
        <v>#NAME?</v>
      </c>
      <c r="H812" s="34" t="s">
        <v>47</v>
      </c>
      <c r="I812" s="16"/>
      <c r="J812" s="29"/>
      <c r="K812" s="2"/>
      <c r="L812" s="35" t="s">
        <v>4796</v>
      </c>
    </row>
    <row r="813" spans="1:12" x14ac:dyDescent="0.2">
      <c r="A813" s="2">
        <v>803</v>
      </c>
      <c r="B813" s="2"/>
      <c r="C813" s="2"/>
      <c r="D813" s="2"/>
      <c r="E813" s="16"/>
      <c r="F813" s="16"/>
      <c r="G813" s="34" t="e">
        <v>#NAME?</v>
      </c>
      <c r="H813" s="34" t="s">
        <v>47</v>
      </c>
      <c r="I813" s="16"/>
      <c r="J813" s="29"/>
      <c r="K813" s="2"/>
      <c r="L813" s="35" t="s">
        <v>4796</v>
      </c>
    </row>
    <row r="814" spans="1:12" x14ac:dyDescent="0.2">
      <c r="A814" s="2">
        <v>804</v>
      </c>
      <c r="B814" s="2"/>
      <c r="C814" s="2"/>
      <c r="D814" s="2"/>
      <c r="E814" s="16"/>
      <c r="F814" s="16"/>
      <c r="G814" s="34" t="e">
        <v>#NAME?</v>
      </c>
      <c r="H814" s="34" t="s">
        <v>47</v>
      </c>
      <c r="I814" s="16"/>
      <c r="J814" s="29"/>
      <c r="K814" s="2"/>
      <c r="L814" s="35" t="s">
        <v>4796</v>
      </c>
    </row>
    <row r="815" spans="1:12" x14ac:dyDescent="0.2">
      <c r="A815" s="2">
        <v>805</v>
      </c>
      <c r="B815" s="2"/>
      <c r="C815" s="2"/>
      <c r="D815" s="2"/>
      <c r="E815" s="16"/>
      <c r="F815" s="16"/>
      <c r="G815" s="34" t="e">
        <v>#NAME?</v>
      </c>
      <c r="H815" s="34" t="s">
        <v>47</v>
      </c>
      <c r="I815" s="16"/>
      <c r="J815" s="29"/>
      <c r="K815" s="2"/>
      <c r="L815" s="35" t="s">
        <v>4796</v>
      </c>
    </row>
    <row r="816" spans="1:12" x14ac:dyDescent="0.2">
      <c r="A816" s="2">
        <v>806</v>
      </c>
      <c r="B816" s="2"/>
      <c r="C816" s="2"/>
      <c r="D816" s="2"/>
      <c r="E816" s="16"/>
      <c r="F816" s="16"/>
      <c r="G816" s="34" t="e">
        <v>#NAME?</v>
      </c>
      <c r="H816" s="34" t="s">
        <v>47</v>
      </c>
      <c r="I816" s="16"/>
      <c r="J816" s="29"/>
      <c r="K816" s="2"/>
      <c r="L816" s="35" t="s">
        <v>4796</v>
      </c>
    </row>
    <row r="817" spans="1:12" x14ac:dyDescent="0.2">
      <c r="A817" s="2">
        <v>807</v>
      </c>
      <c r="B817" s="2"/>
      <c r="C817" s="2"/>
      <c r="D817" s="2"/>
      <c r="E817" s="16"/>
      <c r="F817" s="16"/>
      <c r="G817" s="34" t="e">
        <v>#NAME?</v>
      </c>
      <c r="H817" s="34" t="s">
        <v>47</v>
      </c>
      <c r="I817" s="16"/>
      <c r="J817" s="29"/>
      <c r="K817" s="2"/>
      <c r="L817" s="35" t="s">
        <v>4796</v>
      </c>
    </row>
    <row r="818" spans="1:12" x14ac:dyDescent="0.2">
      <c r="A818" s="2">
        <v>808</v>
      </c>
      <c r="B818" s="2"/>
      <c r="C818" s="2"/>
      <c r="D818" s="2"/>
      <c r="E818" s="16"/>
      <c r="F818" s="16"/>
      <c r="G818" s="34" t="e">
        <v>#NAME?</v>
      </c>
      <c r="H818" s="34" t="s">
        <v>47</v>
      </c>
      <c r="I818" s="16"/>
      <c r="J818" s="29"/>
      <c r="K818" s="2"/>
      <c r="L818" s="35" t="s">
        <v>4796</v>
      </c>
    </row>
    <row r="819" spans="1:12" x14ac:dyDescent="0.2">
      <c r="A819" s="2">
        <v>809</v>
      </c>
      <c r="B819" s="2"/>
      <c r="C819" s="2"/>
      <c r="D819" s="2"/>
      <c r="E819" s="16"/>
      <c r="F819" s="16"/>
      <c r="G819" s="34" t="e">
        <v>#NAME?</v>
      </c>
      <c r="H819" s="34" t="s">
        <v>47</v>
      </c>
      <c r="I819" s="16"/>
      <c r="J819" s="29"/>
      <c r="K819" s="2"/>
      <c r="L819" s="35" t="s">
        <v>4796</v>
      </c>
    </row>
    <row r="820" spans="1:12" x14ac:dyDescent="0.2">
      <c r="A820" s="2">
        <v>810</v>
      </c>
      <c r="B820" s="2"/>
      <c r="C820" s="2"/>
      <c r="D820" s="2"/>
      <c r="E820" s="16"/>
      <c r="F820" s="16"/>
      <c r="G820" s="34" t="e">
        <v>#NAME?</v>
      </c>
      <c r="H820" s="34" t="s">
        <v>47</v>
      </c>
      <c r="I820" s="16"/>
      <c r="J820" s="29"/>
      <c r="K820" s="2"/>
      <c r="L820" s="35" t="s">
        <v>4796</v>
      </c>
    </row>
    <row r="821" spans="1:12" x14ac:dyDescent="0.2">
      <c r="A821" s="2">
        <v>811</v>
      </c>
      <c r="B821" s="2"/>
      <c r="C821" s="2"/>
      <c r="D821" s="2"/>
      <c r="E821" s="16"/>
      <c r="F821" s="16"/>
      <c r="G821" s="34" t="e">
        <v>#NAME?</v>
      </c>
      <c r="H821" s="34" t="s">
        <v>47</v>
      </c>
      <c r="I821" s="16"/>
      <c r="J821" s="29"/>
      <c r="K821" s="2"/>
      <c r="L821" s="35" t="s">
        <v>4796</v>
      </c>
    </row>
    <row r="822" spans="1:12" x14ac:dyDescent="0.2">
      <c r="A822" s="2">
        <v>812</v>
      </c>
      <c r="B822" s="2"/>
      <c r="C822" s="2"/>
      <c r="D822" s="2"/>
      <c r="E822" s="16"/>
      <c r="F822" s="16"/>
      <c r="G822" s="34" t="e">
        <v>#NAME?</v>
      </c>
      <c r="H822" s="34" t="s">
        <v>47</v>
      </c>
      <c r="I822" s="16"/>
      <c r="J822" s="29"/>
      <c r="K822" s="2"/>
      <c r="L822" s="35" t="s">
        <v>4796</v>
      </c>
    </row>
    <row r="823" spans="1:12" x14ac:dyDescent="0.2">
      <c r="A823" s="2">
        <v>813</v>
      </c>
      <c r="B823" s="2"/>
      <c r="C823" s="2"/>
      <c r="D823" s="2"/>
      <c r="E823" s="16"/>
      <c r="F823" s="16"/>
      <c r="G823" s="34" t="e">
        <v>#NAME?</v>
      </c>
      <c r="H823" s="34" t="s">
        <v>47</v>
      </c>
      <c r="I823" s="16"/>
      <c r="J823" s="29"/>
      <c r="K823" s="2"/>
      <c r="L823" s="35" t="s">
        <v>4796</v>
      </c>
    </row>
    <row r="824" spans="1:12" x14ac:dyDescent="0.2">
      <c r="A824" s="2">
        <v>814</v>
      </c>
      <c r="B824" s="2"/>
      <c r="C824" s="2"/>
      <c r="D824" s="2"/>
      <c r="E824" s="16"/>
      <c r="F824" s="16"/>
      <c r="G824" s="34" t="e">
        <v>#NAME?</v>
      </c>
      <c r="H824" s="34" t="s">
        <v>47</v>
      </c>
      <c r="I824" s="16"/>
      <c r="J824" s="29"/>
      <c r="K824" s="2"/>
      <c r="L824" s="35" t="s">
        <v>4796</v>
      </c>
    </row>
    <row r="825" spans="1:12" x14ac:dyDescent="0.2">
      <c r="A825" s="2">
        <v>815</v>
      </c>
      <c r="B825" s="2"/>
      <c r="C825" s="2"/>
      <c r="D825" s="2"/>
      <c r="E825" s="16"/>
      <c r="F825" s="16"/>
      <c r="G825" s="34" t="e">
        <v>#NAME?</v>
      </c>
      <c r="H825" s="34" t="s">
        <v>47</v>
      </c>
      <c r="I825" s="16"/>
      <c r="J825" s="29"/>
      <c r="K825" s="2"/>
      <c r="L825" s="35" t="s">
        <v>4796</v>
      </c>
    </row>
    <row r="826" spans="1:12" x14ac:dyDescent="0.2">
      <c r="A826" s="2">
        <v>816</v>
      </c>
      <c r="B826" s="2"/>
      <c r="C826" s="2"/>
      <c r="D826" s="2"/>
      <c r="E826" s="16"/>
      <c r="F826" s="16"/>
      <c r="G826" s="34" t="e">
        <v>#NAME?</v>
      </c>
      <c r="H826" s="34" t="s">
        <v>47</v>
      </c>
      <c r="I826" s="16"/>
      <c r="J826" s="29"/>
      <c r="K826" s="2"/>
      <c r="L826" s="35" t="s">
        <v>4796</v>
      </c>
    </row>
    <row r="827" spans="1:12" x14ac:dyDescent="0.2">
      <c r="A827" s="2">
        <v>817</v>
      </c>
      <c r="B827" s="2"/>
      <c r="C827" s="2"/>
      <c r="D827" s="2"/>
      <c r="E827" s="16"/>
      <c r="F827" s="16"/>
      <c r="G827" s="34" t="e">
        <v>#NAME?</v>
      </c>
      <c r="H827" s="34" t="s">
        <v>47</v>
      </c>
      <c r="I827" s="16"/>
      <c r="J827" s="29"/>
      <c r="K827" s="2"/>
      <c r="L827" s="35" t="s">
        <v>4796</v>
      </c>
    </row>
    <row r="828" spans="1:12" x14ac:dyDescent="0.2">
      <c r="A828" s="2">
        <v>818</v>
      </c>
      <c r="B828" s="2"/>
      <c r="C828" s="2"/>
      <c r="D828" s="2"/>
      <c r="E828" s="16"/>
      <c r="F828" s="16"/>
      <c r="G828" s="34" t="e">
        <v>#NAME?</v>
      </c>
      <c r="H828" s="34" t="s">
        <v>47</v>
      </c>
      <c r="I828" s="16"/>
      <c r="J828" s="29"/>
      <c r="K828" s="2"/>
      <c r="L828" s="35" t="s">
        <v>4796</v>
      </c>
    </row>
    <row r="829" spans="1:12" x14ac:dyDescent="0.2">
      <c r="A829" s="2">
        <v>819</v>
      </c>
      <c r="B829" s="2"/>
      <c r="C829" s="2"/>
      <c r="D829" s="2"/>
      <c r="E829" s="16"/>
      <c r="F829" s="16"/>
      <c r="G829" s="34" t="e">
        <v>#NAME?</v>
      </c>
      <c r="H829" s="34" t="s">
        <v>47</v>
      </c>
      <c r="I829" s="16"/>
      <c r="J829" s="29"/>
      <c r="K829" s="2"/>
      <c r="L829" s="35" t="s">
        <v>4796</v>
      </c>
    </row>
    <row r="830" spans="1:12" x14ac:dyDescent="0.2">
      <c r="A830" s="2">
        <v>820</v>
      </c>
      <c r="B830" s="2"/>
      <c r="C830" s="2"/>
      <c r="D830" s="2"/>
      <c r="E830" s="16"/>
      <c r="F830" s="16"/>
      <c r="G830" s="34" t="e">
        <v>#NAME?</v>
      </c>
      <c r="H830" s="34" t="s">
        <v>47</v>
      </c>
      <c r="I830" s="16"/>
      <c r="J830" s="29"/>
      <c r="K830" s="2"/>
      <c r="L830" s="35" t="s">
        <v>4796</v>
      </c>
    </row>
    <row r="831" spans="1:12" x14ac:dyDescent="0.2">
      <c r="A831" s="2">
        <v>821</v>
      </c>
      <c r="B831" s="2"/>
      <c r="C831" s="2"/>
      <c r="D831" s="2"/>
      <c r="E831" s="16"/>
      <c r="F831" s="16"/>
      <c r="G831" s="34" t="e">
        <v>#NAME?</v>
      </c>
      <c r="H831" s="34" t="s">
        <v>47</v>
      </c>
      <c r="I831" s="16"/>
      <c r="J831" s="29"/>
      <c r="K831" s="2"/>
      <c r="L831" s="35" t="s">
        <v>4796</v>
      </c>
    </row>
    <row r="832" spans="1:12" x14ac:dyDescent="0.2">
      <c r="A832" s="2">
        <v>822</v>
      </c>
      <c r="B832" s="2"/>
      <c r="C832" s="2"/>
      <c r="D832" s="2"/>
      <c r="E832" s="16"/>
      <c r="F832" s="16"/>
      <c r="G832" s="34" t="e">
        <v>#NAME?</v>
      </c>
      <c r="H832" s="34" t="s">
        <v>47</v>
      </c>
      <c r="I832" s="16"/>
      <c r="J832" s="29"/>
      <c r="K832" s="2"/>
      <c r="L832" s="35" t="s">
        <v>4796</v>
      </c>
    </row>
    <row r="833" spans="1:12" x14ac:dyDescent="0.2">
      <c r="A833" s="2">
        <v>823</v>
      </c>
      <c r="B833" s="2"/>
      <c r="C833" s="2"/>
      <c r="D833" s="2"/>
      <c r="E833" s="16"/>
      <c r="F833" s="16"/>
      <c r="G833" s="34" t="e">
        <v>#NAME?</v>
      </c>
      <c r="H833" s="34" t="s">
        <v>47</v>
      </c>
      <c r="I833" s="16"/>
      <c r="J833" s="29"/>
      <c r="K833" s="2"/>
      <c r="L833" s="35" t="s">
        <v>4796</v>
      </c>
    </row>
    <row r="834" spans="1:12" x14ac:dyDescent="0.2">
      <c r="A834" s="2">
        <v>824</v>
      </c>
      <c r="B834" s="2"/>
      <c r="C834" s="2"/>
      <c r="D834" s="2"/>
      <c r="E834" s="16"/>
      <c r="F834" s="16"/>
      <c r="G834" s="34" t="e">
        <v>#NAME?</v>
      </c>
      <c r="H834" s="34" t="s">
        <v>47</v>
      </c>
      <c r="I834" s="16"/>
      <c r="J834" s="29"/>
      <c r="K834" s="2"/>
      <c r="L834" s="35" t="s">
        <v>4796</v>
      </c>
    </row>
    <row r="835" spans="1:12" x14ac:dyDescent="0.2">
      <c r="A835" s="2">
        <v>825</v>
      </c>
      <c r="B835" s="2"/>
      <c r="C835" s="2"/>
      <c r="D835" s="2"/>
      <c r="E835" s="16"/>
      <c r="F835" s="16"/>
      <c r="G835" s="34" t="e">
        <v>#NAME?</v>
      </c>
      <c r="H835" s="34" t="s">
        <v>47</v>
      </c>
      <c r="I835" s="16"/>
      <c r="J835" s="29"/>
      <c r="K835" s="2"/>
      <c r="L835" s="35" t="s">
        <v>4796</v>
      </c>
    </row>
    <row r="836" spans="1:12" x14ac:dyDescent="0.2">
      <c r="A836" s="2">
        <v>826</v>
      </c>
      <c r="B836" s="2"/>
      <c r="C836" s="2"/>
      <c r="D836" s="2"/>
      <c r="E836" s="16"/>
      <c r="F836" s="16"/>
      <c r="G836" s="34" t="e">
        <v>#NAME?</v>
      </c>
      <c r="H836" s="34" t="s">
        <v>47</v>
      </c>
      <c r="I836" s="16"/>
      <c r="J836" s="29"/>
      <c r="K836" s="2"/>
      <c r="L836" s="35" t="s">
        <v>4796</v>
      </c>
    </row>
    <row r="837" spans="1:12" x14ac:dyDescent="0.2">
      <c r="A837" s="2">
        <v>827</v>
      </c>
      <c r="B837" s="2"/>
      <c r="C837" s="2"/>
      <c r="D837" s="2"/>
      <c r="E837" s="16"/>
      <c r="F837" s="16"/>
      <c r="G837" s="34" t="e">
        <v>#NAME?</v>
      </c>
      <c r="H837" s="34" t="s">
        <v>47</v>
      </c>
      <c r="I837" s="16"/>
      <c r="J837" s="29"/>
      <c r="K837" s="2"/>
      <c r="L837" s="35" t="s">
        <v>4796</v>
      </c>
    </row>
    <row r="838" spans="1:12" x14ac:dyDescent="0.2">
      <c r="A838" s="2">
        <v>828</v>
      </c>
      <c r="B838" s="2"/>
      <c r="C838" s="2"/>
      <c r="D838" s="2"/>
      <c r="E838" s="16"/>
      <c r="F838" s="16"/>
      <c r="G838" s="34" t="e">
        <v>#NAME?</v>
      </c>
      <c r="H838" s="34" t="s">
        <v>47</v>
      </c>
      <c r="I838" s="16"/>
      <c r="J838" s="29"/>
      <c r="K838" s="2"/>
      <c r="L838" s="35" t="s">
        <v>4796</v>
      </c>
    </row>
    <row r="839" spans="1:12" x14ac:dyDescent="0.2">
      <c r="A839" s="2">
        <v>829</v>
      </c>
      <c r="B839" s="2"/>
      <c r="C839" s="2"/>
      <c r="D839" s="2"/>
      <c r="E839" s="16"/>
      <c r="F839" s="16"/>
      <c r="G839" s="34" t="e">
        <v>#NAME?</v>
      </c>
      <c r="H839" s="34" t="s">
        <v>47</v>
      </c>
      <c r="I839" s="16"/>
      <c r="J839" s="29"/>
      <c r="K839" s="2"/>
      <c r="L839" s="35" t="s">
        <v>4796</v>
      </c>
    </row>
    <row r="840" spans="1:12" x14ac:dyDescent="0.2">
      <c r="A840" s="2">
        <v>830</v>
      </c>
      <c r="B840" s="2"/>
      <c r="C840" s="2"/>
      <c r="D840" s="2"/>
      <c r="E840" s="16"/>
      <c r="F840" s="16"/>
      <c r="G840" s="34" t="e">
        <v>#NAME?</v>
      </c>
      <c r="H840" s="34" t="s">
        <v>47</v>
      </c>
      <c r="I840" s="16"/>
      <c r="J840" s="29"/>
      <c r="K840" s="2"/>
      <c r="L840" s="35" t="s">
        <v>4796</v>
      </c>
    </row>
    <row r="841" spans="1:12" x14ac:dyDescent="0.2">
      <c r="A841" s="2">
        <v>831</v>
      </c>
      <c r="B841" s="2"/>
      <c r="C841" s="2"/>
      <c r="D841" s="2"/>
      <c r="E841" s="16"/>
      <c r="F841" s="16"/>
      <c r="G841" s="34" t="e">
        <v>#NAME?</v>
      </c>
      <c r="H841" s="34" t="s">
        <v>47</v>
      </c>
      <c r="I841" s="16"/>
      <c r="J841" s="29"/>
      <c r="K841" s="2"/>
      <c r="L841" s="35" t="s">
        <v>4796</v>
      </c>
    </row>
    <row r="842" spans="1:12" x14ac:dyDescent="0.2">
      <c r="A842" s="2">
        <v>832</v>
      </c>
      <c r="B842" s="2"/>
      <c r="C842" s="2"/>
      <c r="D842" s="2"/>
      <c r="E842" s="16"/>
      <c r="F842" s="16"/>
      <c r="G842" s="34" t="e">
        <v>#NAME?</v>
      </c>
      <c r="H842" s="34" t="s">
        <v>47</v>
      </c>
      <c r="I842" s="16"/>
      <c r="J842" s="29"/>
      <c r="K842" s="2"/>
      <c r="L842" s="35" t="s">
        <v>4796</v>
      </c>
    </row>
    <row r="843" spans="1:12" x14ac:dyDescent="0.2">
      <c r="A843" s="2">
        <v>833</v>
      </c>
      <c r="B843" s="2"/>
      <c r="C843" s="2"/>
      <c r="D843" s="2"/>
      <c r="E843" s="16"/>
      <c r="F843" s="16"/>
      <c r="G843" s="34" t="e">
        <v>#NAME?</v>
      </c>
      <c r="H843" s="34" t="s">
        <v>47</v>
      </c>
      <c r="I843" s="16"/>
      <c r="J843" s="29"/>
      <c r="K843" s="2"/>
      <c r="L843" s="35" t="s">
        <v>4796</v>
      </c>
    </row>
    <row r="844" spans="1:12" x14ac:dyDescent="0.2">
      <c r="A844" s="2">
        <v>834</v>
      </c>
      <c r="B844" s="2"/>
      <c r="C844" s="2"/>
      <c r="D844" s="2"/>
      <c r="E844" s="16"/>
      <c r="F844" s="16"/>
      <c r="G844" s="34" t="e">
        <v>#NAME?</v>
      </c>
      <c r="H844" s="34" t="s">
        <v>47</v>
      </c>
      <c r="I844" s="16"/>
      <c r="J844" s="29"/>
      <c r="K844" s="2"/>
      <c r="L844" s="35" t="s">
        <v>4796</v>
      </c>
    </row>
    <row r="845" spans="1:12" x14ac:dyDescent="0.2">
      <c r="A845" s="2">
        <v>835</v>
      </c>
      <c r="B845" s="2"/>
      <c r="C845" s="2"/>
      <c r="D845" s="2"/>
      <c r="E845" s="16"/>
      <c r="F845" s="16"/>
      <c r="G845" s="34" t="e">
        <v>#NAME?</v>
      </c>
      <c r="H845" s="34" t="s">
        <v>47</v>
      </c>
      <c r="I845" s="16"/>
      <c r="J845" s="29"/>
      <c r="K845" s="2"/>
      <c r="L845" s="35" t="s">
        <v>4796</v>
      </c>
    </row>
    <row r="846" spans="1:12" x14ac:dyDescent="0.2">
      <c r="A846" s="2">
        <v>836</v>
      </c>
      <c r="B846" s="2"/>
      <c r="C846" s="2"/>
      <c r="D846" s="2"/>
      <c r="E846" s="16"/>
      <c r="F846" s="16"/>
      <c r="G846" s="34" t="e">
        <v>#NAME?</v>
      </c>
      <c r="H846" s="34" t="s">
        <v>47</v>
      </c>
      <c r="I846" s="16"/>
      <c r="J846" s="29"/>
      <c r="K846" s="2"/>
      <c r="L846" s="35" t="s">
        <v>4796</v>
      </c>
    </row>
    <row r="847" spans="1:12" x14ac:dyDescent="0.2">
      <c r="A847" s="2">
        <v>837</v>
      </c>
      <c r="B847" s="2"/>
      <c r="C847" s="2"/>
      <c r="D847" s="2"/>
      <c r="E847" s="16"/>
      <c r="F847" s="16"/>
      <c r="G847" s="34" t="e">
        <v>#NAME?</v>
      </c>
      <c r="H847" s="34" t="s">
        <v>47</v>
      </c>
      <c r="I847" s="16"/>
      <c r="J847" s="29"/>
      <c r="K847" s="2"/>
      <c r="L847" s="35" t="s">
        <v>4796</v>
      </c>
    </row>
    <row r="848" spans="1:12" x14ac:dyDescent="0.2">
      <c r="A848" s="2">
        <v>838</v>
      </c>
      <c r="B848" s="2"/>
      <c r="C848" s="2"/>
      <c r="D848" s="2"/>
      <c r="E848" s="16"/>
      <c r="F848" s="16"/>
      <c r="G848" s="34" t="e">
        <v>#NAME?</v>
      </c>
      <c r="H848" s="34" t="s">
        <v>47</v>
      </c>
      <c r="I848" s="16"/>
      <c r="J848" s="29"/>
      <c r="K848" s="2"/>
      <c r="L848" s="35" t="s">
        <v>4796</v>
      </c>
    </row>
    <row r="849" spans="1:12" x14ac:dyDescent="0.2">
      <c r="A849" s="2">
        <v>839</v>
      </c>
      <c r="B849" s="2"/>
      <c r="C849" s="2"/>
      <c r="D849" s="2"/>
      <c r="E849" s="16"/>
      <c r="F849" s="16"/>
      <c r="G849" s="34" t="e">
        <v>#NAME?</v>
      </c>
      <c r="H849" s="34" t="s">
        <v>47</v>
      </c>
      <c r="I849" s="16"/>
      <c r="J849" s="29"/>
      <c r="K849" s="2"/>
      <c r="L849" s="35" t="s">
        <v>4796</v>
      </c>
    </row>
    <row r="850" spans="1:12" x14ac:dyDescent="0.2">
      <c r="A850" s="2">
        <v>840</v>
      </c>
      <c r="B850" s="2"/>
      <c r="C850" s="2"/>
      <c r="D850" s="2"/>
      <c r="E850" s="16"/>
      <c r="F850" s="16"/>
      <c r="G850" s="34" t="e">
        <v>#NAME?</v>
      </c>
      <c r="H850" s="34" t="s">
        <v>47</v>
      </c>
      <c r="I850" s="16"/>
      <c r="J850" s="29"/>
      <c r="K850" s="2"/>
      <c r="L850" s="35" t="s">
        <v>4796</v>
      </c>
    </row>
    <row r="851" spans="1:12" x14ac:dyDescent="0.2">
      <c r="A851" s="2">
        <v>841</v>
      </c>
      <c r="B851" s="2"/>
      <c r="C851" s="2"/>
      <c r="D851" s="2"/>
      <c r="E851" s="16"/>
      <c r="F851" s="16"/>
      <c r="G851" s="34" t="e">
        <v>#NAME?</v>
      </c>
      <c r="H851" s="34" t="s">
        <v>47</v>
      </c>
      <c r="I851" s="16"/>
      <c r="J851" s="29"/>
      <c r="K851" s="2"/>
      <c r="L851" s="35" t="s">
        <v>4796</v>
      </c>
    </row>
    <row r="852" spans="1:12" x14ac:dyDescent="0.2">
      <c r="A852" s="2">
        <v>842</v>
      </c>
      <c r="B852" s="2"/>
      <c r="C852" s="2"/>
      <c r="D852" s="2"/>
      <c r="E852" s="16"/>
      <c r="F852" s="16"/>
      <c r="G852" s="34" t="e">
        <v>#NAME?</v>
      </c>
      <c r="H852" s="34" t="s">
        <v>47</v>
      </c>
      <c r="I852" s="16"/>
      <c r="J852" s="29"/>
      <c r="K852" s="2"/>
      <c r="L852" s="35" t="s">
        <v>4796</v>
      </c>
    </row>
    <row r="853" spans="1:12" x14ac:dyDescent="0.2">
      <c r="A853" s="2">
        <v>843</v>
      </c>
      <c r="B853" s="2"/>
      <c r="C853" s="2"/>
      <c r="D853" s="2"/>
      <c r="E853" s="16"/>
      <c r="F853" s="16"/>
      <c r="G853" s="34" t="e">
        <v>#NAME?</v>
      </c>
      <c r="H853" s="34" t="s">
        <v>47</v>
      </c>
      <c r="I853" s="16"/>
      <c r="J853" s="29"/>
      <c r="K853" s="2"/>
      <c r="L853" s="35" t="s">
        <v>4796</v>
      </c>
    </row>
    <row r="854" spans="1:12" x14ac:dyDescent="0.2">
      <c r="A854" s="2">
        <v>844</v>
      </c>
      <c r="B854" s="2"/>
      <c r="C854" s="2"/>
      <c r="D854" s="2"/>
      <c r="E854" s="16"/>
      <c r="F854" s="16"/>
      <c r="G854" s="34" t="e">
        <v>#NAME?</v>
      </c>
      <c r="H854" s="34" t="s">
        <v>47</v>
      </c>
      <c r="I854" s="16"/>
      <c r="J854" s="29"/>
      <c r="K854" s="2"/>
      <c r="L854" s="35" t="s">
        <v>4796</v>
      </c>
    </row>
    <row r="855" spans="1:12" x14ac:dyDescent="0.2">
      <c r="A855" s="2">
        <v>845</v>
      </c>
      <c r="B855" s="2"/>
      <c r="C855" s="2"/>
      <c r="D855" s="2"/>
      <c r="E855" s="16"/>
      <c r="F855" s="16"/>
      <c r="G855" s="34" t="e">
        <v>#NAME?</v>
      </c>
      <c r="H855" s="34" t="s">
        <v>47</v>
      </c>
      <c r="I855" s="16"/>
      <c r="J855" s="29"/>
      <c r="K855" s="2"/>
      <c r="L855" s="35" t="s">
        <v>4796</v>
      </c>
    </row>
    <row r="856" spans="1:12" x14ac:dyDescent="0.2">
      <c r="A856" s="2">
        <v>846</v>
      </c>
      <c r="B856" s="2"/>
      <c r="C856" s="2"/>
      <c r="D856" s="2"/>
      <c r="E856" s="16"/>
      <c r="F856" s="16"/>
      <c r="G856" s="34" t="e">
        <v>#NAME?</v>
      </c>
      <c r="H856" s="34" t="s">
        <v>47</v>
      </c>
      <c r="I856" s="16"/>
      <c r="J856" s="29"/>
      <c r="K856" s="2"/>
      <c r="L856" s="35" t="s">
        <v>4796</v>
      </c>
    </row>
    <row r="857" spans="1:12" x14ac:dyDescent="0.2">
      <c r="A857" s="2">
        <v>847</v>
      </c>
      <c r="B857" s="2"/>
      <c r="C857" s="2"/>
      <c r="D857" s="2"/>
      <c r="E857" s="16"/>
      <c r="F857" s="16"/>
      <c r="G857" s="34" t="e">
        <v>#NAME?</v>
      </c>
      <c r="H857" s="34" t="s">
        <v>47</v>
      </c>
      <c r="I857" s="16"/>
      <c r="J857" s="29"/>
      <c r="K857" s="2"/>
      <c r="L857" s="35" t="s">
        <v>4796</v>
      </c>
    </row>
    <row r="858" spans="1:12" x14ac:dyDescent="0.2">
      <c r="A858" s="2">
        <v>848</v>
      </c>
      <c r="B858" s="2"/>
      <c r="C858" s="2"/>
      <c r="D858" s="2"/>
      <c r="E858" s="16"/>
      <c r="F858" s="16"/>
      <c r="G858" s="34" t="e">
        <v>#NAME?</v>
      </c>
      <c r="H858" s="34" t="s">
        <v>47</v>
      </c>
      <c r="I858" s="16"/>
      <c r="J858" s="29"/>
      <c r="K858" s="2"/>
      <c r="L858" s="35" t="s">
        <v>4796</v>
      </c>
    </row>
    <row r="859" spans="1:12" x14ac:dyDescent="0.2">
      <c r="A859" s="2">
        <v>849</v>
      </c>
      <c r="B859" s="2"/>
      <c r="C859" s="2"/>
      <c r="D859" s="2"/>
      <c r="E859" s="16"/>
      <c r="F859" s="16"/>
      <c r="G859" s="34" t="e">
        <v>#NAME?</v>
      </c>
      <c r="H859" s="34" t="s">
        <v>47</v>
      </c>
      <c r="I859" s="16"/>
      <c r="J859" s="29"/>
      <c r="K859" s="2"/>
      <c r="L859" s="35" t="s">
        <v>4796</v>
      </c>
    </row>
    <row r="860" spans="1:12" x14ac:dyDescent="0.2">
      <c r="A860" s="2">
        <v>850</v>
      </c>
      <c r="B860" s="2"/>
      <c r="C860" s="2"/>
      <c r="D860" s="2"/>
      <c r="E860" s="16"/>
      <c r="F860" s="16"/>
      <c r="G860" s="34" t="e">
        <v>#NAME?</v>
      </c>
      <c r="H860" s="34" t="s">
        <v>47</v>
      </c>
      <c r="I860" s="16"/>
      <c r="J860" s="29"/>
      <c r="K860" s="2"/>
      <c r="L860" s="35" t="s">
        <v>4796</v>
      </c>
    </row>
    <row r="861" spans="1:12" x14ac:dyDescent="0.2">
      <c r="A861" s="2">
        <v>851</v>
      </c>
      <c r="B861" s="2"/>
      <c r="C861" s="2"/>
      <c r="D861" s="2"/>
      <c r="E861" s="16"/>
      <c r="F861" s="16"/>
      <c r="G861" s="34" t="e">
        <v>#NAME?</v>
      </c>
      <c r="H861" s="34" t="s">
        <v>47</v>
      </c>
      <c r="I861" s="16"/>
      <c r="J861" s="29"/>
      <c r="K861" s="2"/>
      <c r="L861" s="35" t="s">
        <v>4796</v>
      </c>
    </row>
    <row r="862" spans="1:12" x14ac:dyDescent="0.2">
      <c r="A862" s="2">
        <v>852</v>
      </c>
      <c r="B862" s="2"/>
      <c r="C862" s="2"/>
      <c r="D862" s="2"/>
      <c r="E862" s="16"/>
      <c r="F862" s="16"/>
      <c r="G862" s="34" t="e">
        <v>#NAME?</v>
      </c>
      <c r="H862" s="34" t="s">
        <v>47</v>
      </c>
      <c r="I862" s="16"/>
      <c r="J862" s="29"/>
      <c r="K862" s="2"/>
      <c r="L862" s="35" t="s">
        <v>4796</v>
      </c>
    </row>
    <row r="863" spans="1:12" x14ac:dyDescent="0.2">
      <c r="A863" s="2">
        <v>853</v>
      </c>
      <c r="B863" s="2"/>
      <c r="C863" s="2"/>
      <c r="D863" s="2"/>
      <c r="E863" s="16"/>
      <c r="F863" s="16"/>
      <c r="G863" s="34" t="e">
        <v>#NAME?</v>
      </c>
      <c r="H863" s="34" t="s">
        <v>47</v>
      </c>
      <c r="I863" s="16"/>
      <c r="J863" s="29"/>
      <c r="K863" s="2"/>
      <c r="L863" s="35" t="s">
        <v>4796</v>
      </c>
    </row>
    <row r="864" spans="1:12" x14ac:dyDescent="0.2">
      <c r="A864" s="2">
        <v>854</v>
      </c>
      <c r="B864" s="2"/>
      <c r="C864" s="2"/>
      <c r="D864" s="2"/>
      <c r="E864" s="16"/>
      <c r="F864" s="16"/>
      <c r="G864" s="34" t="e">
        <v>#NAME?</v>
      </c>
      <c r="H864" s="34" t="s">
        <v>47</v>
      </c>
      <c r="I864" s="16"/>
      <c r="J864" s="29"/>
      <c r="K864" s="2"/>
      <c r="L864" s="35" t="s">
        <v>4796</v>
      </c>
    </row>
    <row r="865" spans="1:12" x14ac:dyDescent="0.2">
      <c r="A865" s="2">
        <v>855</v>
      </c>
      <c r="B865" s="2"/>
      <c r="C865" s="2"/>
      <c r="D865" s="2"/>
      <c r="E865" s="16"/>
      <c r="F865" s="16"/>
      <c r="G865" s="34" t="e">
        <v>#NAME?</v>
      </c>
      <c r="H865" s="34" t="s">
        <v>47</v>
      </c>
      <c r="I865" s="16"/>
      <c r="J865" s="29"/>
      <c r="K865" s="2"/>
      <c r="L865" s="35" t="s">
        <v>4796</v>
      </c>
    </row>
    <row r="866" spans="1:12" x14ac:dyDescent="0.2">
      <c r="A866" s="2">
        <v>856</v>
      </c>
      <c r="B866" s="2"/>
      <c r="C866" s="2"/>
      <c r="D866" s="2"/>
      <c r="E866" s="16"/>
      <c r="F866" s="16"/>
      <c r="G866" s="34" t="e">
        <v>#NAME?</v>
      </c>
      <c r="H866" s="34" t="s">
        <v>47</v>
      </c>
      <c r="I866" s="16"/>
      <c r="J866" s="29"/>
      <c r="K866" s="2"/>
      <c r="L866" s="35" t="s">
        <v>4796</v>
      </c>
    </row>
    <row r="867" spans="1:12" x14ac:dyDescent="0.2">
      <c r="A867" s="2">
        <v>857</v>
      </c>
      <c r="B867" s="2"/>
      <c r="C867" s="2"/>
      <c r="D867" s="2"/>
      <c r="E867" s="16"/>
      <c r="F867" s="16"/>
      <c r="G867" s="34" t="e">
        <v>#NAME?</v>
      </c>
      <c r="H867" s="34" t="s">
        <v>47</v>
      </c>
      <c r="I867" s="16"/>
      <c r="J867" s="29"/>
      <c r="K867" s="2"/>
      <c r="L867" s="35" t="s">
        <v>4796</v>
      </c>
    </row>
    <row r="868" spans="1:12" x14ac:dyDescent="0.2">
      <c r="A868" s="2">
        <v>858</v>
      </c>
      <c r="B868" s="2"/>
      <c r="C868" s="2"/>
      <c r="D868" s="2"/>
      <c r="E868" s="16"/>
      <c r="F868" s="16"/>
      <c r="G868" s="34" t="e">
        <v>#NAME?</v>
      </c>
      <c r="H868" s="34" t="s">
        <v>47</v>
      </c>
      <c r="I868" s="16"/>
      <c r="J868" s="29"/>
      <c r="K868" s="2"/>
      <c r="L868" s="35" t="s">
        <v>4796</v>
      </c>
    </row>
    <row r="869" spans="1:12" x14ac:dyDescent="0.2">
      <c r="A869" s="2">
        <v>859</v>
      </c>
      <c r="B869" s="2"/>
      <c r="C869" s="2"/>
      <c r="D869" s="2"/>
      <c r="E869" s="16"/>
      <c r="F869" s="16"/>
      <c r="G869" s="34" t="e">
        <v>#NAME?</v>
      </c>
      <c r="H869" s="34" t="s">
        <v>47</v>
      </c>
      <c r="I869" s="16"/>
      <c r="J869" s="29"/>
      <c r="K869" s="2"/>
      <c r="L869" s="35" t="s">
        <v>4796</v>
      </c>
    </row>
    <row r="870" spans="1:12" x14ac:dyDescent="0.2">
      <c r="A870" s="2">
        <v>860</v>
      </c>
      <c r="B870" s="2"/>
      <c r="C870" s="2"/>
      <c r="D870" s="2"/>
      <c r="E870" s="16"/>
      <c r="F870" s="16"/>
      <c r="G870" s="34" t="e">
        <v>#NAME?</v>
      </c>
      <c r="H870" s="34" t="s">
        <v>47</v>
      </c>
      <c r="I870" s="16"/>
      <c r="J870" s="29"/>
      <c r="K870" s="2"/>
      <c r="L870" s="35" t="s">
        <v>4796</v>
      </c>
    </row>
    <row r="871" spans="1:12" x14ac:dyDescent="0.2">
      <c r="A871" s="2">
        <v>861</v>
      </c>
      <c r="B871" s="2"/>
      <c r="C871" s="2"/>
      <c r="D871" s="2"/>
      <c r="E871" s="16"/>
      <c r="F871" s="16"/>
      <c r="G871" s="34" t="e">
        <v>#NAME?</v>
      </c>
      <c r="H871" s="34" t="s">
        <v>47</v>
      </c>
      <c r="I871" s="16"/>
      <c r="J871" s="29"/>
      <c r="K871" s="2"/>
      <c r="L871" s="35" t="s">
        <v>4796</v>
      </c>
    </row>
    <row r="872" spans="1:12" x14ac:dyDescent="0.2">
      <c r="A872" s="2">
        <v>862</v>
      </c>
      <c r="B872" s="2"/>
      <c r="C872" s="2"/>
      <c r="D872" s="2"/>
      <c r="E872" s="16"/>
      <c r="F872" s="16"/>
      <c r="G872" s="34" t="e">
        <v>#NAME?</v>
      </c>
      <c r="H872" s="34" t="s">
        <v>47</v>
      </c>
      <c r="I872" s="16"/>
      <c r="J872" s="29"/>
      <c r="K872" s="2"/>
      <c r="L872" s="35" t="s">
        <v>4796</v>
      </c>
    </row>
    <row r="873" spans="1:12" x14ac:dyDescent="0.2">
      <c r="A873" s="2">
        <v>863</v>
      </c>
      <c r="B873" s="2"/>
      <c r="C873" s="2"/>
      <c r="D873" s="2"/>
      <c r="E873" s="16"/>
      <c r="F873" s="16"/>
      <c r="G873" s="34" t="e">
        <v>#NAME?</v>
      </c>
      <c r="H873" s="34" t="s">
        <v>47</v>
      </c>
      <c r="I873" s="16"/>
      <c r="J873" s="29"/>
      <c r="K873" s="2"/>
      <c r="L873" s="35" t="s">
        <v>4796</v>
      </c>
    </row>
    <row r="874" spans="1:12" x14ac:dyDescent="0.2">
      <c r="A874" s="2">
        <v>864</v>
      </c>
      <c r="B874" s="2"/>
      <c r="C874" s="2"/>
      <c r="D874" s="2"/>
      <c r="E874" s="16"/>
      <c r="F874" s="16"/>
      <c r="G874" s="34" t="e">
        <v>#NAME?</v>
      </c>
      <c r="H874" s="34" t="s">
        <v>47</v>
      </c>
      <c r="I874" s="16"/>
      <c r="J874" s="29"/>
      <c r="K874" s="2"/>
      <c r="L874" s="35" t="s">
        <v>4796</v>
      </c>
    </row>
    <row r="875" spans="1:12" x14ac:dyDescent="0.2">
      <c r="A875" s="2">
        <v>865</v>
      </c>
      <c r="B875" s="2"/>
      <c r="C875" s="2"/>
      <c r="D875" s="2"/>
      <c r="E875" s="16"/>
      <c r="F875" s="16"/>
      <c r="G875" s="34" t="e">
        <v>#NAME?</v>
      </c>
      <c r="H875" s="34" t="s">
        <v>47</v>
      </c>
      <c r="I875" s="16"/>
      <c r="J875" s="29"/>
      <c r="K875" s="2"/>
      <c r="L875" s="35" t="s">
        <v>4796</v>
      </c>
    </row>
    <row r="876" spans="1:12" x14ac:dyDescent="0.2">
      <c r="A876" s="2">
        <v>866</v>
      </c>
      <c r="B876" s="2"/>
      <c r="C876" s="2"/>
      <c r="D876" s="2"/>
      <c r="E876" s="16"/>
      <c r="F876" s="16"/>
      <c r="G876" s="34" t="e">
        <v>#NAME?</v>
      </c>
      <c r="H876" s="34" t="s">
        <v>47</v>
      </c>
      <c r="I876" s="16"/>
      <c r="J876" s="29"/>
      <c r="K876" s="2"/>
      <c r="L876" s="35" t="s">
        <v>4796</v>
      </c>
    </row>
    <row r="877" spans="1:12" x14ac:dyDescent="0.2">
      <c r="A877" s="2">
        <v>867</v>
      </c>
      <c r="B877" s="2"/>
      <c r="C877" s="2"/>
      <c r="D877" s="2"/>
      <c r="E877" s="16"/>
      <c r="F877" s="16"/>
      <c r="G877" s="34" t="e">
        <v>#NAME?</v>
      </c>
      <c r="H877" s="34" t="s">
        <v>47</v>
      </c>
      <c r="I877" s="16"/>
      <c r="J877" s="29"/>
      <c r="K877" s="2"/>
      <c r="L877" s="35" t="s">
        <v>4796</v>
      </c>
    </row>
    <row r="878" spans="1:12" x14ac:dyDescent="0.2">
      <c r="A878" s="2">
        <v>868</v>
      </c>
      <c r="B878" s="2"/>
      <c r="C878" s="2"/>
      <c r="D878" s="2"/>
      <c r="E878" s="16"/>
      <c r="F878" s="16"/>
      <c r="G878" s="34" t="e">
        <v>#NAME?</v>
      </c>
      <c r="H878" s="34" t="s">
        <v>47</v>
      </c>
      <c r="I878" s="16"/>
      <c r="J878" s="29"/>
      <c r="K878" s="2"/>
      <c r="L878" s="35" t="s">
        <v>4796</v>
      </c>
    </row>
    <row r="879" spans="1:12" x14ac:dyDescent="0.2">
      <c r="A879" s="2">
        <v>869</v>
      </c>
      <c r="B879" s="2"/>
      <c r="C879" s="2"/>
      <c r="D879" s="2"/>
      <c r="E879" s="16"/>
      <c r="F879" s="16"/>
      <c r="G879" s="34" t="e">
        <v>#NAME?</v>
      </c>
      <c r="H879" s="34" t="s">
        <v>47</v>
      </c>
      <c r="I879" s="16"/>
      <c r="J879" s="29"/>
      <c r="K879" s="2"/>
      <c r="L879" s="35" t="s">
        <v>4796</v>
      </c>
    </row>
    <row r="880" spans="1:12" x14ac:dyDescent="0.2">
      <c r="A880" s="2">
        <v>870</v>
      </c>
      <c r="B880" s="2"/>
      <c r="C880" s="2"/>
      <c r="D880" s="2"/>
      <c r="E880" s="16"/>
      <c r="F880" s="16"/>
      <c r="G880" s="34" t="e">
        <v>#NAME?</v>
      </c>
      <c r="H880" s="34" t="s">
        <v>47</v>
      </c>
      <c r="I880" s="16"/>
      <c r="J880" s="29"/>
      <c r="K880" s="2"/>
      <c r="L880" s="35" t="s">
        <v>4796</v>
      </c>
    </row>
    <row r="881" spans="1:12" x14ac:dyDescent="0.2">
      <c r="A881" s="2">
        <v>871</v>
      </c>
      <c r="B881" s="2"/>
      <c r="C881" s="2"/>
      <c r="D881" s="2"/>
      <c r="E881" s="16"/>
      <c r="F881" s="16"/>
      <c r="G881" s="34" t="e">
        <v>#NAME?</v>
      </c>
      <c r="H881" s="34" t="s">
        <v>47</v>
      </c>
      <c r="I881" s="16"/>
      <c r="J881" s="29"/>
      <c r="K881" s="2"/>
      <c r="L881" s="35" t="s">
        <v>4796</v>
      </c>
    </row>
    <row r="882" spans="1:12" x14ac:dyDescent="0.2">
      <c r="A882" s="2">
        <v>872</v>
      </c>
      <c r="B882" s="2"/>
      <c r="C882" s="2"/>
      <c r="D882" s="2"/>
      <c r="E882" s="16"/>
      <c r="F882" s="16"/>
      <c r="G882" s="34" t="e">
        <v>#NAME?</v>
      </c>
      <c r="H882" s="34" t="s">
        <v>47</v>
      </c>
      <c r="I882" s="16"/>
      <c r="J882" s="29"/>
      <c r="K882" s="2"/>
      <c r="L882" s="35" t="s">
        <v>4796</v>
      </c>
    </row>
    <row r="883" spans="1:12" x14ac:dyDescent="0.2">
      <c r="A883" s="2">
        <v>873</v>
      </c>
      <c r="B883" s="2"/>
      <c r="C883" s="2"/>
      <c r="D883" s="2"/>
      <c r="E883" s="16"/>
      <c r="F883" s="16"/>
      <c r="G883" s="34" t="e">
        <v>#NAME?</v>
      </c>
      <c r="H883" s="34" t="s">
        <v>47</v>
      </c>
      <c r="I883" s="16"/>
      <c r="J883" s="29"/>
      <c r="K883" s="2"/>
      <c r="L883" s="35" t="s">
        <v>4796</v>
      </c>
    </row>
    <row r="884" spans="1:12" x14ac:dyDescent="0.2">
      <c r="A884" s="2">
        <v>874</v>
      </c>
      <c r="B884" s="2"/>
      <c r="C884" s="2"/>
      <c r="D884" s="2"/>
      <c r="E884" s="16"/>
      <c r="F884" s="16"/>
      <c r="G884" s="34" t="e">
        <v>#NAME?</v>
      </c>
      <c r="H884" s="34" t="s">
        <v>47</v>
      </c>
      <c r="I884" s="16"/>
      <c r="J884" s="29"/>
      <c r="K884" s="2"/>
      <c r="L884" s="35" t="s">
        <v>4796</v>
      </c>
    </row>
    <row r="885" spans="1:12" x14ac:dyDescent="0.2">
      <c r="A885" s="2">
        <v>875</v>
      </c>
      <c r="B885" s="2"/>
      <c r="C885" s="2"/>
      <c r="D885" s="2"/>
      <c r="E885" s="16"/>
      <c r="F885" s="16"/>
      <c r="G885" s="34" t="e">
        <v>#NAME?</v>
      </c>
      <c r="H885" s="34" t="s">
        <v>47</v>
      </c>
      <c r="I885" s="16"/>
      <c r="J885" s="29"/>
      <c r="K885" s="2"/>
      <c r="L885" s="35" t="s">
        <v>4796</v>
      </c>
    </row>
    <row r="886" spans="1:12" x14ac:dyDescent="0.2">
      <c r="A886" s="2">
        <v>876</v>
      </c>
      <c r="B886" s="2"/>
      <c r="C886" s="2"/>
      <c r="D886" s="2"/>
      <c r="E886" s="16"/>
      <c r="F886" s="16"/>
      <c r="G886" s="34" t="e">
        <v>#NAME?</v>
      </c>
      <c r="H886" s="34" t="s">
        <v>47</v>
      </c>
      <c r="I886" s="16"/>
      <c r="J886" s="29"/>
      <c r="K886" s="2"/>
      <c r="L886" s="35" t="s">
        <v>4796</v>
      </c>
    </row>
    <row r="887" spans="1:12" x14ac:dyDescent="0.2">
      <c r="A887" s="2">
        <v>877</v>
      </c>
      <c r="B887" s="2"/>
      <c r="C887" s="2"/>
      <c r="D887" s="2"/>
      <c r="E887" s="16"/>
      <c r="F887" s="16"/>
      <c r="G887" s="34" t="e">
        <v>#NAME?</v>
      </c>
      <c r="H887" s="34" t="s">
        <v>47</v>
      </c>
      <c r="I887" s="16"/>
      <c r="J887" s="29"/>
      <c r="K887" s="2"/>
      <c r="L887" s="35" t="s">
        <v>4796</v>
      </c>
    </row>
    <row r="888" spans="1:12" x14ac:dyDescent="0.2">
      <c r="A888" s="2">
        <v>878</v>
      </c>
      <c r="B888" s="2"/>
      <c r="C888" s="2"/>
      <c r="D888" s="2"/>
      <c r="E888" s="16"/>
      <c r="F888" s="16"/>
      <c r="G888" s="34" t="e">
        <v>#NAME?</v>
      </c>
      <c r="H888" s="34" t="s">
        <v>47</v>
      </c>
      <c r="I888" s="16"/>
      <c r="J888" s="29"/>
      <c r="K888" s="2"/>
      <c r="L888" s="35" t="s">
        <v>4796</v>
      </c>
    </row>
    <row r="889" spans="1:12" x14ac:dyDescent="0.2">
      <c r="A889" s="2">
        <v>879</v>
      </c>
      <c r="B889" s="2"/>
      <c r="C889" s="2"/>
      <c r="D889" s="2"/>
      <c r="E889" s="16"/>
      <c r="F889" s="16"/>
      <c r="G889" s="34" t="e">
        <v>#NAME?</v>
      </c>
      <c r="H889" s="34" t="s">
        <v>47</v>
      </c>
      <c r="I889" s="16"/>
      <c r="J889" s="29"/>
      <c r="K889" s="2"/>
      <c r="L889" s="35" t="s">
        <v>4796</v>
      </c>
    </row>
    <row r="890" spans="1:12" x14ac:dyDescent="0.2">
      <c r="A890" s="2">
        <v>880</v>
      </c>
      <c r="B890" s="2"/>
      <c r="C890" s="2"/>
      <c r="D890" s="2"/>
      <c r="E890" s="16"/>
      <c r="F890" s="16"/>
      <c r="G890" s="34" t="e">
        <v>#NAME?</v>
      </c>
      <c r="H890" s="34" t="s">
        <v>47</v>
      </c>
      <c r="I890" s="16"/>
      <c r="J890" s="29"/>
      <c r="K890" s="2"/>
      <c r="L890" s="35" t="s">
        <v>4796</v>
      </c>
    </row>
    <row r="891" spans="1:12" x14ac:dyDescent="0.2">
      <c r="A891" s="2">
        <v>881</v>
      </c>
      <c r="B891" s="2"/>
      <c r="C891" s="2"/>
      <c r="D891" s="2"/>
      <c r="E891" s="16"/>
      <c r="F891" s="16"/>
      <c r="G891" s="34" t="e">
        <v>#NAME?</v>
      </c>
      <c r="H891" s="34" t="s">
        <v>47</v>
      </c>
      <c r="I891" s="16"/>
      <c r="J891" s="29"/>
      <c r="K891" s="2"/>
      <c r="L891" s="35" t="s">
        <v>4796</v>
      </c>
    </row>
    <row r="892" spans="1:12" x14ac:dyDescent="0.2">
      <c r="A892" s="2">
        <v>882</v>
      </c>
      <c r="B892" s="2"/>
      <c r="C892" s="2"/>
      <c r="D892" s="2"/>
      <c r="E892" s="16"/>
      <c r="F892" s="16"/>
      <c r="G892" s="34" t="e">
        <v>#NAME?</v>
      </c>
      <c r="H892" s="34" t="s">
        <v>47</v>
      </c>
      <c r="I892" s="16"/>
      <c r="J892" s="29"/>
      <c r="K892" s="2"/>
      <c r="L892" s="35" t="s">
        <v>4796</v>
      </c>
    </row>
    <row r="893" spans="1:12" x14ac:dyDescent="0.2">
      <c r="A893" s="2">
        <v>883</v>
      </c>
      <c r="B893" s="2"/>
      <c r="C893" s="2"/>
      <c r="D893" s="2"/>
      <c r="E893" s="16"/>
      <c r="F893" s="16"/>
      <c r="G893" s="34" t="e">
        <v>#NAME?</v>
      </c>
      <c r="H893" s="34" t="s">
        <v>47</v>
      </c>
      <c r="I893" s="16"/>
      <c r="J893" s="29"/>
      <c r="K893" s="2"/>
      <c r="L893" s="35" t="s">
        <v>4796</v>
      </c>
    </row>
    <row r="894" spans="1:12" x14ac:dyDescent="0.2">
      <c r="A894" s="2">
        <v>884</v>
      </c>
      <c r="B894" s="2"/>
      <c r="C894" s="2"/>
      <c r="D894" s="2"/>
      <c r="E894" s="16"/>
      <c r="F894" s="16"/>
      <c r="G894" s="34" t="e">
        <v>#NAME?</v>
      </c>
      <c r="H894" s="34" t="s">
        <v>47</v>
      </c>
      <c r="I894" s="16"/>
      <c r="J894" s="29"/>
      <c r="K894" s="2"/>
      <c r="L894" s="35" t="s">
        <v>4796</v>
      </c>
    </row>
    <row r="895" spans="1:12" x14ac:dyDescent="0.2">
      <c r="A895" s="2">
        <v>885</v>
      </c>
      <c r="B895" s="2"/>
      <c r="C895" s="2"/>
      <c r="D895" s="2"/>
      <c r="E895" s="16"/>
      <c r="F895" s="16"/>
      <c r="G895" s="34" t="e">
        <v>#NAME?</v>
      </c>
      <c r="H895" s="34" t="s">
        <v>47</v>
      </c>
      <c r="I895" s="16"/>
      <c r="J895" s="29"/>
      <c r="K895" s="2"/>
      <c r="L895" s="35" t="s">
        <v>4796</v>
      </c>
    </row>
    <row r="896" spans="1:12" x14ac:dyDescent="0.2">
      <c r="A896" s="2">
        <v>886</v>
      </c>
      <c r="B896" s="2"/>
      <c r="C896" s="2"/>
      <c r="D896" s="2"/>
      <c r="E896" s="16"/>
      <c r="F896" s="16"/>
      <c r="G896" s="34" t="e">
        <v>#NAME?</v>
      </c>
      <c r="H896" s="34" t="s">
        <v>47</v>
      </c>
      <c r="I896" s="16"/>
      <c r="J896" s="29"/>
      <c r="K896" s="2"/>
      <c r="L896" s="35" t="s">
        <v>4796</v>
      </c>
    </row>
    <row r="897" spans="1:12" x14ac:dyDescent="0.2">
      <c r="A897" s="2">
        <v>887</v>
      </c>
      <c r="B897" s="2"/>
      <c r="C897" s="2"/>
      <c r="D897" s="2"/>
      <c r="E897" s="16"/>
      <c r="F897" s="16"/>
      <c r="G897" s="34" t="e">
        <v>#NAME?</v>
      </c>
      <c r="H897" s="34" t="s">
        <v>47</v>
      </c>
      <c r="I897" s="16"/>
      <c r="J897" s="29"/>
      <c r="K897" s="2"/>
      <c r="L897" s="35" t="s">
        <v>4796</v>
      </c>
    </row>
    <row r="898" spans="1:12" x14ac:dyDescent="0.2">
      <c r="A898" s="2">
        <v>888</v>
      </c>
      <c r="B898" s="2"/>
      <c r="C898" s="2"/>
      <c r="D898" s="2"/>
      <c r="E898" s="16"/>
      <c r="F898" s="16"/>
      <c r="G898" s="34" t="e">
        <v>#NAME?</v>
      </c>
      <c r="H898" s="34" t="s">
        <v>47</v>
      </c>
      <c r="I898" s="16"/>
      <c r="J898" s="29"/>
      <c r="K898" s="2"/>
      <c r="L898" s="35" t="s">
        <v>4796</v>
      </c>
    </row>
    <row r="899" spans="1:12" x14ac:dyDescent="0.2">
      <c r="A899" s="2">
        <v>889</v>
      </c>
      <c r="B899" s="2"/>
      <c r="C899" s="2"/>
      <c r="D899" s="2"/>
      <c r="E899" s="16"/>
      <c r="F899" s="16"/>
      <c r="G899" s="34" t="e">
        <v>#NAME?</v>
      </c>
      <c r="H899" s="34" t="s">
        <v>47</v>
      </c>
      <c r="I899" s="16"/>
      <c r="J899" s="29"/>
      <c r="K899" s="2"/>
      <c r="L899" s="35" t="s">
        <v>4796</v>
      </c>
    </row>
    <row r="900" spans="1:12" x14ac:dyDescent="0.2">
      <c r="A900" s="2">
        <v>890</v>
      </c>
      <c r="B900" s="2"/>
      <c r="C900" s="2"/>
      <c r="D900" s="2"/>
      <c r="E900" s="16"/>
      <c r="F900" s="16"/>
      <c r="G900" s="34" t="e">
        <v>#NAME?</v>
      </c>
      <c r="H900" s="34" t="s">
        <v>47</v>
      </c>
      <c r="I900" s="16"/>
      <c r="J900" s="29"/>
      <c r="K900" s="2"/>
      <c r="L900" s="35" t="s">
        <v>4796</v>
      </c>
    </row>
    <row r="901" spans="1:12" x14ac:dyDescent="0.2">
      <c r="A901" s="2">
        <v>891</v>
      </c>
      <c r="B901" s="2"/>
      <c r="C901" s="2"/>
      <c r="D901" s="2"/>
      <c r="E901" s="16"/>
      <c r="F901" s="16"/>
      <c r="G901" s="34" t="e">
        <v>#NAME?</v>
      </c>
      <c r="H901" s="34" t="s">
        <v>47</v>
      </c>
      <c r="I901" s="16"/>
      <c r="J901" s="29"/>
      <c r="K901" s="2"/>
      <c r="L901" s="35" t="s">
        <v>4796</v>
      </c>
    </row>
    <row r="902" spans="1:12" x14ac:dyDescent="0.2">
      <c r="A902" s="2">
        <v>892</v>
      </c>
      <c r="B902" s="2"/>
      <c r="C902" s="2"/>
      <c r="D902" s="2"/>
      <c r="E902" s="16"/>
      <c r="F902" s="16"/>
      <c r="G902" s="34" t="e">
        <v>#NAME?</v>
      </c>
      <c r="H902" s="34" t="s">
        <v>47</v>
      </c>
      <c r="I902" s="16"/>
      <c r="J902" s="29"/>
      <c r="K902" s="2"/>
      <c r="L902" s="35" t="s">
        <v>4796</v>
      </c>
    </row>
    <row r="903" spans="1:12" x14ac:dyDescent="0.2">
      <c r="A903" s="2">
        <v>893</v>
      </c>
      <c r="B903" s="2"/>
      <c r="C903" s="2"/>
      <c r="D903" s="2"/>
      <c r="E903" s="16"/>
      <c r="F903" s="16"/>
      <c r="G903" s="34" t="e">
        <v>#NAME?</v>
      </c>
      <c r="H903" s="34" t="s">
        <v>47</v>
      </c>
      <c r="I903" s="16"/>
      <c r="J903" s="29"/>
      <c r="K903" s="2"/>
      <c r="L903" s="35" t="s">
        <v>4796</v>
      </c>
    </row>
    <row r="904" spans="1:12" x14ac:dyDescent="0.2">
      <c r="A904" s="2">
        <v>894</v>
      </c>
      <c r="B904" s="2"/>
      <c r="C904" s="2"/>
      <c r="D904" s="2"/>
      <c r="E904" s="16"/>
      <c r="F904" s="16"/>
      <c r="G904" s="34" t="e">
        <v>#NAME?</v>
      </c>
      <c r="H904" s="34" t="s">
        <v>47</v>
      </c>
      <c r="I904" s="16"/>
      <c r="J904" s="29"/>
      <c r="K904" s="2"/>
      <c r="L904" s="35" t="s">
        <v>4796</v>
      </c>
    </row>
    <row r="905" spans="1:12" x14ac:dyDescent="0.2">
      <c r="A905" s="2">
        <v>895</v>
      </c>
      <c r="B905" s="2"/>
      <c r="C905" s="2"/>
      <c r="D905" s="2"/>
      <c r="E905" s="16"/>
      <c r="F905" s="16"/>
      <c r="G905" s="34" t="e">
        <v>#NAME?</v>
      </c>
      <c r="H905" s="34" t="s">
        <v>47</v>
      </c>
      <c r="I905" s="16"/>
      <c r="J905" s="29"/>
      <c r="K905" s="2"/>
      <c r="L905" s="35" t="s">
        <v>4796</v>
      </c>
    </row>
    <row r="906" spans="1:12" x14ac:dyDescent="0.2">
      <c r="A906" s="2">
        <v>896</v>
      </c>
      <c r="B906" s="2"/>
      <c r="C906" s="2"/>
      <c r="D906" s="2"/>
      <c r="E906" s="16"/>
      <c r="F906" s="16"/>
      <c r="G906" s="34" t="e">
        <v>#NAME?</v>
      </c>
      <c r="H906" s="34" t="s">
        <v>47</v>
      </c>
      <c r="I906" s="16"/>
      <c r="J906" s="29"/>
      <c r="K906" s="2"/>
      <c r="L906" s="35" t="s">
        <v>4796</v>
      </c>
    </row>
    <row r="907" spans="1:12" x14ac:dyDescent="0.2">
      <c r="A907" s="2">
        <v>897</v>
      </c>
      <c r="B907" s="2"/>
      <c r="C907" s="2"/>
      <c r="D907" s="2"/>
      <c r="E907" s="16"/>
      <c r="F907" s="16"/>
      <c r="G907" s="34" t="e">
        <v>#NAME?</v>
      </c>
      <c r="H907" s="34" t="s">
        <v>47</v>
      </c>
      <c r="I907" s="16"/>
      <c r="J907" s="29"/>
      <c r="K907" s="2"/>
      <c r="L907" s="35" t="s">
        <v>4796</v>
      </c>
    </row>
    <row r="908" spans="1:12" x14ac:dyDescent="0.2">
      <c r="A908" s="2">
        <v>898</v>
      </c>
      <c r="B908" s="2"/>
      <c r="C908" s="2"/>
      <c r="D908" s="2"/>
      <c r="E908" s="16"/>
      <c r="F908" s="16"/>
      <c r="G908" s="34" t="e">
        <v>#NAME?</v>
      </c>
      <c r="H908" s="34" t="s">
        <v>47</v>
      </c>
      <c r="I908" s="16"/>
      <c r="J908" s="29"/>
      <c r="K908" s="2"/>
      <c r="L908" s="35" t="s">
        <v>4796</v>
      </c>
    </row>
    <row r="909" spans="1:12" x14ac:dyDescent="0.2">
      <c r="A909" s="2">
        <v>899</v>
      </c>
      <c r="B909" s="2"/>
      <c r="C909" s="2"/>
      <c r="D909" s="2"/>
      <c r="E909" s="16"/>
      <c r="F909" s="16"/>
      <c r="G909" s="34" t="e">
        <v>#NAME?</v>
      </c>
      <c r="H909" s="34" t="s">
        <v>47</v>
      </c>
      <c r="I909" s="16"/>
      <c r="J909" s="29"/>
      <c r="K909" s="2"/>
      <c r="L909" s="35" t="s">
        <v>4796</v>
      </c>
    </row>
    <row r="910" spans="1:12" x14ac:dyDescent="0.2">
      <c r="A910" s="2">
        <v>900</v>
      </c>
      <c r="B910" s="2"/>
      <c r="C910" s="2"/>
      <c r="D910" s="2"/>
      <c r="E910" s="16"/>
      <c r="F910" s="16"/>
      <c r="G910" s="34" t="e">
        <v>#NAME?</v>
      </c>
      <c r="H910" s="34" t="s">
        <v>47</v>
      </c>
      <c r="I910" s="16"/>
      <c r="J910" s="29"/>
      <c r="K910" s="2"/>
      <c r="L910" s="35" t="s">
        <v>4796</v>
      </c>
    </row>
    <row r="911" spans="1:12" x14ac:dyDescent="0.2">
      <c r="A911" s="2">
        <v>901</v>
      </c>
      <c r="B911" s="2"/>
      <c r="C911" s="2"/>
      <c r="D911" s="2"/>
      <c r="E911" s="16"/>
      <c r="F911" s="16"/>
      <c r="G911" s="34" t="e">
        <v>#NAME?</v>
      </c>
      <c r="H911" s="34" t="s">
        <v>47</v>
      </c>
      <c r="I911" s="16"/>
      <c r="J911" s="29"/>
      <c r="K911" s="2"/>
      <c r="L911" s="35" t="s">
        <v>4796</v>
      </c>
    </row>
    <row r="912" spans="1:12" x14ac:dyDescent="0.2">
      <c r="A912" s="2">
        <v>902</v>
      </c>
      <c r="B912" s="2"/>
      <c r="C912" s="2"/>
      <c r="D912" s="2"/>
      <c r="E912" s="16"/>
      <c r="F912" s="16"/>
      <c r="G912" s="34" t="e">
        <v>#NAME?</v>
      </c>
      <c r="H912" s="34" t="s">
        <v>47</v>
      </c>
      <c r="I912" s="16"/>
      <c r="J912" s="29"/>
      <c r="K912" s="2"/>
      <c r="L912" s="35" t="s">
        <v>4796</v>
      </c>
    </row>
    <row r="913" spans="1:12" x14ac:dyDescent="0.2">
      <c r="A913" s="2">
        <v>903</v>
      </c>
      <c r="B913" s="2"/>
      <c r="C913" s="2"/>
      <c r="D913" s="2"/>
      <c r="E913" s="16"/>
      <c r="F913" s="16"/>
      <c r="G913" s="34" t="e">
        <v>#NAME?</v>
      </c>
      <c r="H913" s="34" t="s">
        <v>47</v>
      </c>
      <c r="I913" s="16"/>
      <c r="J913" s="29"/>
      <c r="K913" s="2"/>
      <c r="L913" s="35" t="s">
        <v>4796</v>
      </c>
    </row>
    <row r="914" spans="1:12" x14ac:dyDescent="0.2">
      <c r="A914" s="2">
        <v>904</v>
      </c>
      <c r="B914" s="2"/>
      <c r="C914" s="2"/>
      <c r="D914" s="2"/>
      <c r="E914" s="16"/>
      <c r="F914" s="16"/>
      <c r="G914" s="34" t="e">
        <v>#NAME?</v>
      </c>
      <c r="H914" s="34" t="s">
        <v>47</v>
      </c>
      <c r="I914" s="16"/>
      <c r="J914" s="29"/>
      <c r="K914" s="2"/>
      <c r="L914" s="35" t="s">
        <v>4796</v>
      </c>
    </row>
    <row r="915" spans="1:12" x14ac:dyDescent="0.2">
      <c r="A915" s="2">
        <v>905</v>
      </c>
      <c r="B915" s="2"/>
      <c r="C915" s="2"/>
      <c r="D915" s="2"/>
      <c r="E915" s="16"/>
      <c r="F915" s="16"/>
      <c r="G915" s="34" t="e">
        <v>#NAME?</v>
      </c>
      <c r="H915" s="34" t="s">
        <v>47</v>
      </c>
      <c r="I915" s="16"/>
      <c r="J915" s="29"/>
      <c r="K915" s="2"/>
      <c r="L915" s="35" t="s">
        <v>4796</v>
      </c>
    </row>
    <row r="916" spans="1:12" x14ac:dyDescent="0.2">
      <c r="A916" s="2">
        <v>906</v>
      </c>
      <c r="B916" s="2"/>
      <c r="C916" s="2"/>
      <c r="D916" s="2"/>
      <c r="E916" s="16"/>
      <c r="F916" s="16"/>
      <c r="G916" s="34" t="e">
        <v>#NAME?</v>
      </c>
      <c r="H916" s="34" t="s">
        <v>47</v>
      </c>
      <c r="I916" s="16"/>
      <c r="J916" s="29"/>
      <c r="K916" s="2"/>
      <c r="L916" s="35" t="s">
        <v>4796</v>
      </c>
    </row>
    <row r="917" spans="1:12" x14ac:dyDescent="0.2">
      <c r="A917" s="2">
        <v>907</v>
      </c>
      <c r="B917" s="2"/>
      <c r="C917" s="2"/>
      <c r="D917" s="2"/>
      <c r="E917" s="16"/>
      <c r="F917" s="16"/>
      <c r="G917" s="34" t="e">
        <v>#NAME?</v>
      </c>
      <c r="H917" s="34" t="s">
        <v>47</v>
      </c>
      <c r="I917" s="16"/>
      <c r="J917" s="29"/>
      <c r="K917" s="2"/>
      <c r="L917" s="35" t="s">
        <v>4796</v>
      </c>
    </row>
    <row r="918" spans="1:12" x14ac:dyDescent="0.2">
      <c r="A918" s="2">
        <v>908</v>
      </c>
      <c r="B918" s="2"/>
      <c r="C918" s="2"/>
      <c r="D918" s="2"/>
      <c r="E918" s="16"/>
      <c r="F918" s="16"/>
      <c r="G918" s="34" t="e">
        <v>#NAME?</v>
      </c>
      <c r="H918" s="34" t="s">
        <v>47</v>
      </c>
      <c r="I918" s="16"/>
      <c r="J918" s="29"/>
      <c r="K918" s="2"/>
      <c r="L918" s="35" t="s">
        <v>4796</v>
      </c>
    </row>
    <row r="919" spans="1:12" x14ac:dyDescent="0.2">
      <c r="A919" s="2">
        <v>909</v>
      </c>
      <c r="B919" s="2"/>
      <c r="C919" s="2"/>
      <c r="D919" s="2"/>
      <c r="E919" s="16"/>
      <c r="F919" s="16"/>
      <c r="G919" s="34" t="e">
        <v>#NAME?</v>
      </c>
      <c r="H919" s="34" t="s">
        <v>47</v>
      </c>
      <c r="I919" s="16"/>
      <c r="J919" s="29"/>
      <c r="K919" s="2"/>
      <c r="L919" s="35" t="s">
        <v>4796</v>
      </c>
    </row>
    <row r="920" spans="1:12" x14ac:dyDescent="0.2">
      <c r="A920" s="2">
        <v>910</v>
      </c>
      <c r="B920" s="2"/>
      <c r="C920" s="2"/>
      <c r="D920" s="2"/>
      <c r="E920" s="16"/>
      <c r="F920" s="16"/>
      <c r="G920" s="34" t="e">
        <v>#NAME?</v>
      </c>
      <c r="H920" s="34" t="s">
        <v>47</v>
      </c>
      <c r="I920" s="16"/>
      <c r="J920" s="29"/>
      <c r="K920" s="2"/>
      <c r="L920" s="35" t="s">
        <v>4796</v>
      </c>
    </row>
    <row r="921" spans="1:12" x14ac:dyDescent="0.2">
      <c r="A921" s="2">
        <v>911</v>
      </c>
      <c r="B921" s="2"/>
      <c r="C921" s="2"/>
      <c r="D921" s="2"/>
      <c r="E921" s="16"/>
      <c r="F921" s="16"/>
      <c r="G921" s="34" t="e">
        <v>#NAME?</v>
      </c>
      <c r="H921" s="34" t="s">
        <v>47</v>
      </c>
      <c r="I921" s="16"/>
      <c r="J921" s="29"/>
      <c r="K921" s="2"/>
      <c r="L921" s="35" t="s">
        <v>4796</v>
      </c>
    </row>
    <row r="922" spans="1:12" x14ac:dyDescent="0.2">
      <c r="A922" s="2">
        <v>912</v>
      </c>
      <c r="B922" s="2"/>
      <c r="C922" s="2"/>
      <c r="D922" s="2"/>
      <c r="E922" s="16"/>
      <c r="F922" s="16"/>
      <c r="G922" s="34" t="e">
        <v>#NAME?</v>
      </c>
      <c r="H922" s="34" t="s">
        <v>47</v>
      </c>
      <c r="I922" s="16"/>
      <c r="J922" s="29"/>
      <c r="K922" s="2"/>
      <c r="L922" s="35" t="s">
        <v>4796</v>
      </c>
    </row>
    <row r="923" spans="1:12" x14ac:dyDescent="0.2">
      <c r="A923" s="2">
        <v>913</v>
      </c>
      <c r="B923" s="2"/>
      <c r="C923" s="2"/>
      <c r="D923" s="2"/>
      <c r="E923" s="16"/>
      <c r="F923" s="16"/>
      <c r="G923" s="34" t="e">
        <v>#NAME?</v>
      </c>
      <c r="H923" s="34" t="s">
        <v>47</v>
      </c>
      <c r="I923" s="16"/>
      <c r="J923" s="29"/>
      <c r="K923" s="2"/>
      <c r="L923" s="35" t="s">
        <v>4796</v>
      </c>
    </row>
    <row r="924" spans="1:12" x14ac:dyDescent="0.2">
      <c r="A924" s="2">
        <v>914</v>
      </c>
      <c r="B924" s="2"/>
      <c r="C924" s="2"/>
      <c r="D924" s="2"/>
      <c r="E924" s="16"/>
      <c r="F924" s="16"/>
      <c r="G924" s="34" t="e">
        <v>#NAME?</v>
      </c>
      <c r="H924" s="34" t="s">
        <v>47</v>
      </c>
      <c r="I924" s="16"/>
      <c r="J924" s="29"/>
      <c r="K924" s="2"/>
      <c r="L924" s="35" t="s">
        <v>4796</v>
      </c>
    </row>
    <row r="925" spans="1:12" x14ac:dyDescent="0.2">
      <c r="A925" s="2">
        <v>915</v>
      </c>
      <c r="B925" s="2"/>
      <c r="C925" s="2"/>
      <c r="D925" s="2"/>
      <c r="E925" s="16"/>
      <c r="F925" s="16"/>
      <c r="G925" s="34" t="e">
        <v>#NAME?</v>
      </c>
      <c r="H925" s="34" t="s">
        <v>47</v>
      </c>
      <c r="I925" s="16"/>
      <c r="J925" s="29"/>
      <c r="K925" s="2"/>
      <c r="L925" s="35" t="s">
        <v>4796</v>
      </c>
    </row>
    <row r="926" spans="1:12" x14ac:dyDescent="0.2">
      <c r="A926" s="2">
        <v>916</v>
      </c>
      <c r="B926" s="2"/>
      <c r="C926" s="2"/>
      <c r="D926" s="2"/>
      <c r="E926" s="16"/>
      <c r="F926" s="16"/>
      <c r="G926" s="34" t="e">
        <v>#NAME?</v>
      </c>
      <c r="H926" s="34" t="s">
        <v>47</v>
      </c>
      <c r="I926" s="16"/>
      <c r="J926" s="29"/>
      <c r="K926" s="2"/>
      <c r="L926" s="35" t="s">
        <v>4796</v>
      </c>
    </row>
    <row r="927" spans="1:12" x14ac:dyDescent="0.2">
      <c r="A927" s="2">
        <v>917</v>
      </c>
      <c r="B927" s="2"/>
      <c r="C927" s="2"/>
      <c r="D927" s="2"/>
      <c r="E927" s="16"/>
      <c r="F927" s="16"/>
      <c r="G927" s="34" t="e">
        <v>#NAME?</v>
      </c>
      <c r="H927" s="34" t="s">
        <v>47</v>
      </c>
      <c r="I927" s="16"/>
      <c r="J927" s="29"/>
      <c r="K927" s="2"/>
      <c r="L927" s="35" t="s">
        <v>4796</v>
      </c>
    </row>
    <row r="928" spans="1:12" x14ac:dyDescent="0.2">
      <c r="A928" s="2">
        <v>918</v>
      </c>
      <c r="B928" s="2"/>
      <c r="C928" s="2"/>
      <c r="D928" s="2"/>
      <c r="E928" s="16"/>
      <c r="F928" s="16"/>
      <c r="G928" s="34" t="e">
        <v>#NAME?</v>
      </c>
      <c r="H928" s="34" t="s">
        <v>47</v>
      </c>
      <c r="I928" s="16"/>
      <c r="J928" s="29"/>
      <c r="K928" s="2"/>
      <c r="L928" s="35" t="s">
        <v>4796</v>
      </c>
    </row>
    <row r="929" spans="1:12" x14ac:dyDescent="0.2">
      <c r="A929" s="2">
        <v>919</v>
      </c>
      <c r="B929" s="2"/>
      <c r="C929" s="2"/>
      <c r="D929" s="2"/>
      <c r="E929" s="16"/>
      <c r="F929" s="16"/>
      <c r="G929" s="34" t="e">
        <v>#NAME?</v>
      </c>
      <c r="H929" s="34" t="s">
        <v>47</v>
      </c>
      <c r="I929" s="16"/>
      <c r="J929" s="29"/>
      <c r="K929" s="2"/>
      <c r="L929" s="35" t="s">
        <v>4796</v>
      </c>
    </row>
    <row r="930" spans="1:12" x14ac:dyDescent="0.2">
      <c r="A930" s="2">
        <v>920</v>
      </c>
      <c r="B930" s="2"/>
      <c r="C930" s="2"/>
      <c r="D930" s="2"/>
      <c r="E930" s="16"/>
      <c r="F930" s="16"/>
      <c r="G930" s="34" t="e">
        <v>#NAME?</v>
      </c>
      <c r="H930" s="34" t="s">
        <v>47</v>
      </c>
      <c r="I930" s="16"/>
      <c r="J930" s="29"/>
      <c r="K930" s="2"/>
      <c r="L930" s="35" t="s">
        <v>4796</v>
      </c>
    </row>
    <row r="931" spans="1:12" x14ac:dyDescent="0.2">
      <c r="A931" s="2">
        <v>921</v>
      </c>
      <c r="B931" s="2"/>
      <c r="C931" s="2"/>
      <c r="D931" s="2"/>
      <c r="E931" s="16"/>
      <c r="F931" s="16"/>
      <c r="G931" s="34" t="e">
        <v>#NAME?</v>
      </c>
      <c r="H931" s="34" t="s">
        <v>47</v>
      </c>
      <c r="I931" s="16"/>
      <c r="J931" s="29"/>
      <c r="K931" s="2"/>
      <c r="L931" s="35" t="s">
        <v>4796</v>
      </c>
    </row>
    <row r="932" spans="1:12" x14ac:dyDescent="0.2">
      <c r="A932" s="2">
        <v>922</v>
      </c>
      <c r="B932" s="2"/>
      <c r="C932" s="2"/>
      <c r="D932" s="2"/>
      <c r="E932" s="16"/>
      <c r="F932" s="16"/>
      <c r="G932" s="34" t="e">
        <v>#NAME?</v>
      </c>
      <c r="H932" s="34" t="s">
        <v>47</v>
      </c>
      <c r="I932" s="16"/>
      <c r="J932" s="29"/>
      <c r="K932" s="2"/>
      <c r="L932" s="35" t="s">
        <v>4796</v>
      </c>
    </row>
    <row r="933" spans="1:12" x14ac:dyDescent="0.2">
      <c r="A933" s="2">
        <v>923</v>
      </c>
      <c r="B933" s="2"/>
      <c r="C933" s="2"/>
      <c r="D933" s="2"/>
      <c r="E933" s="16"/>
      <c r="F933" s="16"/>
      <c r="G933" s="34" t="e">
        <v>#NAME?</v>
      </c>
      <c r="H933" s="34" t="s">
        <v>47</v>
      </c>
      <c r="I933" s="16"/>
      <c r="J933" s="29"/>
      <c r="K933" s="2"/>
      <c r="L933" s="35" t="s">
        <v>4796</v>
      </c>
    </row>
    <row r="934" spans="1:12" x14ac:dyDescent="0.2">
      <c r="A934" s="2">
        <v>924</v>
      </c>
      <c r="B934" s="2"/>
      <c r="C934" s="2"/>
      <c r="D934" s="2"/>
      <c r="E934" s="16"/>
      <c r="F934" s="16"/>
      <c r="G934" s="34" t="e">
        <v>#NAME?</v>
      </c>
      <c r="H934" s="34" t="s">
        <v>47</v>
      </c>
      <c r="I934" s="16"/>
      <c r="J934" s="29"/>
      <c r="K934" s="2"/>
      <c r="L934" s="35" t="s">
        <v>4796</v>
      </c>
    </row>
    <row r="935" spans="1:12" x14ac:dyDescent="0.2">
      <c r="A935" s="2">
        <v>925</v>
      </c>
      <c r="B935" s="2"/>
      <c r="C935" s="2"/>
      <c r="D935" s="2"/>
      <c r="E935" s="16"/>
      <c r="F935" s="16"/>
      <c r="G935" s="34" t="e">
        <v>#NAME?</v>
      </c>
      <c r="H935" s="34" t="s">
        <v>47</v>
      </c>
      <c r="I935" s="16"/>
      <c r="J935" s="29"/>
      <c r="K935" s="2"/>
      <c r="L935" s="35" t="s">
        <v>4796</v>
      </c>
    </row>
    <row r="936" spans="1:12" x14ac:dyDescent="0.2">
      <c r="A936" s="2">
        <v>926</v>
      </c>
      <c r="B936" s="2"/>
      <c r="C936" s="2"/>
      <c r="D936" s="2"/>
      <c r="E936" s="16"/>
      <c r="F936" s="16"/>
      <c r="G936" s="34" t="e">
        <v>#NAME?</v>
      </c>
      <c r="H936" s="34" t="s">
        <v>47</v>
      </c>
      <c r="I936" s="16"/>
      <c r="J936" s="29"/>
      <c r="K936" s="2"/>
      <c r="L936" s="35" t="s">
        <v>4796</v>
      </c>
    </row>
    <row r="937" spans="1:12" x14ac:dyDescent="0.2">
      <c r="A937" s="2">
        <v>927</v>
      </c>
      <c r="B937" s="2"/>
      <c r="C937" s="2"/>
      <c r="D937" s="2"/>
      <c r="E937" s="16"/>
      <c r="F937" s="16"/>
      <c r="G937" s="34" t="e">
        <v>#NAME?</v>
      </c>
      <c r="H937" s="34" t="s">
        <v>47</v>
      </c>
      <c r="I937" s="16"/>
      <c r="J937" s="29"/>
      <c r="K937" s="2"/>
      <c r="L937" s="35" t="s">
        <v>4796</v>
      </c>
    </row>
    <row r="938" spans="1:12" x14ac:dyDescent="0.2">
      <c r="A938" s="2">
        <v>928</v>
      </c>
      <c r="B938" s="2"/>
      <c r="C938" s="2"/>
      <c r="D938" s="2"/>
      <c r="E938" s="16"/>
      <c r="F938" s="16"/>
      <c r="G938" s="34" t="e">
        <v>#NAME?</v>
      </c>
      <c r="H938" s="34" t="s">
        <v>47</v>
      </c>
      <c r="I938" s="16"/>
      <c r="J938" s="29"/>
      <c r="K938" s="2"/>
      <c r="L938" s="35" t="s">
        <v>4796</v>
      </c>
    </row>
    <row r="939" spans="1:12" x14ac:dyDescent="0.2">
      <c r="A939" s="2">
        <v>929</v>
      </c>
      <c r="B939" s="2"/>
      <c r="C939" s="2"/>
      <c r="D939" s="2"/>
      <c r="E939" s="16"/>
      <c r="F939" s="16"/>
      <c r="G939" s="34" t="e">
        <v>#NAME?</v>
      </c>
      <c r="H939" s="34" t="s">
        <v>47</v>
      </c>
      <c r="I939" s="16"/>
      <c r="J939" s="29"/>
      <c r="K939" s="2"/>
      <c r="L939" s="35" t="s">
        <v>4796</v>
      </c>
    </row>
    <row r="940" spans="1:12" x14ac:dyDescent="0.2">
      <c r="A940" s="2">
        <v>930</v>
      </c>
      <c r="B940" s="2"/>
      <c r="C940" s="2"/>
      <c r="D940" s="2"/>
      <c r="E940" s="16"/>
      <c r="F940" s="16"/>
      <c r="G940" s="34" t="e">
        <v>#NAME?</v>
      </c>
      <c r="H940" s="34" t="s">
        <v>47</v>
      </c>
      <c r="I940" s="16"/>
      <c r="J940" s="29"/>
      <c r="K940" s="2"/>
      <c r="L940" s="35" t="s">
        <v>4796</v>
      </c>
    </row>
    <row r="941" spans="1:12" x14ac:dyDescent="0.2">
      <c r="A941" s="2">
        <v>931</v>
      </c>
      <c r="B941" s="2"/>
      <c r="C941" s="2"/>
      <c r="D941" s="2"/>
      <c r="E941" s="16"/>
      <c r="F941" s="16"/>
      <c r="G941" s="34" t="e">
        <v>#NAME?</v>
      </c>
      <c r="H941" s="34" t="s">
        <v>47</v>
      </c>
      <c r="I941" s="16"/>
      <c r="J941" s="29"/>
      <c r="K941" s="2"/>
      <c r="L941" s="35" t="s">
        <v>4796</v>
      </c>
    </row>
    <row r="942" spans="1:12" x14ac:dyDescent="0.2">
      <c r="A942" s="2">
        <v>932</v>
      </c>
      <c r="B942" s="2"/>
      <c r="C942" s="2"/>
      <c r="D942" s="2"/>
      <c r="E942" s="16"/>
      <c r="F942" s="16"/>
      <c r="G942" s="34" t="e">
        <v>#NAME?</v>
      </c>
      <c r="H942" s="34" t="s">
        <v>47</v>
      </c>
      <c r="I942" s="16"/>
      <c r="J942" s="29"/>
      <c r="K942" s="2"/>
      <c r="L942" s="35" t="s">
        <v>4796</v>
      </c>
    </row>
    <row r="943" spans="1:12" x14ac:dyDescent="0.2">
      <c r="A943" s="2">
        <v>933</v>
      </c>
      <c r="B943" s="2"/>
      <c r="C943" s="2"/>
      <c r="D943" s="2"/>
      <c r="E943" s="16"/>
      <c r="F943" s="16"/>
      <c r="G943" s="34" t="e">
        <v>#NAME?</v>
      </c>
      <c r="H943" s="34" t="s">
        <v>47</v>
      </c>
      <c r="I943" s="16"/>
      <c r="J943" s="29"/>
      <c r="K943" s="2"/>
      <c r="L943" s="35" t="s">
        <v>4796</v>
      </c>
    </row>
    <row r="944" spans="1:12" x14ac:dyDescent="0.2">
      <c r="A944" s="2">
        <v>934</v>
      </c>
      <c r="B944" s="2"/>
      <c r="C944" s="2"/>
      <c r="D944" s="2"/>
      <c r="E944" s="16"/>
      <c r="F944" s="16"/>
      <c r="G944" s="34" t="e">
        <v>#NAME?</v>
      </c>
      <c r="H944" s="34" t="s">
        <v>47</v>
      </c>
      <c r="I944" s="16"/>
      <c r="J944" s="29"/>
      <c r="K944" s="2"/>
      <c r="L944" s="35" t="s">
        <v>4796</v>
      </c>
    </row>
    <row r="945" spans="1:12" x14ac:dyDescent="0.2">
      <c r="A945" s="2">
        <v>935</v>
      </c>
      <c r="B945" s="2"/>
      <c r="C945" s="2"/>
      <c r="D945" s="2"/>
      <c r="E945" s="16"/>
      <c r="F945" s="16"/>
      <c r="G945" s="34" t="e">
        <v>#NAME?</v>
      </c>
      <c r="H945" s="34" t="s">
        <v>47</v>
      </c>
      <c r="I945" s="16"/>
      <c r="J945" s="29"/>
      <c r="K945" s="2"/>
      <c r="L945" s="35" t="s">
        <v>4796</v>
      </c>
    </row>
    <row r="946" spans="1:12" x14ac:dyDescent="0.2">
      <c r="A946" s="2">
        <v>936</v>
      </c>
      <c r="B946" s="2"/>
      <c r="C946" s="2"/>
      <c r="D946" s="2"/>
      <c r="E946" s="16"/>
      <c r="F946" s="16"/>
      <c r="G946" s="34" t="e">
        <v>#NAME?</v>
      </c>
      <c r="H946" s="34" t="s">
        <v>47</v>
      </c>
      <c r="I946" s="16"/>
      <c r="J946" s="29"/>
      <c r="K946" s="2"/>
      <c r="L946" s="35" t="s">
        <v>4796</v>
      </c>
    </row>
    <row r="947" spans="1:12" x14ac:dyDescent="0.2">
      <c r="A947" s="2">
        <v>937</v>
      </c>
      <c r="B947" s="2"/>
      <c r="C947" s="2"/>
      <c r="D947" s="2"/>
      <c r="E947" s="16"/>
      <c r="F947" s="16"/>
      <c r="G947" s="34" t="e">
        <v>#NAME?</v>
      </c>
      <c r="H947" s="34" t="s">
        <v>47</v>
      </c>
      <c r="I947" s="16"/>
      <c r="J947" s="29"/>
      <c r="K947" s="2"/>
      <c r="L947" s="35" t="s">
        <v>4796</v>
      </c>
    </row>
    <row r="948" spans="1:12" x14ac:dyDescent="0.2">
      <c r="A948" s="2">
        <v>938</v>
      </c>
      <c r="B948" s="2"/>
      <c r="C948" s="2"/>
      <c r="D948" s="2"/>
      <c r="E948" s="16"/>
      <c r="F948" s="16"/>
      <c r="G948" s="34" t="e">
        <v>#NAME?</v>
      </c>
      <c r="H948" s="34" t="s">
        <v>47</v>
      </c>
      <c r="I948" s="16"/>
      <c r="J948" s="29"/>
      <c r="K948" s="2"/>
      <c r="L948" s="35" t="s">
        <v>4796</v>
      </c>
    </row>
    <row r="949" spans="1:12" x14ac:dyDescent="0.2">
      <c r="A949" s="2">
        <v>939</v>
      </c>
      <c r="B949" s="2"/>
      <c r="C949" s="2"/>
      <c r="D949" s="2"/>
      <c r="E949" s="16"/>
      <c r="F949" s="16"/>
      <c r="G949" s="34" t="e">
        <v>#NAME?</v>
      </c>
      <c r="H949" s="34" t="s">
        <v>47</v>
      </c>
      <c r="I949" s="16"/>
      <c r="J949" s="29"/>
      <c r="K949" s="2"/>
      <c r="L949" s="35" t="s">
        <v>4796</v>
      </c>
    </row>
    <row r="950" spans="1:12" x14ac:dyDescent="0.2">
      <c r="A950" s="2">
        <v>940</v>
      </c>
      <c r="B950" s="2"/>
      <c r="C950" s="2"/>
      <c r="D950" s="2"/>
      <c r="E950" s="16"/>
      <c r="F950" s="16"/>
      <c r="G950" s="34" t="e">
        <v>#NAME?</v>
      </c>
      <c r="H950" s="34" t="s">
        <v>47</v>
      </c>
      <c r="I950" s="16"/>
      <c r="J950" s="29"/>
      <c r="K950" s="2"/>
      <c r="L950" s="35" t="s">
        <v>4796</v>
      </c>
    </row>
    <row r="951" spans="1:12" x14ac:dyDescent="0.2">
      <c r="A951" s="2">
        <v>941</v>
      </c>
      <c r="B951" s="2"/>
      <c r="C951" s="2"/>
      <c r="D951" s="2"/>
      <c r="E951" s="16"/>
      <c r="F951" s="16"/>
      <c r="G951" s="34" t="e">
        <v>#NAME?</v>
      </c>
      <c r="H951" s="34" t="s">
        <v>47</v>
      </c>
      <c r="I951" s="16"/>
      <c r="J951" s="29"/>
      <c r="K951" s="2"/>
      <c r="L951" s="35" t="s">
        <v>4796</v>
      </c>
    </row>
    <row r="952" spans="1:12" x14ac:dyDescent="0.2">
      <c r="A952" s="2">
        <v>942</v>
      </c>
      <c r="B952" s="2"/>
      <c r="C952" s="2"/>
      <c r="D952" s="2"/>
      <c r="E952" s="16"/>
      <c r="F952" s="16"/>
      <c r="G952" s="34" t="e">
        <v>#NAME?</v>
      </c>
      <c r="H952" s="34" t="s">
        <v>47</v>
      </c>
      <c r="I952" s="16"/>
      <c r="J952" s="29"/>
      <c r="K952" s="2"/>
      <c r="L952" s="35" t="s">
        <v>4796</v>
      </c>
    </row>
    <row r="953" spans="1:12" x14ac:dyDescent="0.2">
      <c r="A953" s="2">
        <v>943</v>
      </c>
      <c r="B953" s="2"/>
      <c r="C953" s="2"/>
      <c r="D953" s="2"/>
      <c r="E953" s="16"/>
      <c r="F953" s="16"/>
      <c r="G953" s="34" t="e">
        <v>#NAME?</v>
      </c>
      <c r="H953" s="34" t="s">
        <v>47</v>
      </c>
      <c r="I953" s="16"/>
      <c r="J953" s="29"/>
      <c r="K953" s="2"/>
      <c r="L953" s="35" t="s">
        <v>4796</v>
      </c>
    </row>
    <row r="954" spans="1:12" x14ac:dyDescent="0.2">
      <c r="A954" s="2">
        <v>944</v>
      </c>
      <c r="B954" s="2"/>
      <c r="C954" s="2"/>
      <c r="D954" s="2"/>
      <c r="E954" s="16"/>
      <c r="F954" s="16"/>
      <c r="G954" s="34" t="e">
        <v>#NAME?</v>
      </c>
      <c r="H954" s="34" t="s">
        <v>47</v>
      </c>
      <c r="I954" s="16"/>
      <c r="J954" s="29"/>
      <c r="K954" s="2"/>
      <c r="L954" s="35" t="s">
        <v>4796</v>
      </c>
    </row>
    <row r="955" spans="1:12" x14ac:dyDescent="0.2">
      <c r="A955" s="2">
        <v>945</v>
      </c>
      <c r="B955" s="2"/>
      <c r="C955" s="2"/>
      <c r="D955" s="2"/>
      <c r="E955" s="16"/>
      <c r="F955" s="16"/>
      <c r="G955" s="34" t="e">
        <v>#NAME?</v>
      </c>
      <c r="H955" s="34" t="s">
        <v>47</v>
      </c>
      <c r="I955" s="16"/>
      <c r="J955" s="29"/>
      <c r="K955" s="2"/>
      <c r="L955" s="35" t="s">
        <v>4796</v>
      </c>
    </row>
    <row r="956" spans="1:12" x14ac:dyDescent="0.2">
      <c r="A956" s="2">
        <v>946</v>
      </c>
      <c r="B956" s="2"/>
      <c r="C956" s="2"/>
      <c r="D956" s="2"/>
      <c r="E956" s="16"/>
      <c r="F956" s="16"/>
      <c r="G956" s="34" t="e">
        <v>#NAME?</v>
      </c>
      <c r="H956" s="34" t="s">
        <v>47</v>
      </c>
      <c r="I956" s="16"/>
      <c r="J956" s="29"/>
      <c r="K956" s="2"/>
      <c r="L956" s="35" t="s">
        <v>4796</v>
      </c>
    </row>
    <row r="957" spans="1:12" x14ac:dyDescent="0.2">
      <c r="A957" s="2">
        <v>947</v>
      </c>
      <c r="B957" s="2"/>
      <c r="C957" s="2"/>
      <c r="D957" s="2"/>
      <c r="E957" s="16"/>
      <c r="F957" s="16"/>
      <c r="G957" s="34" t="e">
        <v>#NAME?</v>
      </c>
      <c r="H957" s="34" t="s">
        <v>47</v>
      </c>
      <c r="I957" s="16"/>
      <c r="J957" s="29"/>
      <c r="K957" s="2"/>
      <c r="L957" s="35" t="s">
        <v>4796</v>
      </c>
    </row>
    <row r="958" spans="1:12" x14ac:dyDescent="0.2">
      <c r="A958" s="2">
        <v>948</v>
      </c>
      <c r="B958" s="2"/>
      <c r="C958" s="2"/>
      <c r="D958" s="2"/>
      <c r="E958" s="16"/>
      <c r="F958" s="16"/>
      <c r="G958" s="34" t="e">
        <v>#NAME?</v>
      </c>
      <c r="H958" s="34" t="s">
        <v>47</v>
      </c>
      <c r="I958" s="16"/>
      <c r="J958" s="29"/>
      <c r="K958" s="2"/>
      <c r="L958" s="35" t="s">
        <v>4796</v>
      </c>
    </row>
    <row r="959" spans="1:12" x14ac:dyDescent="0.2">
      <c r="A959" s="2">
        <v>949</v>
      </c>
      <c r="B959" s="2"/>
      <c r="C959" s="2"/>
      <c r="D959" s="2"/>
      <c r="E959" s="16"/>
      <c r="F959" s="16"/>
      <c r="G959" s="34" t="e">
        <v>#NAME?</v>
      </c>
      <c r="H959" s="34" t="s">
        <v>47</v>
      </c>
      <c r="I959" s="16"/>
      <c r="J959" s="29"/>
      <c r="K959" s="2"/>
      <c r="L959" s="35" t="s">
        <v>4796</v>
      </c>
    </row>
    <row r="960" spans="1:12" x14ac:dyDescent="0.2">
      <c r="A960" s="2">
        <v>950</v>
      </c>
      <c r="B960" s="2"/>
      <c r="C960" s="2"/>
      <c r="D960" s="2"/>
      <c r="E960" s="16"/>
      <c r="F960" s="16"/>
      <c r="G960" s="34" t="e">
        <v>#NAME?</v>
      </c>
      <c r="H960" s="34" t="s">
        <v>47</v>
      </c>
      <c r="I960" s="16"/>
      <c r="J960" s="29"/>
      <c r="K960" s="2"/>
      <c r="L960" s="35" t="s">
        <v>4796</v>
      </c>
    </row>
    <row r="961" spans="1:12" x14ac:dyDescent="0.2">
      <c r="A961" s="2">
        <v>951</v>
      </c>
      <c r="B961" s="2"/>
      <c r="C961" s="2"/>
      <c r="D961" s="2"/>
      <c r="E961" s="16"/>
      <c r="F961" s="16"/>
      <c r="G961" s="34" t="e">
        <v>#NAME?</v>
      </c>
      <c r="H961" s="34" t="s">
        <v>47</v>
      </c>
      <c r="I961" s="16"/>
      <c r="J961" s="29"/>
      <c r="K961" s="2"/>
      <c r="L961" s="35" t="s">
        <v>4796</v>
      </c>
    </row>
    <row r="962" spans="1:12" x14ac:dyDescent="0.2">
      <c r="A962" s="2">
        <v>952</v>
      </c>
      <c r="B962" s="2"/>
      <c r="C962" s="2"/>
      <c r="D962" s="2"/>
      <c r="E962" s="16"/>
      <c r="F962" s="16"/>
      <c r="G962" s="34" t="e">
        <v>#NAME?</v>
      </c>
      <c r="H962" s="34" t="s">
        <v>47</v>
      </c>
      <c r="I962" s="16"/>
      <c r="J962" s="29"/>
      <c r="K962" s="2"/>
      <c r="L962" s="35" t="s">
        <v>4796</v>
      </c>
    </row>
    <row r="963" spans="1:12" x14ac:dyDescent="0.2">
      <c r="A963" s="2">
        <v>953</v>
      </c>
      <c r="B963" s="2"/>
      <c r="C963" s="2"/>
      <c r="D963" s="2"/>
      <c r="E963" s="16"/>
      <c r="F963" s="16"/>
      <c r="G963" s="34" t="e">
        <v>#NAME?</v>
      </c>
      <c r="H963" s="34" t="s">
        <v>47</v>
      </c>
      <c r="I963" s="16"/>
      <c r="J963" s="29"/>
      <c r="K963" s="2"/>
      <c r="L963" s="35" t="s">
        <v>4796</v>
      </c>
    </row>
    <row r="964" spans="1:12" x14ac:dyDescent="0.2">
      <c r="A964" s="2">
        <v>954</v>
      </c>
      <c r="B964" s="2"/>
      <c r="C964" s="2"/>
      <c r="D964" s="2"/>
      <c r="E964" s="16"/>
      <c r="F964" s="16"/>
      <c r="G964" s="34" t="e">
        <v>#NAME?</v>
      </c>
      <c r="H964" s="34" t="s">
        <v>47</v>
      </c>
      <c r="I964" s="16"/>
      <c r="J964" s="29"/>
      <c r="K964" s="2"/>
      <c r="L964" s="35" t="s">
        <v>4796</v>
      </c>
    </row>
    <row r="965" spans="1:12" x14ac:dyDescent="0.2">
      <c r="A965" s="2">
        <v>955</v>
      </c>
      <c r="B965" s="2"/>
      <c r="C965" s="2"/>
      <c r="D965" s="2"/>
      <c r="E965" s="16"/>
      <c r="F965" s="16"/>
      <c r="G965" s="34" t="e">
        <v>#NAME?</v>
      </c>
      <c r="H965" s="34" t="s">
        <v>47</v>
      </c>
      <c r="I965" s="16"/>
      <c r="J965" s="29"/>
      <c r="K965" s="2"/>
      <c r="L965" s="35" t="s">
        <v>4796</v>
      </c>
    </row>
    <row r="966" spans="1:12" x14ac:dyDescent="0.2">
      <c r="A966" s="2">
        <v>956</v>
      </c>
      <c r="B966" s="2"/>
      <c r="C966" s="2"/>
      <c r="D966" s="2"/>
      <c r="E966" s="16"/>
      <c r="F966" s="16"/>
      <c r="G966" s="34" t="e">
        <v>#NAME?</v>
      </c>
      <c r="H966" s="34" t="s">
        <v>47</v>
      </c>
      <c r="I966" s="16"/>
      <c r="J966" s="29"/>
      <c r="K966" s="2"/>
      <c r="L966" s="35" t="s">
        <v>4796</v>
      </c>
    </row>
    <row r="967" spans="1:12" x14ac:dyDescent="0.2">
      <c r="A967" s="2">
        <v>957</v>
      </c>
      <c r="B967" s="2"/>
      <c r="C967" s="2"/>
      <c r="D967" s="2"/>
      <c r="E967" s="16"/>
      <c r="F967" s="16"/>
      <c r="G967" s="34" t="e">
        <v>#NAME?</v>
      </c>
      <c r="H967" s="34" t="s">
        <v>47</v>
      </c>
      <c r="I967" s="16"/>
      <c r="J967" s="29"/>
      <c r="K967" s="2"/>
      <c r="L967" s="35" t="s">
        <v>4796</v>
      </c>
    </row>
    <row r="968" spans="1:12" x14ac:dyDescent="0.2">
      <c r="A968" s="2">
        <v>958</v>
      </c>
      <c r="B968" s="2"/>
      <c r="C968" s="2"/>
      <c r="D968" s="2"/>
      <c r="E968" s="16"/>
      <c r="F968" s="16"/>
      <c r="G968" s="34" t="e">
        <v>#NAME?</v>
      </c>
      <c r="H968" s="34" t="s">
        <v>47</v>
      </c>
      <c r="I968" s="16"/>
      <c r="J968" s="29"/>
      <c r="K968" s="2"/>
      <c r="L968" s="35" t="s">
        <v>4796</v>
      </c>
    </row>
    <row r="969" spans="1:12" x14ac:dyDescent="0.2">
      <c r="A969" s="2">
        <v>959</v>
      </c>
      <c r="B969" s="2"/>
      <c r="C969" s="2"/>
      <c r="D969" s="2"/>
      <c r="E969" s="16"/>
      <c r="F969" s="16"/>
      <c r="G969" s="34" t="e">
        <v>#NAME?</v>
      </c>
      <c r="H969" s="34" t="s">
        <v>47</v>
      </c>
      <c r="I969" s="16"/>
      <c r="J969" s="29"/>
      <c r="K969" s="2"/>
      <c r="L969" s="35" t="s">
        <v>4796</v>
      </c>
    </row>
    <row r="970" spans="1:12" x14ac:dyDescent="0.2">
      <c r="A970" s="2">
        <v>960</v>
      </c>
      <c r="B970" s="2"/>
      <c r="C970" s="2"/>
      <c r="D970" s="2"/>
      <c r="E970" s="16"/>
      <c r="F970" s="16"/>
      <c r="G970" s="34" t="e">
        <v>#NAME?</v>
      </c>
      <c r="H970" s="34" t="s">
        <v>47</v>
      </c>
      <c r="I970" s="16"/>
      <c r="J970" s="29"/>
      <c r="K970" s="2"/>
      <c r="L970" s="35" t="s">
        <v>4796</v>
      </c>
    </row>
    <row r="971" spans="1:12" x14ac:dyDescent="0.2">
      <c r="A971" s="2">
        <v>961</v>
      </c>
      <c r="B971" s="2"/>
      <c r="C971" s="2"/>
      <c r="D971" s="2"/>
      <c r="E971" s="16"/>
      <c r="F971" s="16"/>
      <c r="G971" s="34" t="e">
        <v>#NAME?</v>
      </c>
      <c r="H971" s="34" t="s">
        <v>47</v>
      </c>
      <c r="I971" s="16"/>
      <c r="J971" s="29"/>
      <c r="K971" s="2"/>
      <c r="L971" s="35" t="s">
        <v>4796</v>
      </c>
    </row>
    <row r="972" spans="1:12" x14ac:dyDescent="0.2">
      <c r="A972" s="2">
        <v>962</v>
      </c>
      <c r="B972" s="2"/>
      <c r="C972" s="2"/>
      <c r="D972" s="2"/>
      <c r="E972" s="16"/>
      <c r="F972" s="16"/>
      <c r="G972" s="34" t="e">
        <v>#NAME?</v>
      </c>
      <c r="H972" s="34" t="s">
        <v>47</v>
      </c>
      <c r="I972" s="16"/>
      <c r="J972" s="29"/>
      <c r="K972" s="2"/>
      <c r="L972" s="35" t="s">
        <v>4796</v>
      </c>
    </row>
    <row r="973" spans="1:12" x14ac:dyDescent="0.2">
      <c r="A973" s="2">
        <v>963</v>
      </c>
      <c r="B973" s="2"/>
      <c r="C973" s="2"/>
      <c r="D973" s="2"/>
      <c r="E973" s="16"/>
      <c r="F973" s="16"/>
      <c r="G973" s="34" t="e">
        <v>#NAME?</v>
      </c>
      <c r="H973" s="34" t="s">
        <v>47</v>
      </c>
      <c r="I973" s="16"/>
      <c r="J973" s="29"/>
      <c r="K973" s="2"/>
      <c r="L973" s="35" t="s">
        <v>4796</v>
      </c>
    </row>
    <row r="974" spans="1:12" x14ac:dyDescent="0.2">
      <c r="A974" s="2">
        <v>964</v>
      </c>
      <c r="B974" s="2"/>
      <c r="C974" s="2"/>
      <c r="D974" s="2"/>
      <c r="E974" s="16"/>
      <c r="F974" s="16"/>
      <c r="G974" s="34" t="e">
        <v>#NAME?</v>
      </c>
      <c r="H974" s="34" t="s">
        <v>47</v>
      </c>
      <c r="I974" s="16"/>
      <c r="J974" s="29"/>
      <c r="K974" s="2"/>
      <c r="L974" s="35" t="s">
        <v>4796</v>
      </c>
    </row>
    <row r="975" spans="1:12" x14ac:dyDescent="0.2">
      <c r="A975" s="2">
        <v>965</v>
      </c>
      <c r="B975" s="2"/>
      <c r="C975" s="2"/>
      <c r="D975" s="2"/>
      <c r="E975" s="16"/>
      <c r="F975" s="16"/>
      <c r="G975" s="34" t="e">
        <v>#NAME?</v>
      </c>
      <c r="H975" s="34" t="s">
        <v>47</v>
      </c>
      <c r="I975" s="16"/>
      <c r="J975" s="29"/>
      <c r="K975" s="2"/>
      <c r="L975" s="35" t="s">
        <v>4796</v>
      </c>
    </row>
    <row r="976" spans="1:12" x14ac:dyDescent="0.2">
      <c r="A976" s="2">
        <v>966</v>
      </c>
      <c r="B976" s="2"/>
      <c r="C976" s="2"/>
      <c r="D976" s="2"/>
      <c r="E976" s="16"/>
      <c r="F976" s="16"/>
      <c r="G976" s="34" t="e">
        <v>#NAME?</v>
      </c>
      <c r="H976" s="34" t="s">
        <v>47</v>
      </c>
      <c r="I976" s="16"/>
      <c r="J976" s="29"/>
      <c r="K976" s="2"/>
      <c r="L976" s="35" t="s">
        <v>4796</v>
      </c>
    </row>
    <row r="977" spans="1:12" x14ac:dyDescent="0.2">
      <c r="A977" s="2">
        <v>967</v>
      </c>
      <c r="B977" s="2"/>
      <c r="C977" s="2"/>
      <c r="D977" s="2"/>
      <c r="E977" s="16"/>
      <c r="F977" s="16"/>
      <c r="G977" s="34" t="e">
        <v>#NAME?</v>
      </c>
      <c r="H977" s="34" t="s">
        <v>47</v>
      </c>
      <c r="I977" s="16"/>
      <c r="J977" s="29"/>
      <c r="K977" s="2"/>
      <c r="L977" s="35" t="s">
        <v>4796</v>
      </c>
    </row>
    <row r="978" spans="1:12" x14ac:dyDescent="0.2">
      <c r="A978" s="2">
        <v>968</v>
      </c>
      <c r="B978" s="2"/>
      <c r="C978" s="2"/>
      <c r="D978" s="2"/>
      <c r="E978" s="16"/>
      <c r="F978" s="16"/>
      <c r="G978" s="34" t="e">
        <v>#NAME?</v>
      </c>
      <c r="H978" s="34" t="s">
        <v>47</v>
      </c>
      <c r="I978" s="16"/>
      <c r="J978" s="29"/>
      <c r="K978" s="2"/>
      <c r="L978" s="35" t="s">
        <v>4796</v>
      </c>
    </row>
    <row r="979" spans="1:12" x14ac:dyDescent="0.2">
      <c r="A979" s="2">
        <v>969</v>
      </c>
      <c r="B979" s="2"/>
      <c r="C979" s="2"/>
      <c r="D979" s="2"/>
      <c r="E979" s="16"/>
      <c r="F979" s="16"/>
      <c r="G979" s="34" t="e">
        <v>#NAME?</v>
      </c>
      <c r="H979" s="34" t="s">
        <v>47</v>
      </c>
      <c r="I979" s="16"/>
      <c r="J979" s="29"/>
      <c r="K979" s="2"/>
      <c r="L979" s="35" t="s">
        <v>4796</v>
      </c>
    </row>
    <row r="980" spans="1:12" x14ac:dyDescent="0.2">
      <c r="A980" s="2">
        <v>970</v>
      </c>
      <c r="B980" s="2"/>
      <c r="C980" s="2"/>
      <c r="D980" s="2"/>
      <c r="E980" s="16"/>
      <c r="F980" s="16"/>
      <c r="G980" s="34" t="e">
        <v>#NAME?</v>
      </c>
      <c r="H980" s="34" t="s">
        <v>47</v>
      </c>
      <c r="I980" s="16"/>
      <c r="J980" s="29"/>
      <c r="K980" s="2"/>
      <c r="L980" s="35" t="s">
        <v>4796</v>
      </c>
    </row>
    <row r="981" spans="1:12" x14ac:dyDescent="0.2">
      <c r="A981" s="2">
        <v>971</v>
      </c>
      <c r="B981" s="2"/>
      <c r="C981" s="2"/>
      <c r="D981" s="2"/>
      <c r="E981" s="16"/>
      <c r="F981" s="16"/>
      <c r="G981" s="34" t="e">
        <v>#NAME?</v>
      </c>
      <c r="H981" s="34" t="s">
        <v>47</v>
      </c>
      <c r="I981" s="16"/>
      <c r="J981" s="29"/>
      <c r="K981" s="2"/>
      <c r="L981" s="35" t="s">
        <v>4796</v>
      </c>
    </row>
    <row r="982" spans="1:12" x14ac:dyDescent="0.2">
      <c r="A982" s="2">
        <v>972</v>
      </c>
      <c r="B982" s="2"/>
      <c r="C982" s="2"/>
      <c r="D982" s="2"/>
      <c r="E982" s="16"/>
      <c r="F982" s="16"/>
      <c r="G982" s="34" t="e">
        <v>#NAME?</v>
      </c>
      <c r="H982" s="34" t="s">
        <v>47</v>
      </c>
      <c r="I982" s="16"/>
      <c r="J982" s="29"/>
      <c r="K982" s="2"/>
      <c r="L982" s="35" t="s">
        <v>4796</v>
      </c>
    </row>
    <row r="983" spans="1:12" x14ac:dyDescent="0.2">
      <c r="A983" s="2">
        <v>973</v>
      </c>
      <c r="B983" s="2"/>
      <c r="C983" s="2"/>
      <c r="D983" s="2"/>
      <c r="E983" s="16"/>
      <c r="F983" s="16"/>
      <c r="G983" s="34" t="e">
        <v>#NAME?</v>
      </c>
      <c r="H983" s="34" t="s">
        <v>47</v>
      </c>
      <c r="I983" s="16"/>
      <c r="J983" s="29"/>
      <c r="K983" s="2"/>
      <c r="L983" s="35" t="s">
        <v>4796</v>
      </c>
    </row>
    <row r="984" spans="1:12" x14ac:dyDescent="0.2">
      <c r="A984" s="2">
        <v>974</v>
      </c>
      <c r="B984" s="2"/>
      <c r="C984" s="2"/>
      <c r="D984" s="2"/>
      <c r="E984" s="16"/>
      <c r="F984" s="16"/>
      <c r="G984" s="34" t="e">
        <v>#NAME?</v>
      </c>
      <c r="H984" s="34" t="s">
        <v>47</v>
      </c>
      <c r="I984" s="16"/>
      <c r="J984" s="29"/>
      <c r="K984" s="2"/>
      <c r="L984" s="35" t="s">
        <v>4796</v>
      </c>
    </row>
    <row r="985" spans="1:12" x14ac:dyDescent="0.2">
      <c r="A985" s="2">
        <v>975</v>
      </c>
      <c r="B985" s="2"/>
      <c r="C985" s="2"/>
      <c r="D985" s="2"/>
      <c r="E985" s="16"/>
      <c r="F985" s="16"/>
      <c r="G985" s="34" t="e">
        <v>#NAME?</v>
      </c>
      <c r="H985" s="34" t="s">
        <v>47</v>
      </c>
      <c r="I985" s="16"/>
      <c r="J985" s="29"/>
      <c r="K985" s="2"/>
      <c r="L985" s="35" t="s">
        <v>4796</v>
      </c>
    </row>
    <row r="986" spans="1:12" x14ac:dyDescent="0.2">
      <c r="A986" s="2">
        <v>976</v>
      </c>
      <c r="B986" s="2"/>
      <c r="C986" s="2"/>
      <c r="D986" s="2"/>
      <c r="E986" s="16"/>
      <c r="F986" s="16"/>
      <c r="G986" s="34" t="e">
        <v>#NAME?</v>
      </c>
      <c r="H986" s="34" t="s">
        <v>47</v>
      </c>
      <c r="I986" s="16"/>
      <c r="J986" s="29"/>
      <c r="K986" s="2"/>
      <c r="L986" s="35" t="s">
        <v>4796</v>
      </c>
    </row>
    <row r="987" spans="1:12" x14ac:dyDescent="0.2">
      <c r="A987" s="2">
        <v>977</v>
      </c>
      <c r="B987" s="2"/>
      <c r="C987" s="2"/>
      <c r="D987" s="2"/>
      <c r="E987" s="16"/>
      <c r="F987" s="16"/>
      <c r="G987" s="34" t="e">
        <v>#NAME?</v>
      </c>
      <c r="H987" s="34" t="s">
        <v>47</v>
      </c>
      <c r="I987" s="16"/>
      <c r="J987" s="29"/>
      <c r="K987" s="2"/>
      <c r="L987" s="35" t="s">
        <v>4796</v>
      </c>
    </row>
    <row r="988" spans="1:12" x14ac:dyDescent="0.2">
      <c r="A988" s="2">
        <v>978</v>
      </c>
      <c r="B988" s="2"/>
      <c r="C988" s="2"/>
      <c r="D988" s="2"/>
      <c r="E988" s="16"/>
      <c r="F988" s="16"/>
      <c r="G988" s="34" t="e">
        <v>#NAME?</v>
      </c>
      <c r="H988" s="34" t="s">
        <v>47</v>
      </c>
      <c r="I988" s="16"/>
      <c r="J988" s="29"/>
      <c r="K988" s="2"/>
      <c r="L988" s="35" t="s">
        <v>4796</v>
      </c>
    </row>
    <row r="989" spans="1:12" x14ac:dyDescent="0.2">
      <c r="A989" s="2">
        <v>979</v>
      </c>
      <c r="B989" s="2"/>
      <c r="C989" s="2"/>
      <c r="D989" s="2"/>
      <c r="E989" s="16"/>
      <c r="F989" s="16"/>
      <c r="G989" s="34" t="e">
        <v>#NAME?</v>
      </c>
      <c r="H989" s="34" t="s">
        <v>47</v>
      </c>
      <c r="I989" s="16"/>
      <c r="J989" s="29"/>
      <c r="K989" s="2"/>
      <c r="L989" s="35" t="s">
        <v>4796</v>
      </c>
    </row>
    <row r="990" spans="1:12" x14ac:dyDescent="0.2">
      <c r="A990" s="2">
        <v>980</v>
      </c>
      <c r="B990" s="2"/>
      <c r="C990" s="2"/>
      <c r="D990" s="2"/>
      <c r="E990" s="16"/>
      <c r="F990" s="16"/>
      <c r="G990" s="34" t="e">
        <v>#NAME?</v>
      </c>
      <c r="H990" s="34" t="s">
        <v>47</v>
      </c>
      <c r="I990" s="16"/>
      <c r="J990" s="29"/>
      <c r="K990" s="2"/>
      <c r="L990" s="35" t="s">
        <v>4796</v>
      </c>
    </row>
    <row r="991" spans="1:12" x14ac:dyDescent="0.2">
      <c r="A991" s="2">
        <v>981</v>
      </c>
      <c r="B991" s="2"/>
      <c r="C991" s="2"/>
      <c r="D991" s="2"/>
      <c r="E991" s="16"/>
      <c r="F991" s="16"/>
      <c r="G991" s="34" t="e">
        <v>#NAME?</v>
      </c>
      <c r="H991" s="34" t="s">
        <v>47</v>
      </c>
      <c r="I991" s="16"/>
      <c r="J991" s="29"/>
      <c r="K991" s="2"/>
      <c r="L991" s="35" t="s">
        <v>4796</v>
      </c>
    </row>
    <row r="992" spans="1:12" x14ac:dyDescent="0.2">
      <c r="A992" s="2">
        <v>982</v>
      </c>
      <c r="B992" s="2"/>
      <c r="C992" s="2"/>
      <c r="D992" s="2"/>
      <c r="E992" s="16"/>
      <c r="F992" s="16"/>
      <c r="G992" s="34" t="e">
        <v>#NAME?</v>
      </c>
      <c r="H992" s="34" t="s">
        <v>47</v>
      </c>
      <c r="I992" s="16"/>
      <c r="J992" s="29"/>
      <c r="K992" s="2"/>
      <c r="L992" s="35" t="s">
        <v>4796</v>
      </c>
    </row>
    <row r="993" spans="1:12" x14ac:dyDescent="0.2">
      <c r="A993" s="2">
        <v>983</v>
      </c>
      <c r="B993" s="2"/>
      <c r="C993" s="2"/>
      <c r="D993" s="2"/>
      <c r="E993" s="16"/>
      <c r="F993" s="16"/>
      <c r="G993" s="34" t="e">
        <v>#NAME?</v>
      </c>
      <c r="H993" s="34" t="s">
        <v>47</v>
      </c>
      <c r="I993" s="16"/>
      <c r="J993" s="29"/>
      <c r="K993" s="2"/>
      <c r="L993" s="35" t="s">
        <v>4796</v>
      </c>
    </row>
    <row r="994" spans="1:12" x14ac:dyDescent="0.2">
      <c r="A994" s="2">
        <v>984</v>
      </c>
      <c r="B994" s="2"/>
      <c r="C994" s="2"/>
      <c r="D994" s="2"/>
      <c r="E994" s="16"/>
      <c r="F994" s="16"/>
      <c r="G994" s="34" t="e">
        <v>#NAME?</v>
      </c>
      <c r="H994" s="34" t="s">
        <v>47</v>
      </c>
      <c r="I994" s="16"/>
      <c r="J994" s="29"/>
      <c r="K994" s="2"/>
      <c r="L994" s="35" t="s">
        <v>4796</v>
      </c>
    </row>
    <row r="995" spans="1:12" x14ac:dyDescent="0.2">
      <c r="A995" s="2">
        <v>985</v>
      </c>
      <c r="B995" s="2"/>
      <c r="C995" s="2"/>
      <c r="D995" s="2"/>
      <c r="E995" s="16"/>
      <c r="F995" s="16"/>
      <c r="G995" s="34" t="e">
        <v>#NAME?</v>
      </c>
      <c r="H995" s="34" t="s">
        <v>47</v>
      </c>
      <c r="I995" s="16"/>
      <c r="J995" s="29"/>
      <c r="K995" s="2"/>
      <c r="L995" s="35" t="s">
        <v>4796</v>
      </c>
    </row>
    <row r="996" spans="1:12" x14ac:dyDescent="0.2">
      <c r="A996" s="2">
        <v>986</v>
      </c>
      <c r="B996" s="2"/>
      <c r="C996" s="2"/>
      <c r="D996" s="2"/>
      <c r="E996" s="16"/>
      <c r="F996" s="16"/>
      <c r="G996" s="34" t="e">
        <v>#NAME?</v>
      </c>
      <c r="H996" s="34" t="s">
        <v>47</v>
      </c>
      <c r="I996" s="16"/>
      <c r="J996" s="29"/>
      <c r="K996" s="2"/>
      <c r="L996" s="35" t="s">
        <v>4796</v>
      </c>
    </row>
    <row r="997" spans="1:12" x14ac:dyDescent="0.2">
      <c r="A997" s="2">
        <v>987</v>
      </c>
      <c r="B997" s="2"/>
      <c r="C997" s="2"/>
      <c r="D997" s="2"/>
      <c r="E997" s="16"/>
      <c r="F997" s="16"/>
      <c r="G997" s="34" t="e">
        <v>#NAME?</v>
      </c>
      <c r="H997" s="34" t="s">
        <v>47</v>
      </c>
      <c r="I997" s="16"/>
      <c r="J997" s="29"/>
      <c r="K997" s="2"/>
      <c r="L997" s="35" t="s">
        <v>4796</v>
      </c>
    </row>
    <row r="998" spans="1:12" x14ac:dyDescent="0.2">
      <c r="A998" s="2">
        <v>988</v>
      </c>
      <c r="B998" s="2"/>
      <c r="C998" s="2"/>
      <c r="D998" s="2"/>
      <c r="E998" s="16"/>
      <c r="F998" s="16"/>
      <c r="G998" s="34" t="e">
        <v>#NAME?</v>
      </c>
      <c r="H998" s="34" t="s">
        <v>47</v>
      </c>
      <c r="I998" s="16"/>
      <c r="J998" s="29"/>
      <c r="K998" s="2"/>
      <c r="L998" s="35" t="s">
        <v>4796</v>
      </c>
    </row>
    <row r="999" spans="1:12" x14ac:dyDescent="0.2">
      <c r="A999" s="2">
        <v>989</v>
      </c>
      <c r="B999" s="2"/>
      <c r="C999" s="2"/>
      <c r="D999" s="2"/>
      <c r="E999" s="16"/>
      <c r="F999" s="16"/>
      <c r="G999" s="34" t="e">
        <v>#NAME?</v>
      </c>
      <c r="H999" s="34" t="s">
        <v>47</v>
      </c>
      <c r="I999" s="16"/>
      <c r="J999" s="29"/>
      <c r="K999" s="2"/>
      <c r="L999" s="35" t="s">
        <v>4796</v>
      </c>
    </row>
    <row r="1000" spans="1:12" x14ac:dyDescent="0.2">
      <c r="A1000" s="2">
        <v>990</v>
      </c>
      <c r="B1000" s="2"/>
      <c r="C1000" s="2"/>
      <c r="D1000" s="2"/>
      <c r="E1000" s="16"/>
      <c r="F1000" s="16"/>
      <c r="G1000" s="34" t="e">
        <v>#NAME?</v>
      </c>
      <c r="H1000" s="34" t="s">
        <v>47</v>
      </c>
      <c r="I1000" s="16"/>
      <c r="J1000" s="29"/>
      <c r="K1000" s="2"/>
      <c r="L1000" s="35" t="s">
        <v>4796</v>
      </c>
    </row>
    <row r="1001" spans="1:12" x14ac:dyDescent="0.2">
      <c r="A1001" s="2">
        <v>991</v>
      </c>
      <c r="B1001" s="2"/>
      <c r="C1001" s="2"/>
      <c r="D1001" s="2"/>
      <c r="E1001" s="16"/>
      <c r="F1001" s="16"/>
      <c r="G1001" s="34" t="e">
        <v>#NAME?</v>
      </c>
      <c r="H1001" s="34" t="s">
        <v>47</v>
      </c>
      <c r="I1001" s="16"/>
      <c r="J1001" s="29"/>
      <c r="K1001" s="2"/>
      <c r="L1001" s="35" t="s">
        <v>4796</v>
      </c>
    </row>
    <row r="1002" spans="1:12" x14ac:dyDescent="0.2">
      <c r="A1002" s="2">
        <v>992</v>
      </c>
      <c r="B1002" s="2"/>
      <c r="C1002" s="2"/>
      <c r="D1002" s="2"/>
      <c r="E1002" s="16"/>
      <c r="F1002" s="16"/>
      <c r="G1002" s="34" t="e">
        <v>#NAME?</v>
      </c>
      <c r="H1002" s="34" t="s">
        <v>47</v>
      </c>
      <c r="I1002" s="16"/>
      <c r="J1002" s="29"/>
      <c r="K1002" s="2"/>
      <c r="L1002" s="35" t="s">
        <v>4796</v>
      </c>
    </row>
    <row r="1003" spans="1:12" x14ac:dyDescent="0.2">
      <c r="A1003" s="2">
        <v>993</v>
      </c>
      <c r="B1003" s="2"/>
      <c r="C1003" s="2"/>
      <c r="D1003" s="2"/>
      <c r="E1003" s="16"/>
      <c r="F1003" s="16"/>
      <c r="G1003" s="34" t="e">
        <v>#NAME?</v>
      </c>
      <c r="H1003" s="34" t="s">
        <v>47</v>
      </c>
      <c r="I1003" s="16"/>
      <c r="J1003" s="29"/>
      <c r="K1003" s="2"/>
      <c r="L1003" s="35" t="s">
        <v>4796</v>
      </c>
    </row>
    <row r="1004" spans="1:12" x14ac:dyDescent="0.2">
      <c r="A1004" s="2">
        <v>994</v>
      </c>
      <c r="B1004" s="2"/>
      <c r="C1004" s="2"/>
      <c r="D1004" s="2"/>
      <c r="E1004" s="16"/>
      <c r="F1004" s="16"/>
      <c r="G1004" s="34" t="e">
        <v>#NAME?</v>
      </c>
      <c r="H1004" s="34" t="s">
        <v>47</v>
      </c>
      <c r="I1004" s="16"/>
      <c r="J1004" s="29"/>
      <c r="K1004" s="2"/>
      <c r="L1004" s="35" t="s">
        <v>4796</v>
      </c>
    </row>
    <row r="1005" spans="1:12" x14ac:dyDescent="0.2">
      <c r="A1005" s="2">
        <v>995</v>
      </c>
      <c r="B1005" s="2"/>
      <c r="C1005" s="2"/>
      <c r="D1005" s="2"/>
      <c r="E1005" s="16"/>
      <c r="F1005" s="16"/>
      <c r="G1005" s="34" t="e">
        <v>#NAME?</v>
      </c>
      <c r="H1005" s="34" t="s">
        <v>47</v>
      </c>
      <c r="I1005" s="16"/>
      <c r="J1005" s="29"/>
      <c r="K1005" s="2"/>
      <c r="L1005" s="35" t="s">
        <v>4796</v>
      </c>
    </row>
    <row r="1006" spans="1:12" x14ac:dyDescent="0.2">
      <c r="A1006" s="2">
        <v>996</v>
      </c>
      <c r="B1006" s="2"/>
      <c r="C1006" s="2"/>
      <c r="D1006" s="2"/>
      <c r="E1006" s="16"/>
      <c r="F1006" s="16"/>
      <c r="G1006" s="34" t="e">
        <v>#NAME?</v>
      </c>
      <c r="H1006" s="34" t="s">
        <v>47</v>
      </c>
      <c r="I1006" s="16"/>
      <c r="J1006" s="29"/>
      <c r="K1006" s="2"/>
      <c r="L1006" s="35" t="s">
        <v>4796</v>
      </c>
    </row>
    <row r="1007" spans="1:12" x14ac:dyDescent="0.2">
      <c r="A1007" s="2">
        <v>997</v>
      </c>
      <c r="B1007" s="2"/>
      <c r="C1007" s="2"/>
      <c r="D1007" s="2"/>
      <c r="E1007" s="16"/>
      <c r="F1007" s="16"/>
      <c r="G1007" s="34" t="e">
        <v>#NAME?</v>
      </c>
      <c r="H1007" s="34" t="s">
        <v>47</v>
      </c>
      <c r="I1007" s="16"/>
      <c r="J1007" s="29"/>
      <c r="K1007" s="2"/>
      <c r="L1007" s="35" t="s">
        <v>4796</v>
      </c>
    </row>
    <row r="1008" spans="1:12" x14ac:dyDescent="0.2">
      <c r="A1008" s="2">
        <v>998</v>
      </c>
      <c r="B1008" s="2"/>
      <c r="C1008" s="2"/>
      <c r="D1008" s="2"/>
      <c r="E1008" s="16"/>
      <c r="F1008" s="16"/>
      <c r="G1008" s="34" t="e">
        <v>#NAME?</v>
      </c>
      <c r="H1008" s="34" t="s">
        <v>47</v>
      </c>
      <c r="I1008" s="16"/>
      <c r="J1008" s="29"/>
      <c r="K1008" s="2"/>
      <c r="L1008" s="35" t="s">
        <v>4796</v>
      </c>
    </row>
    <row r="1009" spans="1:12" x14ac:dyDescent="0.2">
      <c r="A1009" s="2">
        <v>999</v>
      </c>
      <c r="B1009" s="2"/>
      <c r="C1009" s="2"/>
      <c r="D1009" s="2"/>
      <c r="E1009" s="16"/>
      <c r="F1009" s="16"/>
      <c r="G1009" s="34" t="e">
        <v>#NAME?</v>
      </c>
      <c r="H1009" s="34" t="s">
        <v>47</v>
      </c>
      <c r="I1009" s="16"/>
      <c r="J1009" s="29"/>
      <c r="K1009" s="2"/>
      <c r="L1009" s="35" t="s">
        <v>4796</v>
      </c>
    </row>
    <row r="1010" spans="1:12" x14ac:dyDescent="0.2">
      <c r="A1010" s="2">
        <v>1000</v>
      </c>
      <c r="B1010" s="2"/>
      <c r="C1010" s="2"/>
      <c r="D1010" s="2"/>
      <c r="E1010" s="16"/>
      <c r="F1010" s="16"/>
      <c r="G1010" s="34" t="e">
        <v>#NAME?</v>
      </c>
      <c r="H1010" s="34" t="s">
        <v>47</v>
      </c>
      <c r="I1010" s="16"/>
      <c r="J1010" s="29"/>
      <c r="K1010" s="2"/>
      <c r="L1010" s="35" t="s">
        <v>4796</v>
      </c>
    </row>
    <row r="1011" spans="1:12" x14ac:dyDescent="0.2">
      <c r="A1011" s="2">
        <v>1001</v>
      </c>
      <c r="B1011" s="2"/>
      <c r="C1011" s="2"/>
      <c r="D1011" s="2"/>
      <c r="E1011" s="16"/>
      <c r="F1011" s="16"/>
      <c r="G1011" s="34" t="e">
        <v>#NAME?</v>
      </c>
      <c r="H1011" s="34" t="s">
        <v>47</v>
      </c>
      <c r="I1011" s="16"/>
      <c r="J1011" s="29"/>
      <c r="K1011" s="2"/>
      <c r="L1011" s="35" t="s">
        <v>4796</v>
      </c>
    </row>
    <row r="1012" spans="1:12" x14ac:dyDescent="0.2">
      <c r="A1012" s="2">
        <v>1002</v>
      </c>
      <c r="B1012" s="2"/>
      <c r="C1012" s="2"/>
      <c r="D1012" s="2"/>
      <c r="E1012" s="16"/>
      <c r="F1012" s="16"/>
      <c r="G1012" s="34" t="e">
        <v>#NAME?</v>
      </c>
      <c r="H1012" s="34" t="s">
        <v>47</v>
      </c>
      <c r="I1012" s="16"/>
      <c r="J1012" s="29"/>
      <c r="K1012" s="2"/>
      <c r="L1012" s="35" t="s">
        <v>4796</v>
      </c>
    </row>
    <row r="1013" spans="1:12" x14ac:dyDescent="0.2">
      <c r="A1013" s="2">
        <v>1003</v>
      </c>
      <c r="B1013" s="2"/>
      <c r="C1013" s="2"/>
      <c r="D1013" s="2"/>
      <c r="E1013" s="16"/>
      <c r="F1013" s="16"/>
      <c r="G1013" s="34" t="e">
        <v>#NAME?</v>
      </c>
      <c r="H1013" s="34" t="s">
        <v>47</v>
      </c>
      <c r="I1013" s="16"/>
      <c r="J1013" s="29"/>
      <c r="K1013" s="2"/>
      <c r="L1013" s="35" t="s">
        <v>4796</v>
      </c>
    </row>
    <row r="1014" spans="1:12" x14ac:dyDescent="0.2">
      <c r="A1014" s="2">
        <v>1004</v>
      </c>
      <c r="B1014" s="2"/>
      <c r="C1014" s="2"/>
      <c r="D1014" s="2"/>
      <c r="E1014" s="16"/>
      <c r="F1014" s="16"/>
      <c r="G1014" s="34" t="e">
        <v>#NAME?</v>
      </c>
      <c r="H1014" s="34" t="s">
        <v>47</v>
      </c>
      <c r="I1014" s="16"/>
      <c r="J1014" s="29"/>
      <c r="K1014" s="2"/>
      <c r="L1014" s="35" t="s">
        <v>4796</v>
      </c>
    </row>
    <row r="1015" spans="1:12" x14ac:dyDescent="0.2">
      <c r="A1015" s="2">
        <v>1005</v>
      </c>
      <c r="B1015" s="2"/>
      <c r="C1015" s="2"/>
      <c r="D1015" s="2"/>
      <c r="E1015" s="16"/>
      <c r="F1015" s="16"/>
      <c r="G1015" s="34" t="e">
        <v>#NAME?</v>
      </c>
      <c r="H1015" s="34" t="s">
        <v>47</v>
      </c>
      <c r="I1015" s="16"/>
      <c r="J1015" s="29"/>
      <c r="K1015" s="2"/>
      <c r="L1015" s="35" t="s">
        <v>4796</v>
      </c>
    </row>
    <row r="1016" spans="1:12" x14ac:dyDescent="0.2">
      <c r="A1016" s="2">
        <v>1006</v>
      </c>
      <c r="B1016" s="2"/>
      <c r="C1016" s="2"/>
      <c r="D1016" s="2"/>
      <c r="E1016" s="16"/>
      <c r="F1016" s="16"/>
      <c r="G1016" s="34" t="e">
        <v>#NAME?</v>
      </c>
      <c r="H1016" s="34" t="s">
        <v>47</v>
      </c>
      <c r="I1016" s="16"/>
      <c r="J1016" s="29"/>
      <c r="K1016" s="2"/>
      <c r="L1016" s="35" t="s">
        <v>4796</v>
      </c>
    </row>
    <row r="1017" spans="1:12" x14ac:dyDescent="0.2">
      <c r="A1017" s="2">
        <v>1007</v>
      </c>
      <c r="B1017" s="2"/>
      <c r="C1017" s="2"/>
      <c r="D1017" s="2"/>
      <c r="E1017" s="16"/>
      <c r="F1017" s="16"/>
      <c r="G1017" s="34" t="e">
        <v>#NAME?</v>
      </c>
      <c r="H1017" s="34" t="s">
        <v>47</v>
      </c>
      <c r="I1017" s="16"/>
      <c r="J1017" s="29"/>
      <c r="K1017" s="2"/>
      <c r="L1017" s="35" t="s">
        <v>4796</v>
      </c>
    </row>
    <row r="1018" spans="1:12" x14ac:dyDescent="0.2">
      <c r="A1018" s="2">
        <v>1008</v>
      </c>
      <c r="B1018" s="2"/>
      <c r="C1018" s="2"/>
      <c r="D1018" s="2"/>
      <c r="E1018" s="16"/>
      <c r="F1018" s="16"/>
      <c r="G1018" s="34" t="e">
        <v>#NAME?</v>
      </c>
      <c r="H1018" s="34" t="s">
        <v>47</v>
      </c>
      <c r="I1018" s="16"/>
      <c r="J1018" s="29"/>
      <c r="K1018" s="2"/>
      <c r="L1018" s="35" t="s">
        <v>4796</v>
      </c>
    </row>
    <row r="1019" spans="1:12" x14ac:dyDescent="0.2">
      <c r="A1019" s="2">
        <v>1009</v>
      </c>
      <c r="B1019" s="2"/>
      <c r="C1019" s="2"/>
      <c r="D1019" s="2"/>
      <c r="E1019" s="16"/>
      <c r="F1019" s="16"/>
      <c r="G1019" s="34" t="e">
        <v>#NAME?</v>
      </c>
      <c r="H1019" s="34" t="s">
        <v>47</v>
      </c>
      <c r="I1019" s="16"/>
      <c r="J1019" s="29"/>
      <c r="K1019" s="2"/>
      <c r="L1019" s="35" t="s">
        <v>4796</v>
      </c>
    </row>
    <row r="1020" spans="1:12" x14ac:dyDescent="0.2">
      <c r="A1020" s="2">
        <v>1010</v>
      </c>
      <c r="B1020" s="2"/>
      <c r="C1020" s="2"/>
      <c r="D1020" s="2"/>
      <c r="E1020" s="16"/>
      <c r="F1020" s="16"/>
      <c r="G1020" s="34" t="e">
        <v>#NAME?</v>
      </c>
      <c r="H1020" s="34" t="s">
        <v>47</v>
      </c>
      <c r="I1020" s="16"/>
      <c r="J1020" s="29"/>
      <c r="K1020" s="2"/>
      <c r="L1020" s="35" t="s">
        <v>4796</v>
      </c>
    </row>
    <row r="1021" spans="1:12" x14ac:dyDescent="0.2">
      <c r="A1021" s="2">
        <v>1011</v>
      </c>
      <c r="B1021" s="2"/>
      <c r="C1021" s="2"/>
      <c r="D1021" s="2"/>
      <c r="E1021" s="16"/>
      <c r="F1021" s="16"/>
      <c r="G1021" s="34" t="e">
        <v>#NAME?</v>
      </c>
      <c r="H1021" s="34" t="s">
        <v>47</v>
      </c>
      <c r="I1021" s="16"/>
      <c r="J1021" s="29"/>
      <c r="K1021" s="2"/>
      <c r="L1021" s="35" t="s">
        <v>4796</v>
      </c>
    </row>
    <row r="1022" spans="1:12" x14ac:dyDescent="0.2">
      <c r="A1022" s="2">
        <v>1012</v>
      </c>
      <c r="B1022" s="2"/>
      <c r="C1022" s="2"/>
      <c r="D1022" s="2"/>
      <c r="E1022" s="16"/>
      <c r="F1022" s="16"/>
      <c r="G1022" s="34" t="e">
        <v>#NAME?</v>
      </c>
      <c r="H1022" s="34" t="s">
        <v>47</v>
      </c>
      <c r="I1022" s="16"/>
      <c r="J1022" s="29"/>
      <c r="K1022" s="2"/>
      <c r="L1022" s="35" t="s">
        <v>4796</v>
      </c>
    </row>
    <row r="1023" spans="1:12" x14ac:dyDescent="0.2">
      <c r="A1023" s="2">
        <v>1013</v>
      </c>
      <c r="B1023" s="2"/>
      <c r="C1023" s="2"/>
      <c r="D1023" s="2"/>
      <c r="E1023" s="16"/>
      <c r="F1023" s="16"/>
      <c r="G1023" s="34" t="e">
        <v>#NAME?</v>
      </c>
      <c r="H1023" s="34" t="s">
        <v>47</v>
      </c>
      <c r="I1023" s="16"/>
      <c r="J1023" s="29"/>
      <c r="K1023" s="2"/>
      <c r="L1023" s="35" t="s">
        <v>4796</v>
      </c>
    </row>
    <row r="1024" spans="1:12" x14ac:dyDescent="0.2">
      <c r="A1024" s="2">
        <v>1014</v>
      </c>
      <c r="B1024" s="2"/>
      <c r="C1024" s="2"/>
      <c r="D1024" s="2"/>
      <c r="E1024" s="16"/>
      <c r="F1024" s="16"/>
      <c r="G1024" s="34" t="e">
        <v>#NAME?</v>
      </c>
      <c r="H1024" s="34" t="s">
        <v>47</v>
      </c>
      <c r="I1024" s="16"/>
      <c r="J1024" s="29"/>
      <c r="K1024" s="2"/>
      <c r="L1024" s="35" t="s">
        <v>4796</v>
      </c>
    </row>
    <row r="1025" spans="1:12" x14ac:dyDescent="0.2">
      <c r="A1025" s="2">
        <v>1015</v>
      </c>
      <c r="B1025" s="2"/>
      <c r="C1025" s="2"/>
      <c r="D1025" s="2"/>
      <c r="E1025" s="16"/>
      <c r="F1025" s="16"/>
      <c r="G1025" s="34" t="e">
        <v>#NAME?</v>
      </c>
      <c r="H1025" s="34" t="s">
        <v>47</v>
      </c>
      <c r="I1025" s="16"/>
      <c r="J1025" s="29"/>
      <c r="K1025" s="2"/>
      <c r="L1025" s="35" t="s">
        <v>4796</v>
      </c>
    </row>
    <row r="1026" spans="1:12" x14ac:dyDescent="0.2">
      <c r="A1026" s="2">
        <v>1016</v>
      </c>
      <c r="B1026" s="2"/>
      <c r="C1026" s="2"/>
      <c r="D1026" s="2"/>
      <c r="E1026" s="16"/>
      <c r="F1026" s="16"/>
      <c r="G1026" s="34" t="e">
        <v>#NAME?</v>
      </c>
      <c r="H1026" s="34" t="s">
        <v>47</v>
      </c>
      <c r="I1026" s="16"/>
      <c r="J1026" s="29"/>
      <c r="K1026" s="2"/>
      <c r="L1026" s="35" t="s">
        <v>4796</v>
      </c>
    </row>
    <row r="1027" spans="1:12" x14ac:dyDescent="0.2">
      <c r="A1027" s="2">
        <v>1017</v>
      </c>
      <c r="B1027" s="2"/>
      <c r="C1027" s="2"/>
      <c r="D1027" s="2"/>
      <c r="E1027" s="16"/>
      <c r="F1027" s="16"/>
      <c r="G1027" s="34" t="e">
        <v>#NAME?</v>
      </c>
      <c r="H1027" s="34" t="s">
        <v>47</v>
      </c>
      <c r="I1027" s="16"/>
      <c r="J1027" s="29"/>
      <c r="K1027" s="2"/>
      <c r="L1027" s="35" t="s">
        <v>4796</v>
      </c>
    </row>
    <row r="1028" spans="1:12" x14ac:dyDescent="0.2">
      <c r="A1028" s="2">
        <v>1018</v>
      </c>
      <c r="B1028" s="2"/>
      <c r="C1028" s="2"/>
      <c r="D1028" s="2"/>
      <c r="E1028" s="16"/>
      <c r="F1028" s="16"/>
      <c r="G1028" s="34" t="e">
        <v>#NAME?</v>
      </c>
      <c r="H1028" s="34" t="s">
        <v>47</v>
      </c>
      <c r="I1028" s="16"/>
      <c r="J1028" s="29"/>
      <c r="K1028" s="2"/>
      <c r="L1028" s="35" t="s">
        <v>4796</v>
      </c>
    </row>
    <row r="1029" spans="1:12" x14ac:dyDescent="0.2">
      <c r="A1029" s="2">
        <v>1019</v>
      </c>
      <c r="B1029" s="2"/>
      <c r="C1029" s="2"/>
      <c r="D1029" s="2"/>
      <c r="E1029" s="16"/>
      <c r="F1029" s="16"/>
      <c r="G1029" s="34" t="e">
        <v>#NAME?</v>
      </c>
      <c r="H1029" s="34" t="s">
        <v>47</v>
      </c>
      <c r="I1029" s="16"/>
      <c r="J1029" s="29"/>
      <c r="K1029" s="2"/>
      <c r="L1029" s="35" t="s">
        <v>4796</v>
      </c>
    </row>
    <row r="1030" spans="1:12" x14ac:dyDescent="0.2">
      <c r="A1030" s="2">
        <v>1020</v>
      </c>
      <c r="B1030" s="2"/>
      <c r="C1030" s="2"/>
      <c r="D1030" s="2"/>
      <c r="E1030" s="16"/>
      <c r="F1030" s="16"/>
      <c r="G1030" s="34" t="e">
        <v>#NAME?</v>
      </c>
      <c r="H1030" s="34" t="s">
        <v>47</v>
      </c>
      <c r="I1030" s="16"/>
      <c r="J1030" s="29"/>
      <c r="K1030" s="2"/>
      <c r="L1030" s="35" t="s">
        <v>4796</v>
      </c>
    </row>
    <row r="1031" spans="1:12" x14ac:dyDescent="0.2">
      <c r="A1031" s="2">
        <v>1021</v>
      </c>
      <c r="B1031" s="2"/>
      <c r="C1031" s="2"/>
      <c r="D1031" s="2"/>
      <c r="E1031" s="16"/>
      <c r="F1031" s="16"/>
      <c r="G1031" s="34" t="e">
        <v>#NAME?</v>
      </c>
      <c r="H1031" s="34" t="s">
        <v>47</v>
      </c>
      <c r="I1031" s="16"/>
      <c r="J1031" s="29"/>
      <c r="K1031" s="2"/>
      <c r="L1031" s="35" t="s">
        <v>4796</v>
      </c>
    </row>
    <row r="1032" spans="1:12" x14ac:dyDescent="0.2">
      <c r="A1032" s="2">
        <v>1022</v>
      </c>
      <c r="B1032" s="2"/>
      <c r="C1032" s="2"/>
      <c r="D1032" s="2"/>
      <c r="E1032" s="16"/>
      <c r="F1032" s="16"/>
      <c r="G1032" s="34" t="e">
        <v>#NAME?</v>
      </c>
      <c r="H1032" s="34" t="s">
        <v>47</v>
      </c>
      <c r="I1032" s="16"/>
      <c r="J1032" s="29"/>
      <c r="K1032" s="2"/>
      <c r="L1032" s="35" t="s">
        <v>4796</v>
      </c>
    </row>
    <row r="1033" spans="1:12" x14ac:dyDescent="0.2">
      <c r="A1033" s="2">
        <v>1023</v>
      </c>
      <c r="B1033" s="2"/>
      <c r="C1033" s="2"/>
      <c r="D1033" s="2"/>
      <c r="E1033" s="16"/>
      <c r="F1033" s="16"/>
      <c r="G1033" s="34" t="e">
        <v>#NAME?</v>
      </c>
      <c r="H1033" s="34" t="s">
        <v>47</v>
      </c>
      <c r="I1033" s="16"/>
      <c r="J1033" s="29"/>
      <c r="K1033" s="2"/>
      <c r="L1033" s="35" t="s">
        <v>4796</v>
      </c>
    </row>
    <row r="1034" spans="1:12" x14ac:dyDescent="0.2">
      <c r="A1034" s="2">
        <v>1024</v>
      </c>
      <c r="B1034" s="2"/>
      <c r="C1034" s="2"/>
      <c r="D1034" s="2"/>
      <c r="E1034" s="16"/>
      <c r="F1034" s="16"/>
      <c r="G1034" s="34" t="e">
        <v>#NAME?</v>
      </c>
      <c r="H1034" s="34" t="s">
        <v>47</v>
      </c>
      <c r="I1034" s="16"/>
      <c r="J1034" s="29"/>
      <c r="K1034" s="2"/>
      <c r="L1034" s="35" t="s">
        <v>4796</v>
      </c>
    </row>
    <row r="1035" spans="1:12" x14ac:dyDescent="0.2">
      <c r="A1035" s="2">
        <v>1025</v>
      </c>
      <c r="B1035" s="2"/>
      <c r="C1035" s="2"/>
      <c r="D1035" s="2"/>
      <c r="E1035" s="16"/>
      <c r="F1035" s="16"/>
      <c r="G1035" s="34" t="e">
        <v>#NAME?</v>
      </c>
      <c r="H1035" s="34" t="s">
        <v>47</v>
      </c>
      <c r="I1035" s="16"/>
      <c r="J1035" s="29"/>
      <c r="K1035" s="2"/>
      <c r="L1035" s="35" t="s">
        <v>4796</v>
      </c>
    </row>
    <row r="1036" spans="1:12" x14ac:dyDescent="0.2">
      <c r="A1036" s="2">
        <v>1026</v>
      </c>
      <c r="B1036" s="2"/>
      <c r="C1036" s="2"/>
      <c r="D1036" s="2"/>
      <c r="E1036" s="16"/>
      <c r="F1036" s="16"/>
      <c r="G1036" s="34" t="e">
        <v>#NAME?</v>
      </c>
      <c r="H1036" s="34" t="s">
        <v>47</v>
      </c>
      <c r="I1036" s="16"/>
      <c r="J1036" s="29"/>
      <c r="K1036" s="2"/>
      <c r="L1036" s="35" t="s">
        <v>4796</v>
      </c>
    </row>
    <row r="1037" spans="1:12" x14ac:dyDescent="0.2">
      <c r="A1037" s="2">
        <v>1027</v>
      </c>
      <c r="B1037" s="2"/>
      <c r="C1037" s="2"/>
      <c r="D1037" s="2"/>
      <c r="E1037" s="16"/>
      <c r="F1037" s="16"/>
      <c r="G1037" s="34" t="e">
        <v>#NAME?</v>
      </c>
      <c r="H1037" s="34" t="s">
        <v>47</v>
      </c>
      <c r="I1037" s="16"/>
      <c r="J1037" s="29"/>
      <c r="K1037" s="2"/>
      <c r="L1037" s="35" t="s">
        <v>4796</v>
      </c>
    </row>
    <row r="1038" spans="1:12" x14ac:dyDescent="0.2">
      <c r="A1038" s="2">
        <v>1028</v>
      </c>
      <c r="B1038" s="2"/>
      <c r="C1038" s="2"/>
      <c r="D1038" s="2"/>
      <c r="E1038" s="16"/>
      <c r="F1038" s="16"/>
      <c r="G1038" s="34" t="e">
        <v>#NAME?</v>
      </c>
      <c r="H1038" s="34" t="s">
        <v>47</v>
      </c>
      <c r="I1038" s="16"/>
      <c r="J1038" s="29"/>
      <c r="K1038" s="2"/>
      <c r="L1038" s="35" t="s">
        <v>4796</v>
      </c>
    </row>
    <row r="1039" spans="1:12" x14ac:dyDescent="0.2">
      <c r="A1039" s="2">
        <v>1029</v>
      </c>
      <c r="B1039" s="2"/>
      <c r="C1039" s="2"/>
      <c r="D1039" s="2"/>
      <c r="E1039" s="16"/>
      <c r="F1039" s="16"/>
      <c r="G1039" s="34" t="e">
        <v>#NAME?</v>
      </c>
      <c r="H1039" s="34" t="s">
        <v>47</v>
      </c>
      <c r="I1039" s="16"/>
      <c r="J1039" s="29"/>
      <c r="K1039" s="2"/>
      <c r="L1039" s="35" t="s">
        <v>4796</v>
      </c>
    </row>
    <row r="1040" spans="1:12" x14ac:dyDescent="0.2">
      <c r="A1040" s="2">
        <v>1030</v>
      </c>
      <c r="B1040" s="2"/>
      <c r="C1040" s="2"/>
      <c r="D1040" s="2"/>
      <c r="E1040" s="16"/>
      <c r="F1040" s="16"/>
      <c r="G1040" s="34" t="e">
        <v>#NAME?</v>
      </c>
      <c r="H1040" s="34" t="s">
        <v>47</v>
      </c>
      <c r="I1040" s="16"/>
      <c r="J1040" s="29"/>
      <c r="K1040" s="2"/>
      <c r="L1040" s="35" t="s">
        <v>4796</v>
      </c>
    </row>
    <row r="1041" spans="1:12" x14ac:dyDescent="0.2">
      <c r="A1041" s="2">
        <v>1031</v>
      </c>
      <c r="B1041" s="2"/>
      <c r="C1041" s="2"/>
      <c r="D1041" s="2"/>
      <c r="E1041" s="16"/>
      <c r="F1041" s="16"/>
      <c r="G1041" s="34" t="e">
        <v>#NAME?</v>
      </c>
      <c r="H1041" s="34" t="s">
        <v>47</v>
      </c>
      <c r="I1041" s="16"/>
      <c r="J1041" s="29"/>
      <c r="K1041" s="2"/>
      <c r="L1041" s="35" t="s">
        <v>4796</v>
      </c>
    </row>
    <row r="1042" spans="1:12" x14ac:dyDescent="0.2">
      <c r="A1042" s="2">
        <v>1032</v>
      </c>
      <c r="B1042" s="2"/>
      <c r="C1042" s="2"/>
      <c r="D1042" s="2"/>
      <c r="E1042" s="16"/>
      <c r="F1042" s="16"/>
      <c r="G1042" s="34" t="e">
        <v>#NAME?</v>
      </c>
      <c r="H1042" s="34" t="s">
        <v>47</v>
      </c>
      <c r="I1042" s="16"/>
      <c r="J1042" s="29"/>
      <c r="K1042" s="2"/>
      <c r="L1042" s="35" t="s">
        <v>4796</v>
      </c>
    </row>
    <row r="1043" spans="1:12" x14ac:dyDescent="0.2">
      <c r="A1043" s="2">
        <v>1033</v>
      </c>
      <c r="B1043" s="2"/>
      <c r="C1043" s="2"/>
      <c r="D1043" s="2"/>
      <c r="E1043" s="16"/>
      <c r="F1043" s="16"/>
      <c r="G1043" s="34" t="e">
        <v>#NAME?</v>
      </c>
      <c r="H1043" s="34" t="s">
        <v>47</v>
      </c>
      <c r="I1043" s="16"/>
      <c r="J1043" s="29"/>
      <c r="K1043" s="2"/>
      <c r="L1043" s="35" t="s">
        <v>4796</v>
      </c>
    </row>
    <row r="1044" spans="1:12" x14ac:dyDescent="0.2">
      <c r="A1044" s="2">
        <v>1034</v>
      </c>
      <c r="B1044" s="2"/>
      <c r="C1044" s="2"/>
      <c r="D1044" s="2"/>
      <c r="E1044" s="16"/>
      <c r="F1044" s="16"/>
      <c r="G1044" s="34" t="e">
        <v>#NAME?</v>
      </c>
      <c r="H1044" s="34" t="s">
        <v>47</v>
      </c>
      <c r="I1044" s="16"/>
      <c r="J1044" s="29"/>
      <c r="K1044" s="2"/>
      <c r="L1044" s="35" t="s">
        <v>4796</v>
      </c>
    </row>
    <row r="1045" spans="1:12" x14ac:dyDescent="0.2">
      <c r="A1045" s="2">
        <v>1035</v>
      </c>
      <c r="B1045" s="2"/>
      <c r="C1045" s="2"/>
      <c r="D1045" s="2"/>
      <c r="E1045" s="16"/>
      <c r="F1045" s="16"/>
      <c r="G1045" s="34" t="e">
        <v>#NAME?</v>
      </c>
      <c r="H1045" s="34" t="s">
        <v>47</v>
      </c>
      <c r="I1045" s="16"/>
      <c r="J1045" s="29"/>
      <c r="K1045" s="2"/>
      <c r="L1045" s="35" t="s">
        <v>4796</v>
      </c>
    </row>
    <row r="1046" spans="1:12" x14ac:dyDescent="0.2">
      <c r="A1046" s="2">
        <v>1036</v>
      </c>
      <c r="B1046" s="2"/>
      <c r="C1046" s="2"/>
      <c r="D1046" s="2"/>
      <c r="E1046" s="16"/>
      <c r="F1046" s="16"/>
      <c r="G1046" s="34" t="e">
        <v>#NAME?</v>
      </c>
      <c r="H1046" s="34" t="s">
        <v>47</v>
      </c>
      <c r="I1046" s="16"/>
      <c r="J1046" s="29"/>
      <c r="K1046" s="2"/>
      <c r="L1046" s="35" t="s">
        <v>4796</v>
      </c>
    </row>
    <row r="1047" spans="1:12" x14ac:dyDescent="0.2">
      <c r="A1047" s="2">
        <v>1037</v>
      </c>
      <c r="B1047" s="2"/>
      <c r="C1047" s="2"/>
      <c r="D1047" s="2"/>
      <c r="E1047" s="16"/>
      <c r="F1047" s="16"/>
      <c r="G1047" s="34" t="e">
        <v>#NAME?</v>
      </c>
      <c r="H1047" s="34" t="s">
        <v>47</v>
      </c>
      <c r="I1047" s="16"/>
      <c r="J1047" s="29"/>
      <c r="K1047" s="2"/>
      <c r="L1047" s="35" t="s">
        <v>4796</v>
      </c>
    </row>
    <row r="1048" spans="1:12" x14ac:dyDescent="0.2">
      <c r="A1048" s="2">
        <v>1038</v>
      </c>
      <c r="B1048" s="2"/>
      <c r="C1048" s="2"/>
      <c r="D1048" s="2"/>
      <c r="E1048" s="16"/>
      <c r="F1048" s="16"/>
      <c r="G1048" s="34" t="e">
        <v>#NAME?</v>
      </c>
      <c r="H1048" s="34" t="s">
        <v>47</v>
      </c>
      <c r="I1048" s="16"/>
      <c r="J1048" s="29"/>
      <c r="K1048" s="2"/>
      <c r="L1048" s="35" t="s">
        <v>4796</v>
      </c>
    </row>
    <row r="1049" spans="1:12" x14ac:dyDescent="0.2">
      <c r="A1049" s="2">
        <v>1039</v>
      </c>
      <c r="B1049" s="2"/>
      <c r="C1049" s="2"/>
      <c r="D1049" s="2"/>
      <c r="E1049" s="16"/>
      <c r="F1049" s="16"/>
      <c r="G1049" s="34" t="e">
        <v>#NAME?</v>
      </c>
      <c r="H1049" s="34" t="s">
        <v>47</v>
      </c>
      <c r="I1049" s="16"/>
      <c r="J1049" s="29"/>
      <c r="K1049" s="2"/>
      <c r="L1049" s="35" t="s">
        <v>4796</v>
      </c>
    </row>
    <row r="1050" spans="1:12" x14ac:dyDescent="0.2">
      <c r="A1050" s="2">
        <v>1040</v>
      </c>
      <c r="B1050" s="2"/>
      <c r="C1050" s="2"/>
      <c r="D1050" s="2"/>
      <c r="E1050" s="16"/>
      <c r="F1050" s="16"/>
      <c r="G1050" s="34" t="e">
        <v>#NAME?</v>
      </c>
      <c r="H1050" s="34" t="s">
        <v>47</v>
      </c>
      <c r="I1050" s="16"/>
      <c r="J1050" s="29"/>
      <c r="K1050" s="2"/>
      <c r="L1050" s="35" t="s">
        <v>4796</v>
      </c>
    </row>
    <row r="1051" spans="1:12" x14ac:dyDescent="0.2">
      <c r="A1051" s="2">
        <v>1041</v>
      </c>
      <c r="B1051" s="2"/>
      <c r="C1051" s="2"/>
      <c r="D1051" s="2"/>
      <c r="E1051" s="16"/>
      <c r="F1051" s="16"/>
      <c r="G1051" s="34" t="e">
        <v>#NAME?</v>
      </c>
      <c r="H1051" s="34" t="s">
        <v>47</v>
      </c>
      <c r="I1051" s="16"/>
      <c r="J1051" s="29"/>
      <c r="K1051" s="2"/>
      <c r="L1051" s="35" t="s">
        <v>4796</v>
      </c>
    </row>
    <row r="1052" spans="1:12" x14ac:dyDescent="0.2">
      <c r="A1052" s="2">
        <v>1042</v>
      </c>
      <c r="B1052" s="2"/>
      <c r="C1052" s="2"/>
      <c r="D1052" s="2"/>
      <c r="E1052" s="16"/>
      <c r="F1052" s="16"/>
      <c r="G1052" s="34" t="e">
        <v>#NAME?</v>
      </c>
      <c r="H1052" s="34" t="s">
        <v>47</v>
      </c>
      <c r="I1052" s="16"/>
      <c r="J1052" s="29"/>
      <c r="K1052" s="2"/>
      <c r="L1052" s="35" t="s">
        <v>4796</v>
      </c>
    </row>
    <row r="1053" spans="1:12" x14ac:dyDescent="0.2">
      <c r="A1053" s="2">
        <v>1043</v>
      </c>
      <c r="B1053" s="2"/>
      <c r="C1053" s="2"/>
      <c r="D1053" s="2"/>
      <c r="E1053" s="16"/>
      <c r="F1053" s="16"/>
      <c r="G1053" s="34" t="e">
        <v>#NAME?</v>
      </c>
      <c r="H1053" s="34" t="s">
        <v>47</v>
      </c>
      <c r="I1053" s="16"/>
      <c r="J1053" s="29"/>
      <c r="K1053" s="2"/>
      <c r="L1053" s="35" t="s">
        <v>4796</v>
      </c>
    </row>
    <row r="1054" spans="1:12" x14ac:dyDescent="0.2">
      <c r="A1054" s="2">
        <v>1044</v>
      </c>
      <c r="B1054" s="2"/>
      <c r="C1054" s="2"/>
      <c r="D1054" s="2"/>
      <c r="E1054" s="16"/>
      <c r="F1054" s="16"/>
      <c r="G1054" s="34" t="e">
        <v>#NAME?</v>
      </c>
      <c r="H1054" s="34" t="s">
        <v>47</v>
      </c>
      <c r="I1054" s="16"/>
      <c r="J1054" s="29"/>
      <c r="K1054" s="2"/>
      <c r="L1054" s="35" t="s">
        <v>4796</v>
      </c>
    </row>
    <row r="1055" spans="1:12" x14ac:dyDescent="0.2">
      <c r="A1055" s="2">
        <v>1045</v>
      </c>
      <c r="B1055" s="2"/>
      <c r="C1055" s="2"/>
      <c r="D1055" s="2"/>
      <c r="E1055" s="16"/>
      <c r="F1055" s="16"/>
      <c r="G1055" s="34" t="e">
        <v>#NAME?</v>
      </c>
      <c r="H1055" s="34" t="s">
        <v>47</v>
      </c>
      <c r="I1055" s="16"/>
      <c r="J1055" s="29"/>
      <c r="K1055" s="2"/>
      <c r="L1055" s="35" t="s">
        <v>4796</v>
      </c>
    </row>
    <row r="1056" spans="1:12" x14ac:dyDescent="0.2">
      <c r="A1056" s="2">
        <v>1046</v>
      </c>
      <c r="B1056" s="2"/>
      <c r="C1056" s="2"/>
      <c r="D1056" s="2"/>
      <c r="E1056" s="16"/>
      <c r="F1056" s="16"/>
      <c r="G1056" s="34" t="e">
        <v>#NAME?</v>
      </c>
      <c r="H1056" s="34" t="s">
        <v>47</v>
      </c>
      <c r="I1056" s="16"/>
      <c r="J1056" s="29"/>
      <c r="K1056" s="2"/>
      <c r="L1056" s="35" t="s">
        <v>4796</v>
      </c>
    </row>
    <row r="1057" spans="1:12" x14ac:dyDescent="0.2">
      <c r="A1057" s="2">
        <v>1047</v>
      </c>
      <c r="B1057" s="2"/>
      <c r="C1057" s="2"/>
      <c r="D1057" s="2"/>
      <c r="E1057" s="16"/>
      <c r="F1057" s="16"/>
      <c r="G1057" s="34" t="e">
        <v>#NAME?</v>
      </c>
      <c r="H1057" s="34" t="s">
        <v>47</v>
      </c>
      <c r="I1057" s="16"/>
      <c r="J1057" s="29"/>
      <c r="K1057" s="2"/>
      <c r="L1057" s="35" t="s">
        <v>4796</v>
      </c>
    </row>
    <row r="1058" spans="1:12" x14ac:dyDescent="0.2">
      <c r="A1058" s="2">
        <v>1048</v>
      </c>
      <c r="B1058" s="2"/>
      <c r="C1058" s="2"/>
      <c r="D1058" s="2"/>
      <c r="E1058" s="16"/>
      <c r="F1058" s="16"/>
      <c r="G1058" s="34" t="e">
        <v>#NAME?</v>
      </c>
      <c r="H1058" s="34" t="s">
        <v>47</v>
      </c>
      <c r="I1058" s="16"/>
      <c r="J1058" s="29"/>
      <c r="K1058" s="2"/>
      <c r="L1058" s="35" t="s">
        <v>4796</v>
      </c>
    </row>
    <row r="1059" spans="1:12" x14ac:dyDescent="0.2">
      <c r="A1059" s="2">
        <v>1049</v>
      </c>
      <c r="B1059" s="2"/>
      <c r="C1059" s="2"/>
      <c r="D1059" s="2"/>
      <c r="E1059" s="16"/>
      <c r="F1059" s="16"/>
      <c r="G1059" s="34" t="e">
        <v>#NAME?</v>
      </c>
      <c r="H1059" s="34" t="s">
        <v>47</v>
      </c>
      <c r="I1059" s="16"/>
      <c r="J1059" s="29"/>
      <c r="K1059" s="2"/>
      <c r="L1059" s="35" t="s">
        <v>4796</v>
      </c>
    </row>
    <row r="1060" spans="1:12" x14ac:dyDescent="0.2">
      <c r="A1060" s="2">
        <v>1050</v>
      </c>
      <c r="B1060" s="2"/>
      <c r="C1060" s="2"/>
      <c r="D1060" s="2"/>
      <c r="E1060" s="16"/>
      <c r="F1060" s="16"/>
      <c r="G1060" s="34" t="e">
        <v>#NAME?</v>
      </c>
      <c r="H1060" s="34" t="s">
        <v>47</v>
      </c>
      <c r="I1060" s="16"/>
      <c r="J1060" s="29"/>
      <c r="K1060" s="2"/>
      <c r="L1060" s="35" t="s">
        <v>4796</v>
      </c>
    </row>
    <row r="1061" spans="1:12" x14ac:dyDescent="0.2">
      <c r="A1061" s="2">
        <v>1051</v>
      </c>
      <c r="B1061" s="2"/>
      <c r="C1061" s="2"/>
      <c r="D1061" s="2"/>
      <c r="E1061" s="16"/>
      <c r="F1061" s="16"/>
      <c r="G1061" s="34" t="e">
        <v>#NAME?</v>
      </c>
      <c r="H1061" s="34" t="s">
        <v>47</v>
      </c>
      <c r="I1061" s="16"/>
      <c r="J1061" s="29"/>
      <c r="K1061" s="2"/>
      <c r="L1061" s="35" t="s">
        <v>4796</v>
      </c>
    </row>
    <row r="1062" spans="1:12" x14ac:dyDescent="0.2">
      <c r="A1062" s="2">
        <v>1052</v>
      </c>
      <c r="B1062" s="2"/>
      <c r="C1062" s="2"/>
      <c r="D1062" s="2"/>
      <c r="E1062" s="16"/>
      <c r="F1062" s="16"/>
      <c r="G1062" s="34" t="e">
        <v>#NAME?</v>
      </c>
      <c r="H1062" s="34" t="s">
        <v>47</v>
      </c>
      <c r="I1062" s="16"/>
      <c r="J1062" s="29"/>
      <c r="K1062" s="2"/>
      <c r="L1062" s="35" t="s">
        <v>4796</v>
      </c>
    </row>
    <row r="1063" spans="1:12" x14ac:dyDescent="0.2">
      <c r="A1063" s="2">
        <v>1053</v>
      </c>
      <c r="B1063" s="2"/>
      <c r="C1063" s="2"/>
      <c r="D1063" s="2"/>
      <c r="E1063" s="16"/>
      <c r="F1063" s="16"/>
      <c r="G1063" s="34" t="e">
        <v>#NAME?</v>
      </c>
      <c r="H1063" s="34" t="s">
        <v>47</v>
      </c>
      <c r="I1063" s="16"/>
      <c r="J1063" s="29"/>
      <c r="K1063" s="2"/>
      <c r="L1063" s="35" t="s">
        <v>4796</v>
      </c>
    </row>
    <row r="1064" spans="1:12" x14ac:dyDescent="0.2">
      <c r="A1064" s="2">
        <v>1054</v>
      </c>
      <c r="B1064" s="2"/>
      <c r="C1064" s="2"/>
      <c r="D1064" s="2"/>
      <c r="E1064" s="16"/>
      <c r="F1064" s="16"/>
      <c r="G1064" s="34" t="e">
        <v>#NAME?</v>
      </c>
      <c r="H1064" s="34" t="s">
        <v>47</v>
      </c>
      <c r="I1064" s="16"/>
      <c r="J1064" s="29"/>
      <c r="K1064" s="2"/>
      <c r="L1064" s="35" t="s">
        <v>4796</v>
      </c>
    </row>
    <row r="1065" spans="1:12" x14ac:dyDescent="0.2">
      <c r="A1065" s="2">
        <v>1055</v>
      </c>
      <c r="B1065" s="2"/>
      <c r="C1065" s="2"/>
      <c r="D1065" s="2"/>
      <c r="E1065" s="16"/>
      <c r="F1065" s="16"/>
      <c r="G1065" s="34" t="e">
        <v>#NAME?</v>
      </c>
      <c r="H1065" s="34" t="s">
        <v>47</v>
      </c>
      <c r="I1065" s="16"/>
      <c r="J1065" s="29"/>
      <c r="K1065" s="2"/>
      <c r="L1065" s="35" t="s">
        <v>4796</v>
      </c>
    </row>
    <row r="1066" spans="1:12" x14ac:dyDescent="0.2">
      <c r="A1066" s="2">
        <v>1056</v>
      </c>
      <c r="B1066" s="2"/>
      <c r="C1066" s="2"/>
      <c r="D1066" s="2"/>
      <c r="E1066" s="16"/>
      <c r="F1066" s="16"/>
      <c r="G1066" s="34" t="e">
        <v>#NAME?</v>
      </c>
      <c r="H1066" s="34" t="s">
        <v>47</v>
      </c>
      <c r="I1066" s="16"/>
      <c r="J1066" s="29"/>
      <c r="K1066" s="2"/>
      <c r="L1066" s="35" t="s">
        <v>4796</v>
      </c>
    </row>
    <row r="1067" spans="1:12" x14ac:dyDescent="0.2">
      <c r="A1067" s="2">
        <v>1057</v>
      </c>
      <c r="B1067" s="2"/>
      <c r="C1067" s="2"/>
      <c r="D1067" s="2"/>
      <c r="E1067" s="16"/>
      <c r="F1067" s="16"/>
      <c r="G1067" s="34" t="e">
        <v>#NAME?</v>
      </c>
      <c r="H1067" s="34" t="s">
        <v>47</v>
      </c>
      <c r="I1067" s="16"/>
      <c r="J1067" s="29"/>
      <c r="K1067" s="2"/>
      <c r="L1067" s="35" t="s">
        <v>4796</v>
      </c>
    </row>
    <row r="1068" spans="1:12" x14ac:dyDescent="0.2">
      <c r="A1068" s="2">
        <v>1058</v>
      </c>
      <c r="B1068" s="2"/>
      <c r="C1068" s="2"/>
      <c r="D1068" s="2"/>
      <c r="E1068" s="16"/>
      <c r="F1068" s="16"/>
      <c r="G1068" s="34" t="e">
        <v>#NAME?</v>
      </c>
      <c r="H1068" s="34" t="s">
        <v>47</v>
      </c>
      <c r="I1068" s="16"/>
      <c r="J1068" s="29"/>
      <c r="K1068" s="2"/>
      <c r="L1068" s="35" t="s">
        <v>4796</v>
      </c>
    </row>
    <row r="1069" spans="1:12" x14ac:dyDescent="0.2">
      <c r="A1069" s="2">
        <v>1059</v>
      </c>
      <c r="B1069" s="2"/>
      <c r="C1069" s="2"/>
      <c r="D1069" s="2"/>
      <c r="E1069" s="16"/>
      <c r="F1069" s="16"/>
      <c r="G1069" s="34" t="e">
        <v>#NAME?</v>
      </c>
      <c r="H1069" s="34" t="s">
        <v>47</v>
      </c>
      <c r="I1069" s="16"/>
      <c r="J1069" s="29"/>
      <c r="K1069" s="2"/>
      <c r="L1069" s="35" t="s">
        <v>4796</v>
      </c>
    </row>
    <row r="1070" spans="1:12" x14ac:dyDescent="0.2">
      <c r="A1070" s="2">
        <v>1060</v>
      </c>
      <c r="B1070" s="2"/>
      <c r="C1070" s="2"/>
      <c r="D1070" s="2"/>
      <c r="E1070" s="16"/>
      <c r="F1070" s="16"/>
      <c r="G1070" s="34" t="e">
        <v>#NAME?</v>
      </c>
      <c r="H1070" s="34" t="s">
        <v>47</v>
      </c>
      <c r="I1070" s="16"/>
      <c r="J1070" s="29"/>
      <c r="K1070" s="2"/>
      <c r="L1070" s="35" t="s">
        <v>4796</v>
      </c>
    </row>
    <row r="1071" spans="1:12" x14ac:dyDescent="0.2">
      <c r="A1071" s="2">
        <v>1061</v>
      </c>
      <c r="B1071" s="2"/>
      <c r="C1071" s="2"/>
      <c r="D1071" s="2"/>
      <c r="E1071" s="16"/>
      <c r="F1071" s="16"/>
      <c r="G1071" s="34" t="e">
        <v>#NAME?</v>
      </c>
      <c r="H1071" s="34" t="s">
        <v>47</v>
      </c>
      <c r="I1071" s="16"/>
      <c r="J1071" s="29"/>
      <c r="K1071" s="2"/>
      <c r="L1071" s="35" t="s">
        <v>4796</v>
      </c>
    </row>
    <row r="1072" spans="1:12" x14ac:dyDescent="0.2">
      <c r="A1072" s="2">
        <v>1062</v>
      </c>
      <c r="B1072" s="2"/>
      <c r="C1072" s="2"/>
      <c r="D1072" s="2"/>
      <c r="E1072" s="16"/>
      <c r="F1072" s="16"/>
      <c r="G1072" s="34" t="e">
        <v>#NAME?</v>
      </c>
      <c r="H1072" s="34" t="s">
        <v>47</v>
      </c>
      <c r="I1072" s="16"/>
      <c r="J1072" s="29"/>
      <c r="K1072" s="2"/>
      <c r="L1072" s="35" t="s">
        <v>4796</v>
      </c>
    </row>
    <row r="1073" spans="1:12" x14ac:dyDescent="0.2">
      <c r="A1073" s="2">
        <v>1063</v>
      </c>
      <c r="B1073" s="2"/>
      <c r="C1073" s="2"/>
      <c r="D1073" s="2"/>
      <c r="E1073" s="16"/>
      <c r="F1073" s="16"/>
      <c r="G1073" s="34" t="e">
        <v>#NAME?</v>
      </c>
      <c r="H1073" s="34" t="s">
        <v>47</v>
      </c>
      <c r="I1073" s="16"/>
      <c r="J1073" s="29"/>
      <c r="K1073" s="2"/>
      <c r="L1073" s="35" t="s">
        <v>4796</v>
      </c>
    </row>
    <row r="1074" spans="1:12" x14ac:dyDescent="0.2">
      <c r="A1074" s="2">
        <v>1064</v>
      </c>
      <c r="B1074" s="2"/>
      <c r="C1074" s="2"/>
      <c r="D1074" s="2"/>
      <c r="E1074" s="16"/>
      <c r="F1074" s="16"/>
      <c r="G1074" s="34" t="e">
        <v>#NAME?</v>
      </c>
      <c r="H1074" s="34" t="s">
        <v>47</v>
      </c>
      <c r="I1074" s="16"/>
      <c r="J1074" s="29"/>
      <c r="K1074" s="2"/>
      <c r="L1074" s="35" t="s">
        <v>4796</v>
      </c>
    </row>
    <row r="1075" spans="1:12" x14ac:dyDescent="0.2">
      <c r="A1075" s="2">
        <v>1065</v>
      </c>
      <c r="B1075" s="2"/>
      <c r="C1075" s="2"/>
      <c r="D1075" s="2"/>
      <c r="E1075" s="16"/>
      <c r="F1075" s="16"/>
      <c r="G1075" s="34" t="e">
        <v>#NAME?</v>
      </c>
      <c r="H1075" s="34" t="s">
        <v>47</v>
      </c>
      <c r="I1075" s="16"/>
      <c r="J1075" s="29"/>
      <c r="K1075" s="2"/>
      <c r="L1075" s="35" t="s">
        <v>4796</v>
      </c>
    </row>
    <row r="1076" spans="1:12" x14ac:dyDescent="0.2">
      <c r="A1076" s="2">
        <v>1066</v>
      </c>
      <c r="B1076" s="2"/>
      <c r="C1076" s="2"/>
      <c r="D1076" s="2"/>
      <c r="E1076" s="16"/>
      <c r="F1076" s="16"/>
      <c r="G1076" s="34" t="e">
        <v>#NAME?</v>
      </c>
      <c r="H1076" s="34" t="s">
        <v>47</v>
      </c>
      <c r="I1076" s="16"/>
      <c r="J1076" s="29"/>
      <c r="K1076" s="2"/>
      <c r="L1076" s="35" t="s">
        <v>4796</v>
      </c>
    </row>
    <row r="1077" spans="1:12" x14ac:dyDescent="0.2">
      <c r="A1077" s="2">
        <v>1067</v>
      </c>
      <c r="B1077" s="2"/>
      <c r="C1077" s="2"/>
      <c r="D1077" s="2"/>
      <c r="E1077" s="16"/>
      <c r="F1077" s="16"/>
      <c r="G1077" s="34" t="e">
        <v>#NAME?</v>
      </c>
      <c r="H1077" s="34" t="s">
        <v>47</v>
      </c>
      <c r="I1077" s="16"/>
      <c r="J1077" s="29"/>
      <c r="K1077" s="2"/>
      <c r="L1077" s="35" t="s">
        <v>4796</v>
      </c>
    </row>
    <row r="1078" spans="1:12" x14ac:dyDescent="0.2">
      <c r="A1078" s="2">
        <v>1068</v>
      </c>
      <c r="B1078" s="2"/>
      <c r="C1078" s="2"/>
      <c r="D1078" s="2"/>
      <c r="E1078" s="16"/>
      <c r="F1078" s="16"/>
      <c r="G1078" s="34" t="e">
        <v>#NAME?</v>
      </c>
      <c r="H1078" s="34" t="s">
        <v>47</v>
      </c>
      <c r="I1078" s="16"/>
      <c r="J1078" s="29"/>
      <c r="K1078" s="2"/>
      <c r="L1078" s="35" t="s">
        <v>4796</v>
      </c>
    </row>
    <row r="1079" spans="1:12" x14ac:dyDescent="0.2">
      <c r="A1079" s="2">
        <v>1069</v>
      </c>
      <c r="B1079" s="2"/>
      <c r="C1079" s="2"/>
      <c r="D1079" s="2"/>
      <c r="E1079" s="16"/>
      <c r="F1079" s="16"/>
      <c r="G1079" s="34" t="e">
        <v>#NAME?</v>
      </c>
      <c r="H1079" s="34" t="s">
        <v>47</v>
      </c>
      <c r="I1079" s="16"/>
      <c r="J1079" s="29"/>
      <c r="K1079" s="2"/>
      <c r="L1079" s="35" t="s">
        <v>4796</v>
      </c>
    </row>
    <row r="1080" spans="1:12" x14ac:dyDescent="0.2">
      <c r="A1080" s="2">
        <v>1070</v>
      </c>
      <c r="B1080" s="2"/>
      <c r="C1080" s="2"/>
      <c r="D1080" s="2"/>
      <c r="E1080" s="16"/>
      <c r="F1080" s="16"/>
      <c r="G1080" s="34" t="e">
        <v>#NAME?</v>
      </c>
      <c r="H1080" s="34" t="s">
        <v>47</v>
      </c>
      <c r="I1080" s="16"/>
      <c r="J1080" s="29"/>
      <c r="K1080" s="2"/>
      <c r="L1080" s="35" t="s">
        <v>4796</v>
      </c>
    </row>
    <row r="1081" spans="1:12" x14ac:dyDescent="0.2">
      <c r="A1081" s="2">
        <v>1071</v>
      </c>
      <c r="B1081" s="2"/>
      <c r="C1081" s="2"/>
      <c r="D1081" s="2"/>
      <c r="E1081" s="16"/>
      <c r="F1081" s="16"/>
      <c r="G1081" s="34" t="e">
        <v>#NAME?</v>
      </c>
      <c r="H1081" s="34" t="s">
        <v>47</v>
      </c>
      <c r="I1081" s="16"/>
      <c r="J1081" s="29"/>
      <c r="K1081" s="2"/>
      <c r="L1081" s="35" t="s">
        <v>4796</v>
      </c>
    </row>
    <row r="1082" spans="1:12" x14ac:dyDescent="0.2">
      <c r="A1082" s="2">
        <v>1072</v>
      </c>
      <c r="B1082" s="2"/>
      <c r="C1082" s="2"/>
      <c r="D1082" s="2"/>
      <c r="E1082" s="16"/>
      <c r="F1082" s="16"/>
      <c r="G1082" s="34" t="e">
        <v>#NAME?</v>
      </c>
      <c r="H1082" s="34" t="s">
        <v>47</v>
      </c>
      <c r="I1082" s="16"/>
      <c r="J1082" s="29"/>
      <c r="K1082" s="2"/>
      <c r="L1082" s="35" t="s">
        <v>4796</v>
      </c>
    </row>
    <row r="1083" spans="1:12" x14ac:dyDescent="0.2">
      <c r="A1083" s="2">
        <v>1073</v>
      </c>
      <c r="B1083" s="2"/>
      <c r="C1083" s="2"/>
      <c r="D1083" s="2"/>
      <c r="E1083" s="16"/>
      <c r="F1083" s="16"/>
      <c r="G1083" s="34" t="e">
        <v>#NAME?</v>
      </c>
      <c r="H1083" s="34" t="s">
        <v>47</v>
      </c>
      <c r="I1083" s="16"/>
      <c r="J1083" s="29"/>
      <c r="K1083" s="2"/>
      <c r="L1083" s="35" t="s">
        <v>4796</v>
      </c>
    </row>
    <row r="1084" spans="1:12" x14ac:dyDescent="0.2">
      <c r="A1084" s="2">
        <v>1074</v>
      </c>
      <c r="B1084" s="2"/>
      <c r="C1084" s="2"/>
      <c r="D1084" s="2"/>
      <c r="E1084" s="16"/>
      <c r="F1084" s="16"/>
      <c r="G1084" s="34" t="e">
        <v>#NAME?</v>
      </c>
      <c r="H1084" s="34" t="s">
        <v>47</v>
      </c>
      <c r="I1084" s="16"/>
      <c r="J1084" s="29"/>
      <c r="K1084" s="2"/>
      <c r="L1084" s="35" t="s">
        <v>4796</v>
      </c>
    </row>
    <row r="1085" spans="1:12" x14ac:dyDescent="0.2">
      <c r="A1085" s="2">
        <v>1075</v>
      </c>
      <c r="B1085" s="2"/>
      <c r="C1085" s="2"/>
      <c r="D1085" s="2"/>
      <c r="E1085" s="16"/>
      <c r="F1085" s="16"/>
      <c r="G1085" s="34" t="e">
        <v>#NAME?</v>
      </c>
      <c r="H1085" s="34" t="s">
        <v>47</v>
      </c>
      <c r="I1085" s="16"/>
      <c r="J1085" s="29"/>
      <c r="K1085" s="2"/>
      <c r="L1085" s="35" t="s">
        <v>4796</v>
      </c>
    </row>
    <row r="1086" spans="1:12" x14ac:dyDescent="0.2">
      <c r="A1086" s="2">
        <v>1076</v>
      </c>
      <c r="B1086" s="2"/>
      <c r="C1086" s="2"/>
      <c r="D1086" s="2"/>
      <c r="E1086" s="16"/>
      <c r="F1086" s="16"/>
      <c r="G1086" s="34" t="e">
        <v>#NAME?</v>
      </c>
      <c r="H1086" s="34" t="s">
        <v>47</v>
      </c>
      <c r="I1086" s="16"/>
      <c r="J1086" s="29"/>
      <c r="K1086" s="2"/>
      <c r="L1086" s="35" t="s">
        <v>4796</v>
      </c>
    </row>
    <row r="1087" spans="1:12" x14ac:dyDescent="0.2">
      <c r="A1087" s="2">
        <v>1077</v>
      </c>
      <c r="B1087" s="2"/>
      <c r="C1087" s="2"/>
      <c r="D1087" s="2"/>
      <c r="E1087" s="16"/>
      <c r="F1087" s="16"/>
      <c r="G1087" s="34" t="e">
        <v>#NAME?</v>
      </c>
      <c r="H1087" s="34" t="s">
        <v>47</v>
      </c>
      <c r="I1087" s="16"/>
      <c r="J1087" s="29"/>
      <c r="K1087" s="2"/>
      <c r="L1087" s="35" t="s">
        <v>4796</v>
      </c>
    </row>
    <row r="1088" spans="1:12" x14ac:dyDescent="0.2">
      <c r="A1088" s="2">
        <v>1078</v>
      </c>
      <c r="B1088" s="2"/>
      <c r="C1088" s="2"/>
      <c r="D1088" s="2"/>
      <c r="E1088" s="16"/>
      <c r="F1088" s="16"/>
      <c r="G1088" s="34" t="e">
        <v>#NAME?</v>
      </c>
      <c r="H1088" s="34" t="s">
        <v>47</v>
      </c>
      <c r="I1088" s="16"/>
      <c r="J1088" s="29"/>
      <c r="K1088" s="2"/>
      <c r="L1088" s="35" t="s">
        <v>4796</v>
      </c>
    </row>
    <row r="1089" spans="1:12" x14ac:dyDescent="0.2">
      <c r="A1089" s="2">
        <v>1079</v>
      </c>
      <c r="B1089" s="2"/>
      <c r="C1089" s="2"/>
      <c r="D1089" s="2"/>
      <c r="E1089" s="16"/>
      <c r="F1089" s="16"/>
      <c r="G1089" s="34" t="e">
        <v>#NAME?</v>
      </c>
      <c r="H1089" s="34" t="s">
        <v>47</v>
      </c>
      <c r="I1089" s="16"/>
      <c r="J1089" s="29"/>
      <c r="K1089" s="2"/>
      <c r="L1089" s="35" t="s">
        <v>4796</v>
      </c>
    </row>
    <row r="1090" spans="1:12" x14ac:dyDescent="0.2">
      <c r="A1090" s="2">
        <v>1080</v>
      </c>
      <c r="B1090" s="2"/>
      <c r="C1090" s="2"/>
      <c r="D1090" s="2"/>
      <c r="E1090" s="16"/>
      <c r="F1090" s="16"/>
      <c r="G1090" s="34" t="e">
        <v>#NAME?</v>
      </c>
      <c r="H1090" s="34" t="s">
        <v>47</v>
      </c>
      <c r="I1090" s="16"/>
      <c r="J1090" s="29"/>
      <c r="K1090" s="2"/>
      <c r="L1090" s="35" t="s">
        <v>4796</v>
      </c>
    </row>
    <row r="1091" spans="1:12" x14ac:dyDescent="0.2">
      <c r="A1091" s="2">
        <v>1081</v>
      </c>
      <c r="B1091" s="2"/>
      <c r="C1091" s="2"/>
      <c r="D1091" s="2"/>
      <c r="E1091" s="16"/>
      <c r="F1091" s="16"/>
      <c r="G1091" s="34" t="e">
        <v>#NAME?</v>
      </c>
      <c r="H1091" s="34" t="s">
        <v>47</v>
      </c>
      <c r="I1091" s="16"/>
      <c r="J1091" s="29"/>
      <c r="K1091" s="2"/>
      <c r="L1091" s="35" t="s">
        <v>4796</v>
      </c>
    </row>
    <row r="1092" spans="1:12" x14ac:dyDescent="0.2">
      <c r="A1092" s="2">
        <v>1082</v>
      </c>
      <c r="B1092" s="2"/>
      <c r="C1092" s="2"/>
      <c r="D1092" s="2"/>
      <c r="E1092" s="16"/>
      <c r="F1092" s="16"/>
      <c r="G1092" s="34" t="e">
        <v>#NAME?</v>
      </c>
      <c r="H1092" s="34" t="s">
        <v>47</v>
      </c>
      <c r="I1092" s="16"/>
      <c r="J1092" s="29"/>
      <c r="K1092" s="2"/>
      <c r="L1092" s="35" t="s">
        <v>4796</v>
      </c>
    </row>
    <row r="1093" spans="1:12" x14ac:dyDescent="0.2">
      <c r="A1093" s="2">
        <v>1083</v>
      </c>
      <c r="B1093" s="2"/>
      <c r="C1093" s="2"/>
      <c r="D1093" s="2"/>
      <c r="E1093" s="16"/>
      <c r="F1093" s="16"/>
      <c r="G1093" s="34" t="e">
        <v>#NAME?</v>
      </c>
      <c r="H1093" s="34" t="s">
        <v>47</v>
      </c>
      <c r="I1093" s="16"/>
      <c r="J1093" s="29"/>
      <c r="K1093" s="2"/>
      <c r="L1093" s="35" t="s">
        <v>4796</v>
      </c>
    </row>
    <row r="1094" spans="1:12" x14ac:dyDescent="0.2">
      <c r="A1094" s="2">
        <v>1084</v>
      </c>
      <c r="B1094" s="2"/>
      <c r="C1094" s="2"/>
      <c r="D1094" s="2"/>
      <c r="E1094" s="16"/>
      <c r="F1094" s="16"/>
      <c r="G1094" s="34" t="e">
        <v>#NAME?</v>
      </c>
      <c r="H1094" s="34" t="s">
        <v>47</v>
      </c>
      <c r="I1094" s="16"/>
      <c r="J1094" s="29"/>
      <c r="K1094" s="2"/>
      <c r="L1094" s="35" t="s">
        <v>4796</v>
      </c>
    </row>
    <row r="1095" spans="1:12" x14ac:dyDescent="0.2">
      <c r="A1095" s="2">
        <v>1085</v>
      </c>
      <c r="B1095" s="2"/>
      <c r="C1095" s="2"/>
      <c r="D1095" s="2"/>
      <c r="E1095" s="16"/>
      <c r="F1095" s="16"/>
      <c r="G1095" s="34" t="e">
        <v>#NAME?</v>
      </c>
      <c r="H1095" s="34" t="s">
        <v>47</v>
      </c>
      <c r="I1095" s="16"/>
      <c r="J1095" s="29"/>
      <c r="K1095" s="2"/>
      <c r="L1095" s="35" t="s">
        <v>4796</v>
      </c>
    </row>
    <row r="1096" spans="1:12" x14ac:dyDescent="0.2">
      <c r="A1096" s="2">
        <v>1086</v>
      </c>
      <c r="B1096" s="2"/>
      <c r="C1096" s="2"/>
      <c r="D1096" s="2"/>
      <c r="E1096" s="16"/>
      <c r="F1096" s="16"/>
      <c r="G1096" s="34" t="e">
        <v>#NAME?</v>
      </c>
      <c r="H1096" s="34" t="s">
        <v>47</v>
      </c>
      <c r="I1096" s="16"/>
      <c r="J1096" s="29"/>
      <c r="K1096" s="2"/>
      <c r="L1096" s="35" t="s">
        <v>4796</v>
      </c>
    </row>
    <row r="1097" spans="1:12" x14ac:dyDescent="0.2">
      <c r="A1097" s="2">
        <v>1087</v>
      </c>
      <c r="B1097" s="2"/>
      <c r="C1097" s="2"/>
      <c r="D1097" s="2"/>
      <c r="E1097" s="16"/>
      <c r="F1097" s="16"/>
      <c r="G1097" s="34" t="e">
        <v>#NAME?</v>
      </c>
      <c r="H1097" s="34" t="s">
        <v>47</v>
      </c>
      <c r="I1097" s="16"/>
      <c r="J1097" s="29"/>
      <c r="K1097" s="2"/>
      <c r="L1097" s="35" t="s">
        <v>4796</v>
      </c>
    </row>
    <row r="1098" spans="1:12" x14ac:dyDescent="0.2">
      <c r="A1098" s="2">
        <v>1088</v>
      </c>
      <c r="B1098" s="2"/>
      <c r="C1098" s="2"/>
      <c r="D1098" s="2"/>
      <c r="E1098" s="16"/>
      <c r="F1098" s="16"/>
      <c r="G1098" s="34" t="e">
        <v>#NAME?</v>
      </c>
      <c r="H1098" s="34" t="s">
        <v>47</v>
      </c>
      <c r="I1098" s="16"/>
      <c r="J1098" s="29"/>
      <c r="K1098" s="2"/>
      <c r="L1098" s="35" t="s">
        <v>4796</v>
      </c>
    </row>
    <row r="1099" spans="1:12" x14ac:dyDescent="0.2">
      <c r="A1099" s="2">
        <v>1089</v>
      </c>
      <c r="B1099" s="2"/>
      <c r="C1099" s="2"/>
      <c r="D1099" s="2"/>
      <c r="E1099" s="16"/>
      <c r="F1099" s="16"/>
      <c r="G1099" s="34" t="e">
        <v>#NAME?</v>
      </c>
      <c r="H1099" s="34" t="s">
        <v>47</v>
      </c>
      <c r="I1099" s="16"/>
      <c r="J1099" s="29"/>
      <c r="K1099" s="2"/>
      <c r="L1099" s="35" t="s">
        <v>4796</v>
      </c>
    </row>
    <row r="1100" spans="1:12" x14ac:dyDescent="0.2">
      <c r="A1100" s="2">
        <v>1090</v>
      </c>
      <c r="B1100" s="2"/>
      <c r="C1100" s="2"/>
      <c r="D1100" s="2"/>
      <c r="E1100" s="16"/>
      <c r="F1100" s="16"/>
      <c r="G1100" s="34" t="e">
        <v>#NAME?</v>
      </c>
      <c r="H1100" s="34" t="s">
        <v>47</v>
      </c>
      <c r="I1100" s="16"/>
      <c r="J1100" s="29"/>
      <c r="K1100" s="2"/>
      <c r="L1100" s="35" t="s">
        <v>4796</v>
      </c>
    </row>
    <row r="1101" spans="1:12" x14ac:dyDescent="0.2">
      <c r="A1101" s="2">
        <v>1091</v>
      </c>
      <c r="B1101" s="2"/>
      <c r="C1101" s="2"/>
      <c r="D1101" s="2"/>
      <c r="E1101" s="16"/>
      <c r="F1101" s="16"/>
      <c r="G1101" s="34" t="e">
        <v>#NAME?</v>
      </c>
      <c r="H1101" s="34" t="s">
        <v>47</v>
      </c>
      <c r="I1101" s="16"/>
      <c r="J1101" s="29"/>
      <c r="K1101" s="2"/>
      <c r="L1101" s="35" t="s">
        <v>4796</v>
      </c>
    </row>
    <row r="1102" spans="1:12" x14ac:dyDescent="0.2">
      <c r="A1102" s="2">
        <v>1092</v>
      </c>
      <c r="B1102" s="2"/>
      <c r="C1102" s="2"/>
      <c r="D1102" s="2"/>
      <c r="E1102" s="16"/>
      <c r="F1102" s="16"/>
      <c r="G1102" s="34" t="e">
        <v>#NAME?</v>
      </c>
      <c r="H1102" s="34" t="s">
        <v>47</v>
      </c>
      <c r="I1102" s="16"/>
      <c r="J1102" s="29"/>
      <c r="K1102" s="2"/>
      <c r="L1102" s="35" t="s">
        <v>4796</v>
      </c>
    </row>
    <row r="1103" spans="1:12" x14ac:dyDescent="0.2">
      <c r="A1103" s="2">
        <v>1093</v>
      </c>
      <c r="B1103" s="2"/>
      <c r="C1103" s="2"/>
      <c r="D1103" s="2"/>
      <c r="E1103" s="16"/>
      <c r="F1103" s="16"/>
      <c r="G1103" s="34" t="e">
        <v>#NAME?</v>
      </c>
      <c r="H1103" s="34" t="s">
        <v>47</v>
      </c>
      <c r="I1103" s="16"/>
      <c r="J1103" s="29"/>
      <c r="K1103" s="2"/>
      <c r="L1103" s="35" t="s">
        <v>4796</v>
      </c>
    </row>
    <row r="1104" spans="1:12" x14ac:dyDescent="0.2">
      <c r="A1104" s="2">
        <v>1094</v>
      </c>
      <c r="B1104" s="2"/>
      <c r="C1104" s="2"/>
      <c r="D1104" s="2"/>
      <c r="E1104" s="16"/>
      <c r="F1104" s="16"/>
      <c r="G1104" s="34" t="e">
        <v>#NAME?</v>
      </c>
      <c r="H1104" s="34" t="s">
        <v>47</v>
      </c>
      <c r="I1104" s="16"/>
      <c r="J1104" s="29"/>
      <c r="K1104" s="2"/>
      <c r="L1104" s="35" t="s">
        <v>4796</v>
      </c>
    </row>
    <row r="1105" spans="1:12" x14ac:dyDescent="0.2">
      <c r="A1105" s="2">
        <v>1095</v>
      </c>
      <c r="B1105" s="2"/>
      <c r="C1105" s="2"/>
      <c r="D1105" s="2"/>
      <c r="E1105" s="16"/>
      <c r="F1105" s="16"/>
      <c r="G1105" s="34" t="e">
        <v>#NAME?</v>
      </c>
      <c r="H1105" s="34" t="s">
        <v>47</v>
      </c>
      <c r="I1105" s="16"/>
      <c r="J1105" s="29"/>
      <c r="K1105" s="2"/>
      <c r="L1105" s="35" t="s">
        <v>4796</v>
      </c>
    </row>
    <row r="1106" spans="1:12" x14ac:dyDescent="0.2">
      <c r="A1106" s="2">
        <v>1096</v>
      </c>
      <c r="B1106" s="2"/>
      <c r="C1106" s="2"/>
      <c r="D1106" s="2"/>
      <c r="E1106" s="16"/>
      <c r="F1106" s="16"/>
      <c r="G1106" s="34" t="e">
        <v>#NAME?</v>
      </c>
      <c r="H1106" s="34" t="s">
        <v>47</v>
      </c>
      <c r="I1106" s="16"/>
      <c r="J1106" s="29"/>
      <c r="K1106" s="2"/>
      <c r="L1106" s="35" t="s">
        <v>4796</v>
      </c>
    </row>
    <row r="1107" spans="1:12" x14ac:dyDescent="0.2">
      <c r="A1107" s="2">
        <v>1097</v>
      </c>
      <c r="B1107" s="2"/>
      <c r="C1107" s="2"/>
      <c r="D1107" s="2"/>
      <c r="E1107" s="16"/>
      <c r="F1107" s="16"/>
      <c r="G1107" s="34" t="e">
        <v>#NAME?</v>
      </c>
      <c r="H1107" s="34" t="s">
        <v>47</v>
      </c>
      <c r="I1107" s="16"/>
      <c r="J1107" s="29"/>
      <c r="K1107" s="2"/>
      <c r="L1107" s="35" t="s">
        <v>4796</v>
      </c>
    </row>
    <row r="1108" spans="1:12" x14ac:dyDescent="0.2">
      <c r="A1108" s="2">
        <v>1098</v>
      </c>
      <c r="B1108" s="2"/>
      <c r="C1108" s="2"/>
      <c r="D1108" s="2"/>
      <c r="E1108" s="16"/>
      <c r="F1108" s="16"/>
      <c r="G1108" s="34" t="e">
        <v>#NAME?</v>
      </c>
      <c r="H1108" s="34" t="s">
        <v>47</v>
      </c>
      <c r="I1108" s="16"/>
      <c r="J1108" s="29"/>
      <c r="K1108" s="2"/>
      <c r="L1108" s="35" t="s">
        <v>4796</v>
      </c>
    </row>
    <row r="1109" spans="1:12" x14ac:dyDescent="0.2">
      <c r="A1109" s="2">
        <v>1099</v>
      </c>
      <c r="B1109" s="2"/>
      <c r="C1109" s="2"/>
      <c r="D1109" s="2"/>
      <c r="E1109" s="16"/>
      <c r="F1109" s="16"/>
      <c r="G1109" s="34" t="e">
        <v>#NAME?</v>
      </c>
      <c r="H1109" s="34" t="s">
        <v>47</v>
      </c>
      <c r="I1109" s="16"/>
      <c r="J1109" s="29"/>
      <c r="K1109" s="2"/>
      <c r="L1109" s="35" t="s">
        <v>4796</v>
      </c>
    </row>
    <row r="1110" spans="1:12" x14ac:dyDescent="0.2">
      <c r="A1110" s="2">
        <v>1100</v>
      </c>
      <c r="B1110" s="2"/>
      <c r="C1110" s="2"/>
      <c r="D1110" s="2"/>
      <c r="E1110" s="16"/>
      <c r="F1110" s="16"/>
      <c r="G1110" s="34" t="e">
        <v>#NAME?</v>
      </c>
      <c r="H1110" s="34" t="s">
        <v>47</v>
      </c>
      <c r="I1110" s="16"/>
      <c r="J1110" s="29"/>
      <c r="K1110" s="2"/>
      <c r="L1110" s="35" t="s">
        <v>4796</v>
      </c>
    </row>
    <row r="1111" spans="1:12" x14ac:dyDescent="0.2">
      <c r="A1111" s="2">
        <v>1101</v>
      </c>
      <c r="B1111" s="2"/>
      <c r="C1111" s="2"/>
      <c r="D1111" s="2"/>
      <c r="E1111" s="16"/>
      <c r="F1111" s="16"/>
      <c r="G1111" s="34" t="e">
        <v>#NAME?</v>
      </c>
      <c r="H1111" s="34" t="s">
        <v>47</v>
      </c>
      <c r="I1111" s="16"/>
      <c r="J1111" s="29"/>
      <c r="K1111" s="2"/>
      <c r="L1111" s="35" t="s">
        <v>4796</v>
      </c>
    </row>
    <row r="1112" spans="1:12" x14ac:dyDescent="0.2">
      <c r="A1112" s="2">
        <v>1102</v>
      </c>
      <c r="B1112" s="2"/>
      <c r="C1112" s="2"/>
      <c r="D1112" s="2"/>
      <c r="E1112" s="16"/>
      <c r="F1112" s="16"/>
      <c r="G1112" s="34" t="e">
        <v>#NAME?</v>
      </c>
      <c r="H1112" s="34" t="s">
        <v>47</v>
      </c>
      <c r="I1112" s="16"/>
      <c r="J1112" s="29"/>
      <c r="K1112" s="2"/>
      <c r="L1112" s="35" t="s">
        <v>4796</v>
      </c>
    </row>
    <row r="1113" spans="1:12" x14ac:dyDescent="0.2">
      <c r="A1113" s="2">
        <v>1103</v>
      </c>
      <c r="B1113" s="2"/>
      <c r="C1113" s="2"/>
      <c r="D1113" s="2"/>
      <c r="E1113" s="16"/>
      <c r="F1113" s="16"/>
      <c r="G1113" s="34" t="e">
        <v>#NAME?</v>
      </c>
      <c r="H1113" s="34" t="s">
        <v>47</v>
      </c>
      <c r="I1113" s="16"/>
      <c r="J1113" s="29"/>
      <c r="K1113" s="2"/>
      <c r="L1113" s="35" t="s">
        <v>4796</v>
      </c>
    </row>
    <row r="1114" spans="1:12" x14ac:dyDescent="0.2">
      <c r="A1114" s="2">
        <v>1104</v>
      </c>
      <c r="B1114" s="2"/>
      <c r="C1114" s="2"/>
      <c r="D1114" s="2"/>
      <c r="E1114" s="16"/>
      <c r="F1114" s="16"/>
      <c r="G1114" s="34" t="e">
        <v>#NAME?</v>
      </c>
      <c r="H1114" s="34" t="s">
        <v>47</v>
      </c>
      <c r="I1114" s="16"/>
      <c r="J1114" s="29"/>
      <c r="K1114" s="2"/>
      <c r="L1114" s="35" t="s">
        <v>4796</v>
      </c>
    </row>
    <row r="1115" spans="1:12" x14ac:dyDescent="0.2">
      <c r="A1115" s="2">
        <v>1105</v>
      </c>
      <c r="B1115" s="2"/>
      <c r="C1115" s="2"/>
      <c r="D1115" s="2"/>
      <c r="E1115" s="16"/>
      <c r="F1115" s="16"/>
      <c r="G1115" s="34" t="e">
        <v>#NAME?</v>
      </c>
      <c r="H1115" s="34" t="s">
        <v>47</v>
      </c>
      <c r="I1115" s="16"/>
      <c r="J1115" s="29"/>
      <c r="K1115" s="2"/>
      <c r="L1115" s="35" t="s">
        <v>4796</v>
      </c>
    </row>
    <row r="1116" spans="1:12" x14ac:dyDescent="0.2">
      <c r="A1116" s="2">
        <v>1106</v>
      </c>
      <c r="B1116" s="2"/>
      <c r="C1116" s="2"/>
      <c r="D1116" s="2"/>
      <c r="E1116" s="16"/>
      <c r="F1116" s="16"/>
      <c r="G1116" s="34" t="e">
        <v>#NAME?</v>
      </c>
      <c r="H1116" s="34" t="s">
        <v>47</v>
      </c>
      <c r="I1116" s="16"/>
      <c r="J1116" s="29"/>
      <c r="K1116" s="2"/>
      <c r="L1116" s="35" t="s">
        <v>4796</v>
      </c>
    </row>
    <row r="1117" spans="1:12" x14ac:dyDescent="0.2">
      <c r="A1117" s="2">
        <v>1107</v>
      </c>
      <c r="B1117" s="2"/>
      <c r="C1117" s="2"/>
      <c r="D1117" s="2"/>
      <c r="E1117" s="16"/>
      <c r="F1117" s="16"/>
      <c r="G1117" s="34" t="e">
        <v>#NAME?</v>
      </c>
      <c r="H1117" s="34" t="s">
        <v>47</v>
      </c>
      <c r="I1117" s="16"/>
      <c r="J1117" s="29"/>
      <c r="K1117" s="2"/>
      <c r="L1117" s="35" t="s">
        <v>4796</v>
      </c>
    </row>
    <row r="1118" spans="1:12" x14ac:dyDescent="0.2">
      <c r="A1118" s="2">
        <v>1108</v>
      </c>
      <c r="B1118" s="2"/>
      <c r="C1118" s="2"/>
      <c r="D1118" s="2"/>
      <c r="E1118" s="16"/>
      <c r="F1118" s="16"/>
      <c r="G1118" s="34" t="e">
        <v>#NAME?</v>
      </c>
      <c r="H1118" s="34" t="s">
        <v>47</v>
      </c>
      <c r="I1118" s="16"/>
      <c r="J1118" s="29"/>
      <c r="K1118" s="2"/>
      <c r="L1118" s="35" t="s">
        <v>4796</v>
      </c>
    </row>
    <row r="1119" spans="1:12" x14ac:dyDescent="0.2">
      <c r="A1119" s="2">
        <v>1109</v>
      </c>
      <c r="B1119" s="2"/>
      <c r="C1119" s="2"/>
      <c r="D1119" s="2"/>
      <c r="E1119" s="16"/>
      <c r="F1119" s="16"/>
      <c r="G1119" s="34" t="e">
        <v>#NAME?</v>
      </c>
      <c r="H1119" s="34" t="s">
        <v>47</v>
      </c>
      <c r="I1119" s="16"/>
      <c r="J1119" s="29"/>
      <c r="K1119" s="2"/>
      <c r="L1119" s="35" t="s">
        <v>4796</v>
      </c>
    </row>
    <row r="1120" spans="1:12" x14ac:dyDescent="0.2">
      <c r="A1120" s="2">
        <v>1110</v>
      </c>
      <c r="B1120" s="2"/>
      <c r="C1120" s="2"/>
      <c r="D1120" s="2"/>
      <c r="E1120" s="16"/>
      <c r="F1120" s="16"/>
      <c r="G1120" s="34" t="e">
        <v>#NAME?</v>
      </c>
      <c r="H1120" s="34" t="s">
        <v>47</v>
      </c>
      <c r="I1120" s="16"/>
      <c r="J1120" s="29"/>
      <c r="K1120" s="2"/>
      <c r="L1120" s="35" t="s">
        <v>4796</v>
      </c>
    </row>
    <row r="1121" spans="1:12" x14ac:dyDescent="0.2">
      <c r="A1121" s="2">
        <v>1111</v>
      </c>
      <c r="B1121" s="2"/>
      <c r="C1121" s="2"/>
      <c r="D1121" s="2"/>
      <c r="E1121" s="16"/>
      <c r="F1121" s="16"/>
      <c r="G1121" s="34" t="e">
        <v>#NAME?</v>
      </c>
      <c r="H1121" s="34" t="s">
        <v>47</v>
      </c>
      <c r="I1121" s="16"/>
      <c r="J1121" s="29"/>
      <c r="K1121" s="2"/>
      <c r="L1121" s="35" t="s">
        <v>4796</v>
      </c>
    </row>
    <row r="1122" spans="1:12" x14ac:dyDescent="0.2">
      <c r="A1122" s="2">
        <v>1112</v>
      </c>
      <c r="B1122" s="2"/>
      <c r="C1122" s="2"/>
      <c r="D1122" s="2"/>
      <c r="E1122" s="16"/>
      <c r="F1122" s="16"/>
      <c r="G1122" s="34" t="e">
        <v>#NAME?</v>
      </c>
      <c r="H1122" s="34" t="s">
        <v>47</v>
      </c>
      <c r="I1122" s="16"/>
      <c r="J1122" s="29"/>
      <c r="K1122" s="2"/>
      <c r="L1122" s="35" t="s">
        <v>4796</v>
      </c>
    </row>
    <row r="1123" spans="1:12" x14ac:dyDescent="0.2">
      <c r="A1123" s="2">
        <v>1113</v>
      </c>
      <c r="B1123" s="2"/>
      <c r="C1123" s="2"/>
      <c r="D1123" s="2"/>
      <c r="E1123" s="16"/>
      <c r="F1123" s="16"/>
      <c r="G1123" s="34" t="e">
        <v>#NAME?</v>
      </c>
      <c r="H1123" s="34" t="s">
        <v>47</v>
      </c>
      <c r="I1123" s="16"/>
      <c r="J1123" s="29"/>
      <c r="K1123" s="2"/>
      <c r="L1123" s="35" t="s">
        <v>4796</v>
      </c>
    </row>
    <row r="1124" spans="1:12" x14ac:dyDescent="0.2">
      <c r="A1124" s="2">
        <v>1114</v>
      </c>
      <c r="B1124" s="2"/>
      <c r="C1124" s="2"/>
      <c r="D1124" s="2"/>
      <c r="E1124" s="16"/>
      <c r="F1124" s="16"/>
      <c r="G1124" s="34" t="e">
        <v>#NAME?</v>
      </c>
      <c r="H1124" s="34" t="s">
        <v>47</v>
      </c>
      <c r="I1124" s="16"/>
      <c r="J1124" s="29"/>
      <c r="K1124" s="2"/>
      <c r="L1124" s="35" t="s">
        <v>4796</v>
      </c>
    </row>
    <row r="1125" spans="1:12" x14ac:dyDescent="0.2">
      <c r="A1125" s="2">
        <v>1115</v>
      </c>
      <c r="B1125" s="2"/>
      <c r="C1125" s="2"/>
      <c r="D1125" s="2"/>
      <c r="E1125" s="16"/>
      <c r="F1125" s="16"/>
      <c r="G1125" s="34" t="e">
        <v>#NAME?</v>
      </c>
      <c r="H1125" s="34" t="s">
        <v>47</v>
      </c>
      <c r="I1125" s="16"/>
      <c r="J1125" s="29"/>
      <c r="K1125" s="2"/>
      <c r="L1125" s="35" t="s">
        <v>4796</v>
      </c>
    </row>
    <row r="1126" spans="1:12" x14ac:dyDescent="0.2">
      <c r="A1126" s="2">
        <v>1116</v>
      </c>
      <c r="B1126" s="2"/>
      <c r="C1126" s="2"/>
      <c r="D1126" s="2"/>
      <c r="E1126" s="16"/>
      <c r="F1126" s="16"/>
      <c r="G1126" s="34" t="e">
        <v>#NAME?</v>
      </c>
      <c r="H1126" s="34" t="s">
        <v>47</v>
      </c>
      <c r="I1126" s="16"/>
      <c r="J1126" s="29"/>
      <c r="K1126" s="2"/>
      <c r="L1126" s="35" t="s">
        <v>4796</v>
      </c>
    </row>
    <row r="1127" spans="1:12" x14ac:dyDescent="0.2">
      <c r="A1127" s="2">
        <v>1117</v>
      </c>
      <c r="B1127" s="2"/>
      <c r="C1127" s="2"/>
      <c r="D1127" s="2"/>
      <c r="E1127" s="16"/>
      <c r="F1127" s="16"/>
      <c r="G1127" s="34" t="e">
        <v>#NAME?</v>
      </c>
      <c r="H1127" s="34" t="s">
        <v>47</v>
      </c>
      <c r="I1127" s="16"/>
      <c r="J1127" s="29"/>
      <c r="K1127" s="2"/>
      <c r="L1127" s="35" t="s">
        <v>4796</v>
      </c>
    </row>
    <row r="1128" spans="1:12" x14ac:dyDescent="0.2">
      <c r="A1128" s="2">
        <v>1118</v>
      </c>
      <c r="B1128" s="2"/>
      <c r="C1128" s="2"/>
      <c r="D1128" s="2"/>
      <c r="E1128" s="16"/>
      <c r="F1128" s="16"/>
      <c r="G1128" s="34" t="e">
        <v>#NAME?</v>
      </c>
      <c r="H1128" s="34" t="s">
        <v>47</v>
      </c>
      <c r="I1128" s="16"/>
      <c r="J1128" s="29"/>
      <c r="K1128" s="2"/>
      <c r="L1128" s="35" t="s">
        <v>4796</v>
      </c>
    </row>
    <row r="1129" spans="1:12" x14ac:dyDescent="0.2">
      <c r="A1129" s="2">
        <v>1119</v>
      </c>
      <c r="B1129" s="2"/>
      <c r="C1129" s="2"/>
      <c r="D1129" s="2"/>
      <c r="E1129" s="16"/>
      <c r="F1129" s="16"/>
      <c r="G1129" s="34" t="e">
        <v>#NAME?</v>
      </c>
      <c r="H1129" s="34" t="s">
        <v>47</v>
      </c>
      <c r="I1129" s="16"/>
      <c r="J1129" s="29"/>
      <c r="K1129" s="2"/>
      <c r="L1129" s="35" t="s">
        <v>4796</v>
      </c>
    </row>
    <row r="1130" spans="1:12" x14ac:dyDescent="0.2">
      <c r="A1130" s="2">
        <v>1120</v>
      </c>
      <c r="B1130" s="2"/>
      <c r="C1130" s="2"/>
      <c r="D1130" s="2"/>
      <c r="E1130" s="16"/>
      <c r="F1130" s="16"/>
      <c r="G1130" s="34" t="e">
        <v>#NAME?</v>
      </c>
      <c r="H1130" s="34" t="s">
        <v>47</v>
      </c>
      <c r="I1130" s="16"/>
      <c r="J1130" s="29"/>
      <c r="K1130" s="2"/>
      <c r="L1130" s="35" t="s">
        <v>4796</v>
      </c>
    </row>
    <row r="1131" spans="1:12" x14ac:dyDescent="0.2">
      <c r="A1131" s="2">
        <v>1121</v>
      </c>
      <c r="B1131" s="2"/>
      <c r="C1131" s="2"/>
      <c r="D1131" s="2"/>
      <c r="E1131" s="16"/>
      <c r="F1131" s="16"/>
      <c r="G1131" s="34" t="e">
        <v>#NAME?</v>
      </c>
      <c r="H1131" s="34" t="s">
        <v>47</v>
      </c>
      <c r="I1131" s="16"/>
      <c r="J1131" s="29"/>
      <c r="K1131" s="2"/>
      <c r="L1131" s="35" t="s">
        <v>4796</v>
      </c>
    </row>
    <row r="1132" spans="1:12" x14ac:dyDescent="0.2">
      <c r="A1132" s="2">
        <v>1122</v>
      </c>
      <c r="B1132" s="2"/>
      <c r="C1132" s="2"/>
      <c r="D1132" s="2"/>
      <c r="E1132" s="16"/>
      <c r="F1132" s="16"/>
      <c r="G1132" s="34" t="e">
        <v>#NAME?</v>
      </c>
      <c r="H1132" s="34" t="s">
        <v>47</v>
      </c>
      <c r="I1132" s="16"/>
      <c r="J1132" s="29"/>
      <c r="K1132" s="2"/>
      <c r="L1132" s="35" t="s">
        <v>4796</v>
      </c>
    </row>
    <row r="1133" spans="1:12" x14ac:dyDescent="0.2">
      <c r="A1133" s="2">
        <v>1123</v>
      </c>
      <c r="B1133" s="2"/>
      <c r="C1133" s="2"/>
      <c r="D1133" s="2"/>
      <c r="E1133" s="16"/>
      <c r="F1133" s="16"/>
      <c r="G1133" s="34" t="e">
        <v>#NAME?</v>
      </c>
      <c r="H1133" s="34" t="s">
        <v>47</v>
      </c>
      <c r="I1133" s="16"/>
      <c r="J1133" s="29"/>
      <c r="K1133" s="2"/>
      <c r="L1133" s="35" t="s">
        <v>4796</v>
      </c>
    </row>
    <row r="1134" spans="1:12" x14ac:dyDescent="0.2">
      <c r="A1134" s="2">
        <v>1124</v>
      </c>
      <c r="B1134" s="2"/>
      <c r="C1134" s="2"/>
      <c r="D1134" s="2"/>
      <c r="E1134" s="16"/>
      <c r="F1134" s="16"/>
      <c r="G1134" s="34" t="e">
        <v>#NAME?</v>
      </c>
      <c r="H1134" s="34" t="s">
        <v>47</v>
      </c>
      <c r="I1134" s="16"/>
      <c r="J1134" s="29"/>
      <c r="K1134" s="2"/>
      <c r="L1134" s="35" t="s">
        <v>4796</v>
      </c>
    </row>
    <row r="1135" spans="1:12" x14ac:dyDescent="0.2">
      <c r="A1135" s="2">
        <v>1125</v>
      </c>
      <c r="B1135" s="2"/>
      <c r="C1135" s="2"/>
      <c r="D1135" s="2"/>
      <c r="E1135" s="16"/>
      <c r="F1135" s="16"/>
      <c r="G1135" s="34" t="e">
        <v>#NAME?</v>
      </c>
      <c r="H1135" s="34" t="s">
        <v>47</v>
      </c>
      <c r="I1135" s="16"/>
      <c r="J1135" s="29"/>
      <c r="K1135" s="2"/>
      <c r="L1135" s="35" t="s">
        <v>4796</v>
      </c>
    </row>
    <row r="1136" spans="1:12" x14ac:dyDescent="0.2">
      <c r="A1136" s="2">
        <v>1126</v>
      </c>
      <c r="B1136" s="2"/>
      <c r="C1136" s="2"/>
      <c r="D1136" s="2"/>
      <c r="E1136" s="16"/>
      <c r="F1136" s="16"/>
      <c r="G1136" s="34" t="e">
        <v>#NAME?</v>
      </c>
      <c r="H1136" s="34" t="s">
        <v>47</v>
      </c>
      <c r="I1136" s="16"/>
      <c r="J1136" s="29"/>
      <c r="K1136" s="2"/>
      <c r="L1136" s="35" t="s">
        <v>4796</v>
      </c>
    </row>
    <row r="1137" spans="1:12" x14ac:dyDescent="0.2">
      <c r="A1137" s="2">
        <v>1127</v>
      </c>
      <c r="B1137" s="2"/>
      <c r="C1137" s="2"/>
      <c r="D1137" s="2"/>
      <c r="E1137" s="16"/>
      <c r="F1137" s="16"/>
      <c r="G1137" s="34" t="e">
        <v>#NAME?</v>
      </c>
      <c r="H1137" s="34" t="s">
        <v>47</v>
      </c>
      <c r="I1137" s="16"/>
      <c r="J1137" s="29"/>
      <c r="K1137" s="2"/>
      <c r="L1137" s="35" t="s">
        <v>4796</v>
      </c>
    </row>
    <row r="1138" spans="1:12" x14ac:dyDescent="0.2">
      <c r="A1138" s="2">
        <v>1128</v>
      </c>
      <c r="B1138" s="2"/>
      <c r="C1138" s="2"/>
      <c r="D1138" s="2"/>
      <c r="E1138" s="16"/>
      <c r="F1138" s="16"/>
      <c r="G1138" s="34" t="e">
        <v>#NAME?</v>
      </c>
      <c r="H1138" s="34" t="s">
        <v>47</v>
      </c>
      <c r="I1138" s="16"/>
      <c r="J1138" s="29"/>
      <c r="K1138" s="2"/>
      <c r="L1138" s="35" t="s">
        <v>4796</v>
      </c>
    </row>
    <row r="1139" spans="1:12" x14ac:dyDescent="0.2">
      <c r="A1139" s="2">
        <v>1129</v>
      </c>
      <c r="B1139" s="2"/>
      <c r="C1139" s="2"/>
      <c r="D1139" s="2"/>
      <c r="E1139" s="16"/>
      <c r="F1139" s="16"/>
      <c r="G1139" s="34" t="e">
        <v>#NAME?</v>
      </c>
      <c r="H1139" s="34" t="s">
        <v>47</v>
      </c>
      <c r="I1139" s="16"/>
      <c r="J1139" s="29"/>
      <c r="K1139" s="2"/>
      <c r="L1139" s="35" t="s">
        <v>4796</v>
      </c>
    </row>
    <row r="1140" spans="1:12" x14ac:dyDescent="0.2">
      <c r="A1140" s="2">
        <v>1130</v>
      </c>
      <c r="B1140" s="2"/>
      <c r="C1140" s="2"/>
      <c r="D1140" s="2"/>
      <c r="E1140" s="16"/>
      <c r="F1140" s="16"/>
      <c r="G1140" s="34" t="e">
        <v>#NAME?</v>
      </c>
      <c r="H1140" s="34" t="s">
        <v>47</v>
      </c>
      <c r="I1140" s="16"/>
      <c r="J1140" s="29"/>
      <c r="K1140" s="2"/>
      <c r="L1140" s="35" t="s">
        <v>4796</v>
      </c>
    </row>
    <row r="1141" spans="1:12" x14ac:dyDescent="0.2">
      <c r="A1141" s="2">
        <v>1131</v>
      </c>
      <c r="B1141" s="2"/>
      <c r="C1141" s="2"/>
      <c r="D1141" s="2"/>
      <c r="E1141" s="16"/>
      <c r="F1141" s="16"/>
      <c r="G1141" s="34" t="e">
        <v>#NAME?</v>
      </c>
      <c r="H1141" s="34" t="s">
        <v>47</v>
      </c>
      <c r="I1141" s="16"/>
      <c r="J1141" s="29"/>
      <c r="K1141" s="2"/>
      <c r="L1141" s="35" t="s">
        <v>4796</v>
      </c>
    </row>
    <row r="1142" spans="1:12" x14ac:dyDescent="0.2">
      <c r="A1142" s="2">
        <v>1132</v>
      </c>
      <c r="B1142" s="2"/>
      <c r="C1142" s="2"/>
      <c r="D1142" s="2"/>
      <c r="E1142" s="16"/>
      <c r="F1142" s="16"/>
      <c r="G1142" s="34" t="e">
        <v>#NAME?</v>
      </c>
      <c r="H1142" s="34" t="s">
        <v>47</v>
      </c>
      <c r="I1142" s="16"/>
      <c r="J1142" s="29"/>
      <c r="K1142" s="2"/>
      <c r="L1142" s="35" t="s">
        <v>4796</v>
      </c>
    </row>
    <row r="1143" spans="1:12" x14ac:dyDescent="0.2">
      <c r="A1143" s="2">
        <v>1133</v>
      </c>
      <c r="B1143" s="2"/>
      <c r="C1143" s="2"/>
      <c r="D1143" s="2"/>
      <c r="E1143" s="16"/>
      <c r="F1143" s="16"/>
      <c r="G1143" s="34" t="e">
        <v>#NAME?</v>
      </c>
      <c r="H1143" s="34" t="s">
        <v>47</v>
      </c>
      <c r="I1143" s="16"/>
      <c r="J1143" s="29"/>
      <c r="K1143" s="2"/>
      <c r="L1143" s="35" t="s">
        <v>4796</v>
      </c>
    </row>
    <row r="1144" spans="1:12" x14ac:dyDescent="0.2">
      <c r="A1144" s="2">
        <v>1134</v>
      </c>
      <c r="B1144" s="2"/>
      <c r="C1144" s="2"/>
      <c r="D1144" s="2"/>
      <c r="E1144" s="16"/>
      <c r="F1144" s="16"/>
      <c r="G1144" s="34" t="e">
        <v>#NAME?</v>
      </c>
      <c r="H1144" s="34" t="s">
        <v>47</v>
      </c>
      <c r="I1144" s="16"/>
      <c r="J1144" s="29"/>
      <c r="K1144" s="2"/>
      <c r="L1144" s="35" t="s">
        <v>4796</v>
      </c>
    </row>
    <row r="1145" spans="1:12" x14ac:dyDescent="0.2">
      <c r="A1145" s="2">
        <v>1135</v>
      </c>
      <c r="B1145" s="2"/>
      <c r="C1145" s="2"/>
      <c r="D1145" s="2"/>
      <c r="E1145" s="16"/>
      <c r="F1145" s="16"/>
      <c r="G1145" s="34" t="e">
        <v>#NAME?</v>
      </c>
      <c r="H1145" s="34" t="s">
        <v>47</v>
      </c>
      <c r="I1145" s="16"/>
      <c r="J1145" s="29"/>
      <c r="K1145" s="2"/>
      <c r="L1145" s="35" t="s">
        <v>4796</v>
      </c>
    </row>
    <row r="1146" spans="1:12" x14ac:dyDescent="0.2">
      <c r="A1146" s="2">
        <v>1136</v>
      </c>
      <c r="B1146" s="2"/>
      <c r="C1146" s="2"/>
      <c r="D1146" s="2"/>
      <c r="E1146" s="16"/>
      <c r="F1146" s="16"/>
      <c r="G1146" s="34" t="e">
        <v>#NAME?</v>
      </c>
      <c r="H1146" s="34" t="s">
        <v>47</v>
      </c>
      <c r="I1146" s="16"/>
      <c r="J1146" s="29"/>
      <c r="K1146" s="2"/>
      <c r="L1146" s="35" t="s">
        <v>4796</v>
      </c>
    </row>
    <row r="1147" spans="1:12" x14ac:dyDescent="0.2">
      <c r="A1147" s="2">
        <v>1137</v>
      </c>
      <c r="B1147" s="2"/>
      <c r="C1147" s="2"/>
      <c r="D1147" s="2"/>
      <c r="E1147" s="16"/>
      <c r="F1147" s="16"/>
      <c r="G1147" s="34" t="e">
        <v>#NAME?</v>
      </c>
      <c r="H1147" s="34" t="s">
        <v>47</v>
      </c>
      <c r="I1147" s="16"/>
      <c r="J1147" s="29"/>
      <c r="K1147" s="2"/>
      <c r="L1147" s="35" t="s">
        <v>4796</v>
      </c>
    </row>
    <row r="1148" spans="1:12" x14ac:dyDescent="0.2">
      <c r="A1148" s="2">
        <v>1138</v>
      </c>
      <c r="B1148" s="2"/>
      <c r="C1148" s="2"/>
      <c r="D1148" s="2"/>
      <c r="E1148" s="16"/>
      <c r="F1148" s="16"/>
      <c r="G1148" s="34" t="e">
        <v>#NAME?</v>
      </c>
      <c r="H1148" s="34" t="s">
        <v>47</v>
      </c>
      <c r="I1148" s="16"/>
      <c r="J1148" s="29"/>
      <c r="K1148" s="2"/>
      <c r="L1148" s="35" t="s">
        <v>4796</v>
      </c>
    </row>
    <row r="1149" spans="1:12" x14ac:dyDescent="0.2">
      <c r="A1149" s="2">
        <v>1139</v>
      </c>
      <c r="B1149" s="2"/>
      <c r="C1149" s="2"/>
      <c r="D1149" s="2"/>
      <c r="E1149" s="16"/>
      <c r="F1149" s="16"/>
      <c r="G1149" s="34" t="e">
        <v>#NAME?</v>
      </c>
      <c r="H1149" s="34" t="s">
        <v>47</v>
      </c>
      <c r="I1149" s="16"/>
      <c r="J1149" s="4"/>
      <c r="K1149" s="2"/>
      <c r="L1149" s="35" t="s">
        <v>4796</v>
      </c>
    </row>
    <row r="1150" spans="1:12" x14ac:dyDescent="0.2">
      <c r="A1150" s="2">
        <v>1140</v>
      </c>
      <c r="B1150" s="2"/>
      <c r="C1150" s="2"/>
      <c r="D1150" s="2"/>
      <c r="E1150" s="16"/>
      <c r="F1150" s="16"/>
      <c r="G1150" s="34" t="e">
        <v>#NAME?</v>
      </c>
      <c r="H1150" s="34" t="s">
        <v>47</v>
      </c>
      <c r="I1150" s="16"/>
      <c r="J1150" s="2"/>
      <c r="K1150" s="2"/>
      <c r="L1150" s="35" t="s">
        <v>4796</v>
      </c>
    </row>
    <row r="1151" spans="1:12" ht="16.5" customHeight="1" x14ac:dyDescent="0.2">
      <c r="A1151" s="1941" t="s">
        <v>4797</v>
      </c>
      <c r="B1151" s="1942"/>
      <c r="C1151" s="66"/>
      <c r="D1151" s="66"/>
      <c r="E1151" s="8"/>
      <c r="F1151" s="8"/>
      <c r="G1151" s="8">
        <f>COUNTIF(G7:G1150,"SI")</f>
        <v>1</v>
      </c>
      <c r="H1151" s="8">
        <f>COUNTIF(H7:H1150,"SI")</f>
        <v>0</v>
      </c>
      <c r="I1151" s="8"/>
      <c r="J1151" s="8">
        <f>COUNTIF(J7:J1150,"SI")</f>
        <v>0</v>
      </c>
      <c r="K1151" s="8"/>
      <c r="L1151" s="8"/>
    </row>
    <row r="1152" spans="1:12" ht="16.5" customHeight="1" x14ac:dyDescent="0.2">
      <c r="A1152" s="1941" t="s">
        <v>4798</v>
      </c>
      <c r="B1152" s="1942"/>
      <c r="C1152" s="66"/>
      <c r="D1152" s="66"/>
      <c r="E1152" s="8"/>
      <c r="F1152" s="8"/>
      <c r="G1152" s="8">
        <f>COUNTIF(G7:G1150,"NO")</f>
        <v>0</v>
      </c>
      <c r="H1152" s="8">
        <f>COUNTIF(H7:H1150,"NO")</f>
        <v>1144</v>
      </c>
      <c r="I1152" s="8"/>
      <c r="J1152" s="8">
        <f>COUNTIF(J7:J1150,"NO")</f>
        <v>0</v>
      </c>
      <c r="K1152" s="8"/>
      <c r="L1152" s="8"/>
    </row>
    <row r="1153" spans="1:12" ht="16.5" customHeight="1" x14ac:dyDescent="0.2">
      <c r="A1153" s="1943" t="s">
        <v>4799</v>
      </c>
      <c r="B1153" s="1944"/>
      <c r="C1153" s="67"/>
      <c r="D1153" s="67"/>
      <c r="E1153" s="9"/>
      <c r="F1153" s="9"/>
      <c r="G1153" s="9">
        <f>SUM(G1151:G1152)</f>
        <v>1</v>
      </c>
      <c r="H1153" s="9">
        <f>SUM(H1151:H1152)</f>
        <v>1144</v>
      </c>
      <c r="I1153" s="9"/>
      <c r="J1153" s="9">
        <f>SUM(J1151:J1152)</f>
        <v>0</v>
      </c>
      <c r="K1153" s="2"/>
      <c r="L1153" s="2"/>
    </row>
    <row r="1154" spans="1:12" ht="16.5" customHeight="1" x14ac:dyDescent="0.2">
      <c r="A1154" s="1918" t="s">
        <v>4800</v>
      </c>
      <c r="B1154" s="1919"/>
      <c r="C1154" s="63"/>
      <c r="D1154" s="63"/>
      <c r="E1154" s="10"/>
      <c r="F1154" s="10"/>
      <c r="G1154" s="11">
        <f>G1151/G1153</f>
        <v>1</v>
      </c>
      <c r="H1154" s="11">
        <f>H1151/H1153</f>
        <v>0</v>
      </c>
      <c r="I1154" s="10"/>
      <c r="J1154" s="11" t="e">
        <f>J1151/J1153</f>
        <v>#DIV/0!</v>
      </c>
      <c r="K1154" s="2"/>
      <c r="L1154" s="2"/>
    </row>
  </sheetData>
  <customSheetViews>
    <customSheetView guid="{AB809AB6-ABA4-4241-9EDE-00051CF9EB96}" showGridLines="0" showAutoFilter="1" showRuler="0" topLeftCell="A6">
      <pane xSplit="2" ySplit="1" topLeftCell="C7" activePane="bottomRight" state="frozen"/>
      <selection pane="bottomRight" activeCell="E6" sqref="E6"/>
      <pageMargins left="0" right="0" top="0" bottom="0" header="0" footer="0"/>
      <printOptions horizontalCentered="1"/>
      <pageSetup paperSize="121" orientation="portrait" r:id="rId1"/>
      <headerFooter alignWithMargins="0">
        <oddFooter>&amp;LPágina &amp;P de &amp;N&amp;RCódigo: F-MG-11, Versión: 01</oddFooter>
      </headerFooter>
      <autoFilter ref="B1:J1" xr:uid="{AD8D20EA-D9EC-4CDE-9CCA-5006F0D3611E}"/>
    </customSheetView>
    <customSheetView guid="{32445352-B250-418F-9813-931C8B749C90}" showGridLines="0" showAutoFilter="1" showRuler="0" topLeftCell="A6">
      <pane xSplit="2" ySplit="1" topLeftCell="C7" activePane="bottomRight" state="frozen"/>
      <selection pane="bottomRight" activeCell="C7" sqref="C7"/>
      <pageMargins left="0" right="0" top="0" bottom="0" header="0" footer="0"/>
      <printOptions horizontalCentered="1"/>
      <pageSetup paperSize="121" orientation="portrait" r:id="rId2"/>
      <headerFooter alignWithMargins="0">
        <oddFooter>&amp;LPágina &amp;P de &amp;N&amp;RCódigo: F-MG-11, Versión: 01</oddFooter>
      </headerFooter>
      <autoFilter ref="B1:J1" xr:uid="{BD48C407-B4E3-4B68-A28F-DBB633D26BB2}"/>
    </customSheetView>
    <customSheetView guid="{4E4447FE-4703-4507-A9A8-4C1C1F6C4C2A}" showGridLines="0" showAutoFilter="1" showRuler="0" topLeftCell="A6">
      <pane xSplit="2" ySplit="1" topLeftCell="C7" activePane="bottomRight" state="frozen"/>
      <selection pane="bottomRight" activeCell="E6" sqref="E6"/>
      <pageMargins left="0" right="0" top="0" bottom="0" header="0" footer="0"/>
      <printOptions horizontalCentered="1"/>
      <pageSetup paperSize="121" orientation="portrait" r:id="rId3"/>
      <headerFooter alignWithMargins="0">
        <oddFooter>&amp;LPágina &amp;P de &amp;N&amp;RCódigo: F-MG-11, Versión: 01</oddFooter>
      </headerFooter>
      <autoFilter ref="B1:J1" xr:uid="{24E8C13A-5870-4D3E-8B3D-E4DC52DEF8D9}"/>
    </customSheetView>
    <customSheetView guid="{50BD8DA5-DA25-4058-B717-9C9467B14715}" showPageBreaks="1" showGridLines="0" showAutoFilter="1" showRuler="0" topLeftCell="A6">
      <pane xSplit="2" ySplit="1" topLeftCell="C7" activePane="bottomRight" state="frozen"/>
      <selection pane="bottomRight" activeCell="E6" sqref="E6"/>
      <pageMargins left="0" right="0" top="0" bottom="0" header="0" footer="0"/>
      <printOptions horizontalCentered="1"/>
      <pageSetup paperSize="121" orientation="portrait" r:id="rId4"/>
      <headerFooter alignWithMargins="0">
        <oddFooter>&amp;LPágina &amp;P de &amp;N&amp;RCódigo: F-MG-11, Versión: 01</oddFooter>
      </headerFooter>
      <autoFilter ref="B1:J1" xr:uid="{2747924D-E2DA-4A83-8405-A2FAE08DEAE1}"/>
    </customSheetView>
  </customSheetViews>
  <mergeCells count="7">
    <mergeCell ref="A1:A2"/>
    <mergeCell ref="E4:J4"/>
    <mergeCell ref="A1154:B1154"/>
    <mergeCell ref="A4:B4"/>
    <mergeCell ref="A1151:B1151"/>
    <mergeCell ref="A1152:B1152"/>
    <mergeCell ref="A1153:B1153"/>
  </mergeCells>
  <phoneticPr fontId="0" type="noConversion"/>
  <conditionalFormatting sqref="G7:H1150">
    <cfRule type="cellIs" dxfId="2" priority="1" stopIfTrue="1" operator="between">
      <formula>"NO"</formula>
      <formula>"NO"</formula>
    </cfRule>
    <cfRule type="cellIs" dxfId="1" priority="2" stopIfTrue="1" operator="equal">
      <formula>"NO"</formula>
    </cfRule>
  </conditionalFormatting>
  <conditionalFormatting sqref="J7:J1148">
    <cfRule type="cellIs" dxfId="0" priority="3" stopIfTrue="1" operator="equal">
      <formula>"NO"</formula>
    </cfRule>
  </conditionalFormatting>
  <dataValidations count="2">
    <dataValidation allowBlank="1" showInputMessage="1" showErrorMessage="1" promptTitle="10 días" prompt="Contados a apartir del recibo de la acción en el despacho, para admitir o inadmitir mediante auto. Art. 53 de la Ley 472 de 1998." sqref="F6:G6" xr:uid="{66C60074-7BE4-4881-BA5F-E829E98AFDE1}"/>
    <dataValidation allowBlank="1" showInputMessage="1" showErrorMessage="1" promptTitle="20 días" prompt="Para dictar sentencia expirado el término para alegar. Art. 64 de la Ley 472 de 1998." sqref="I6:J6" xr:uid="{D96D197D-D4F5-483A-9440-650B14B7744D}"/>
  </dataValidations>
  <printOptions horizontalCentered="1"/>
  <pageMargins left="0.19685039370078741" right="0.19685039370078741" top="0.59055118110236227" bottom="0.59055118110236227" header="0.19685039370078741" footer="0.19685039370078741"/>
  <pageSetup paperSize="121" fitToHeight="0" orientation="landscape" r:id="rId5"/>
  <headerFooter alignWithMargins="0">
    <oddFooter>&amp;LPágina &amp;P de &amp;N&amp;RCódigo: F-MG-11, Versión: 02. Diciembre 21 de 2011</oddFooter>
  </headerFooter>
  <drawing r:id="rId6"/>
  <legacyDrawing r:id="rId7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31869-3A4D-4E39-A472-B16A51FE69E3}">
  <dimension ref="A2:BD194"/>
  <sheetViews>
    <sheetView topLeftCell="A13" zoomScale="93" zoomScaleNormal="93" workbookViewId="0">
      <selection activeCell="H58" sqref="H58"/>
    </sheetView>
  </sheetViews>
  <sheetFormatPr baseColWidth="10" defaultColWidth="11.42578125" defaultRowHeight="12.75" x14ac:dyDescent="0.2"/>
  <cols>
    <col min="2" max="2" width="33.28515625" customWidth="1"/>
    <col min="4" max="4" width="29.7109375" customWidth="1"/>
    <col min="6" max="6" width="26.140625" customWidth="1"/>
    <col min="8" max="8" width="22.85546875" customWidth="1"/>
    <col min="9" max="9" width="10.42578125" customWidth="1"/>
    <col min="10" max="10" width="20" customWidth="1"/>
    <col min="12" max="12" width="16.85546875" customWidth="1"/>
    <col min="14" max="14" width="21.85546875" customWidth="1"/>
    <col min="17" max="18" width="17.42578125" customWidth="1"/>
    <col min="19" max="19" width="14.7109375" customWidth="1"/>
    <col min="20" max="20" width="15.7109375" customWidth="1"/>
    <col min="21" max="21" width="15" customWidth="1"/>
    <col min="22" max="22" width="17.42578125" customWidth="1"/>
    <col min="23" max="23" width="15.28515625" customWidth="1"/>
    <col min="24" max="25" width="13.85546875" customWidth="1"/>
    <col min="27" max="27" width="15.42578125" customWidth="1"/>
    <col min="29" max="29" width="14.7109375" customWidth="1"/>
    <col min="31" max="31" width="16.140625" customWidth="1"/>
    <col min="33" max="33" width="14.7109375" customWidth="1"/>
    <col min="36" max="36" width="16.42578125" customWidth="1"/>
    <col min="38" max="38" width="13.85546875" customWidth="1"/>
    <col min="40" max="40" width="18.42578125" customWidth="1"/>
    <col min="42" max="42" width="15.7109375" customWidth="1"/>
    <col min="44" max="44" width="15.28515625" customWidth="1"/>
    <col min="46" max="46" width="16.42578125" customWidth="1"/>
    <col min="50" max="50" width="17.42578125" customWidth="1"/>
    <col min="52" max="52" width="13.42578125" customWidth="1"/>
    <col min="54" max="54" width="14.140625" customWidth="1"/>
  </cols>
  <sheetData>
    <row r="2" spans="1:56" x14ac:dyDescent="0.2">
      <c r="C2" s="262"/>
    </row>
    <row r="3" spans="1:56" ht="21.75" customHeight="1" x14ac:dyDescent="0.25">
      <c r="B3" s="1945" t="s">
        <v>4821</v>
      </c>
      <c r="C3" s="1945"/>
      <c r="D3" s="1945"/>
      <c r="E3" s="1945"/>
      <c r="F3" s="1945"/>
      <c r="G3" s="1945"/>
      <c r="H3" s="1945"/>
      <c r="I3" s="1945"/>
      <c r="J3" s="1945"/>
      <c r="K3" s="1945"/>
      <c r="L3" s="1945"/>
      <c r="M3" s="1945"/>
      <c r="N3" s="1945"/>
      <c r="O3" s="1945"/>
      <c r="P3" s="1945"/>
    </row>
    <row r="4" spans="1:56" x14ac:dyDescent="0.2">
      <c r="B4" s="267"/>
      <c r="C4" s="262"/>
    </row>
    <row r="5" spans="1:56" ht="13.5" thickBot="1" x14ac:dyDescent="0.25">
      <c r="B5" s="263"/>
      <c r="C5" s="262"/>
    </row>
    <row r="6" spans="1:56" ht="36" customHeight="1" thickBot="1" x14ac:dyDescent="0.25">
      <c r="B6" s="266" t="s">
        <v>4822</v>
      </c>
      <c r="D6" s="268" t="s">
        <v>4823</v>
      </c>
      <c r="F6" s="268" t="s">
        <v>4824</v>
      </c>
      <c r="H6" s="285" t="s">
        <v>4825</v>
      </c>
      <c r="J6" s="283" t="s">
        <v>4826</v>
      </c>
      <c r="L6" s="283" t="s">
        <v>4827</v>
      </c>
      <c r="N6" s="288" t="s">
        <v>4828</v>
      </c>
      <c r="AJ6" s="288" t="s">
        <v>4829</v>
      </c>
      <c r="AL6" s="298" t="s">
        <v>4830</v>
      </c>
      <c r="AN6" s="288" t="s">
        <v>4831</v>
      </c>
      <c r="AP6" s="301" t="s">
        <v>4832</v>
      </c>
      <c r="AR6" s="305" t="s">
        <v>4833</v>
      </c>
      <c r="BD6" s="312" t="s">
        <v>4834</v>
      </c>
    </row>
    <row r="7" spans="1:56" ht="24.75" customHeight="1" x14ac:dyDescent="0.2">
      <c r="A7">
        <v>1</v>
      </c>
      <c r="B7" s="256" t="s">
        <v>4835</v>
      </c>
      <c r="C7">
        <v>1</v>
      </c>
      <c r="D7" s="269" t="s">
        <v>4836</v>
      </c>
      <c r="E7">
        <v>1</v>
      </c>
      <c r="F7" s="256" t="s">
        <v>4837</v>
      </c>
      <c r="G7">
        <v>1</v>
      </c>
      <c r="H7" s="284" t="s">
        <v>1823</v>
      </c>
      <c r="I7">
        <v>1</v>
      </c>
      <c r="J7" s="256" t="s">
        <v>4838</v>
      </c>
      <c r="K7">
        <v>1</v>
      </c>
      <c r="L7" s="137" t="s">
        <v>176</v>
      </c>
      <c r="M7">
        <v>1</v>
      </c>
      <c r="N7" s="256" t="s">
        <v>100</v>
      </c>
      <c r="P7">
        <v>36</v>
      </c>
      <c r="Q7" s="137" t="s">
        <v>270</v>
      </c>
      <c r="R7">
        <v>71</v>
      </c>
      <c r="S7" s="258" t="s">
        <v>418</v>
      </c>
      <c r="T7" s="274">
        <v>106</v>
      </c>
      <c r="U7" s="145" t="s">
        <v>577</v>
      </c>
      <c r="V7">
        <v>141</v>
      </c>
      <c r="W7" s="281" t="s">
        <v>709</v>
      </c>
      <c r="Y7" s="271" t="s">
        <v>851</v>
      </c>
      <c r="AA7" s="155" t="s">
        <v>966</v>
      </c>
      <c r="AC7" s="135" t="s">
        <v>1082</v>
      </c>
      <c r="AE7" s="135" t="s">
        <v>1200</v>
      </c>
      <c r="AG7" s="167" t="s">
        <v>1330</v>
      </c>
      <c r="AI7">
        <v>1</v>
      </c>
      <c r="AJ7" s="258" t="s">
        <v>382</v>
      </c>
      <c r="AK7">
        <v>1</v>
      </c>
      <c r="AL7" s="142" t="s">
        <v>1336</v>
      </c>
      <c r="AM7">
        <v>1</v>
      </c>
      <c r="AN7" s="282" t="s">
        <v>671</v>
      </c>
      <c r="AO7">
        <v>1</v>
      </c>
      <c r="AP7" s="256" t="s">
        <v>291</v>
      </c>
      <c r="AQ7" s="276">
        <v>1</v>
      </c>
      <c r="AR7" s="164" t="s">
        <v>1250</v>
      </c>
      <c r="BC7">
        <v>1</v>
      </c>
      <c r="BD7" s="172" t="s">
        <v>2114</v>
      </c>
    </row>
    <row r="8" spans="1:56" ht="29.25" customHeight="1" x14ac:dyDescent="0.2">
      <c r="A8">
        <v>2</v>
      </c>
      <c r="B8" s="256" t="s">
        <v>236</v>
      </c>
      <c r="C8">
        <v>2</v>
      </c>
      <c r="D8" s="137" t="s">
        <v>82</v>
      </c>
      <c r="E8">
        <v>2</v>
      </c>
      <c r="F8" s="280" t="s">
        <v>151</v>
      </c>
      <c r="I8">
        <v>2</v>
      </c>
      <c r="J8" s="256" t="s">
        <v>77</v>
      </c>
      <c r="K8">
        <v>2</v>
      </c>
      <c r="L8" s="259" t="s">
        <v>749</v>
      </c>
      <c r="M8">
        <v>2</v>
      </c>
      <c r="N8" s="256" t="s">
        <v>106</v>
      </c>
      <c r="P8">
        <v>37</v>
      </c>
      <c r="Q8" s="137" t="s">
        <v>273</v>
      </c>
      <c r="R8">
        <v>72</v>
      </c>
      <c r="S8" s="258" t="s">
        <v>421</v>
      </c>
      <c r="T8" s="274">
        <v>107</v>
      </c>
      <c r="U8" s="144" t="s">
        <v>582</v>
      </c>
      <c r="V8">
        <v>142</v>
      </c>
      <c r="W8" s="259" t="s">
        <v>712</v>
      </c>
      <c r="Y8" s="271" t="s">
        <v>855</v>
      </c>
      <c r="AA8" s="154" t="s">
        <v>973</v>
      </c>
      <c r="AC8" s="214" t="s">
        <v>1087</v>
      </c>
      <c r="AE8" s="214" t="s">
        <v>1202</v>
      </c>
      <c r="AG8" s="168" t="s">
        <v>1334</v>
      </c>
      <c r="AI8">
        <v>2</v>
      </c>
      <c r="AJ8" s="258" t="s">
        <v>416</v>
      </c>
      <c r="AK8">
        <v>2</v>
      </c>
      <c r="AL8" s="186" t="s">
        <v>1356</v>
      </c>
      <c r="AM8">
        <v>2</v>
      </c>
      <c r="AN8" s="293" t="s">
        <v>832</v>
      </c>
      <c r="AO8">
        <v>2</v>
      </c>
      <c r="AP8" s="140" t="s">
        <v>301</v>
      </c>
      <c r="BC8">
        <v>2</v>
      </c>
      <c r="BD8" s="143" t="s">
        <v>2385</v>
      </c>
    </row>
    <row r="9" spans="1:56" ht="25.5" x14ac:dyDescent="0.2">
      <c r="A9">
        <v>3</v>
      </c>
      <c r="B9" s="257" t="s">
        <v>441</v>
      </c>
      <c r="C9">
        <v>3</v>
      </c>
      <c r="D9" s="256" t="s">
        <v>94</v>
      </c>
      <c r="E9">
        <v>3</v>
      </c>
      <c r="F9" s="280" t="s">
        <v>266</v>
      </c>
      <c r="I9">
        <v>3</v>
      </c>
      <c r="J9" s="256" t="s">
        <v>89</v>
      </c>
      <c r="K9">
        <v>3</v>
      </c>
      <c r="L9" s="186" t="s">
        <v>1424</v>
      </c>
      <c r="M9">
        <v>3</v>
      </c>
      <c r="N9" s="256" t="s">
        <v>112</v>
      </c>
      <c r="P9">
        <v>38</v>
      </c>
      <c r="Q9" s="256" t="s">
        <v>277</v>
      </c>
      <c r="R9">
        <v>73</v>
      </c>
      <c r="S9" s="258" t="s">
        <v>424</v>
      </c>
      <c r="T9" s="274">
        <v>108</v>
      </c>
      <c r="U9" s="148" t="s">
        <v>585</v>
      </c>
      <c r="V9">
        <v>143</v>
      </c>
      <c r="W9" s="281" t="s">
        <v>715</v>
      </c>
      <c r="Y9" s="271" t="s">
        <v>858</v>
      </c>
      <c r="AA9" s="154" t="s">
        <v>977</v>
      </c>
      <c r="AC9" s="135" t="s">
        <v>1089</v>
      </c>
      <c r="AE9" s="214" t="s">
        <v>1208</v>
      </c>
      <c r="AG9" s="167" t="s">
        <v>1342</v>
      </c>
      <c r="AI9">
        <v>3</v>
      </c>
      <c r="AJ9" s="281" t="s">
        <v>755</v>
      </c>
      <c r="AK9" s="276">
        <v>3</v>
      </c>
      <c r="AL9" s="142" t="s">
        <v>1533</v>
      </c>
      <c r="AM9">
        <v>3</v>
      </c>
      <c r="AN9" s="170" t="s">
        <v>1701</v>
      </c>
      <c r="AO9">
        <v>3</v>
      </c>
      <c r="AP9" s="270" t="s">
        <v>436</v>
      </c>
      <c r="BC9">
        <v>3</v>
      </c>
      <c r="BD9" s="189" t="s">
        <v>2430</v>
      </c>
    </row>
    <row r="10" spans="1:56" ht="18" customHeight="1" x14ac:dyDescent="0.2">
      <c r="A10">
        <v>4</v>
      </c>
      <c r="B10" s="258" t="s">
        <v>449</v>
      </c>
      <c r="C10">
        <v>4</v>
      </c>
      <c r="D10" s="256" t="s">
        <v>211</v>
      </c>
      <c r="E10">
        <v>4</v>
      </c>
      <c r="F10" s="258" t="s">
        <v>455</v>
      </c>
      <c r="I10">
        <v>4</v>
      </c>
      <c r="J10" s="258" t="s">
        <v>370</v>
      </c>
      <c r="K10" s="276">
        <v>4</v>
      </c>
      <c r="L10" s="352" t="s">
        <v>1986</v>
      </c>
      <c r="M10">
        <v>4</v>
      </c>
      <c r="N10" s="289" t="s">
        <v>117</v>
      </c>
      <c r="P10">
        <v>39</v>
      </c>
      <c r="Q10" s="137" t="s">
        <v>280</v>
      </c>
      <c r="R10">
        <v>74</v>
      </c>
      <c r="S10" s="270" t="s">
        <v>429</v>
      </c>
      <c r="T10" s="274">
        <v>109</v>
      </c>
      <c r="U10" s="232" t="s">
        <v>589</v>
      </c>
      <c r="V10">
        <v>144</v>
      </c>
      <c r="W10" s="259" t="s">
        <v>717</v>
      </c>
      <c r="Y10" s="272" t="s">
        <v>861</v>
      </c>
      <c r="AA10" s="155" t="s">
        <v>980</v>
      </c>
      <c r="AC10" s="135" t="s">
        <v>1093</v>
      </c>
      <c r="AE10" s="135" t="s">
        <v>1213</v>
      </c>
      <c r="AG10" s="167" t="s">
        <v>1344</v>
      </c>
      <c r="AI10">
        <v>4</v>
      </c>
      <c r="AJ10" s="259" t="s">
        <v>758</v>
      </c>
      <c r="AM10">
        <v>4</v>
      </c>
      <c r="AN10" s="170" t="s">
        <v>1877</v>
      </c>
      <c r="AO10">
        <v>4</v>
      </c>
      <c r="AP10" s="259" t="s">
        <v>647</v>
      </c>
      <c r="BC10" s="276">
        <v>4</v>
      </c>
      <c r="BD10" s="190" t="s">
        <v>2462</v>
      </c>
    </row>
    <row r="11" spans="1:56" ht="25.5" x14ac:dyDescent="0.2">
      <c r="A11">
        <v>5</v>
      </c>
      <c r="B11" s="259" t="s">
        <v>761</v>
      </c>
      <c r="C11">
        <v>5</v>
      </c>
      <c r="D11" s="258" t="s">
        <v>308</v>
      </c>
      <c r="E11">
        <v>5</v>
      </c>
      <c r="F11" s="258" t="s">
        <v>464</v>
      </c>
      <c r="I11">
        <v>5</v>
      </c>
      <c r="J11" s="258" t="s">
        <v>459</v>
      </c>
      <c r="M11">
        <v>5</v>
      </c>
      <c r="N11" s="256" t="s">
        <v>124</v>
      </c>
      <c r="P11">
        <v>40</v>
      </c>
      <c r="Q11" s="256" t="s">
        <v>283</v>
      </c>
      <c r="R11">
        <v>75</v>
      </c>
      <c r="S11" s="270" t="s">
        <v>432</v>
      </c>
      <c r="T11" s="274">
        <v>110</v>
      </c>
      <c r="U11" s="145" t="s">
        <v>591</v>
      </c>
      <c r="V11">
        <v>145</v>
      </c>
      <c r="W11" s="259" t="s">
        <v>720</v>
      </c>
      <c r="Y11" s="272" t="s">
        <v>864</v>
      </c>
      <c r="AA11" s="155" t="s">
        <v>983</v>
      </c>
      <c r="AC11" s="214" t="s">
        <v>1095</v>
      </c>
      <c r="AE11" s="164" t="s">
        <v>1215</v>
      </c>
      <c r="AG11" s="167" t="s">
        <v>1346</v>
      </c>
      <c r="AI11">
        <v>5</v>
      </c>
      <c r="AJ11" s="271" t="s">
        <v>815</v>
      </c>
      <c r="AM11">
        <v>5</v>
      </c>
      <c r="AN11" s="170" t="s">
        <v>1921</v>
      </c>
      <c r="AO11">
        <v>5</v>
      </c>
      <c r="AP11" s="259" t="s">
        <v>695</v>
      </c>
    </row>
    <row r="12" spans="1:56" ht="25.5" x14ac:dyDescent="0.2">
      <c r="A12">
        <v>6</v>
      </c>
      <c r="B12" s="142" t="s">
        <v>1280</v>
      </c>
      <c r="C12">
        <v>6</v>
      </c>
      <c r="D12" s="258" t="s">
        <v>340</v>
      </c>
      <c r="E12">
        <v>6</v>
      </c>
      <c r="F12" s="140" t="s">
        <v>469</v>
      </c>
      <c r="I12">
        <v>6</v>
      </c>
      <c r="J12" s="180" t="s">
        <v>496</v>
      </c>
      <c r="M12">
        <v>6</v>
      </c>
      <c r="N12" s="137" t="s">
        <v>128</v>
      </c>
      <c r="P12">
        <v>41</v>
      </c>
      <c r="Q12" s="137" t="s">
        <v>288</v>
      </c>
      <c r="R12">
        <v>76</v>
      </c>
      <c r="S12" s="270" t="s">
        <v>472</v>
      </c>
      <c r="T12" s="274">
        <v>111</v>
      </c>
      <c r="U12" s="144" t="s">
        <v>593</v>
      </c>
      <c r="W12" s="259" t="s">
        <v>722</v>
      </c>
      <c r="Y12" s="271" t="s">
        <v>869</v>
      </c>
      <c r="AA12" s="155" t="s">
        <v>986</v>
      </c>
      <c r="AC12" s="135" t="s">
        <v>1097</v>
      </c>
      <c r="AE12" s="164" t="s">
        <v>1219</v>
      </c>
      <c r="AG12" s="167" t="s">
        <v>1349</v>
      </c>
      <c r="AI12">
        <v>6</v>
      </c>
      <c r="AJ12" s="271" t="s">
        <v>819</v>
      </c>
      <c r="AM12">
        <v>6</v>
      </c>
      <c r="AN12" s="170" t="s">
        <v>1933</v>
      </c>
      <c r="AO12">
        <v>6</v>
      </c>
      <c r="AP12" s="141" t="s">
        <v>1204</v>
      </c>
    </row>
    <row r="13" spans="1:56" ht="25.5" x14ac:dyDescent="0.2">
      <c r="A13">
        <v>7</v>
      </c>
      <c r="B13" s="239" t="s">
        <v>1368</v>
      </c>
      <c r="C13">
        <v>7</v>
      </c>
      <c r="D13" s="257" t="s">
        <v>445</v>
      </c>
      <c r="E13">
        <v>7</v>
      </c>
      <c r="F13" s="272" t="s">
        <v>1002</v>
      </c>
      <c r="I13">
        <v>7</v>
      </c>
      <c r="J13" s="259" t="s">
        <v>746</v>
      </c>
      <c r="M13">
        <v>7</v>
      </c>
      <c r="N13" s="137" t="s">
        <v>132</v>
      </c>
      <c r="P13">
        <v>42</v>
      </c>
      <c r="Q13" s="291" t="s">
        <v>297</v>
      </c>
      <c r="R13">
        <v>77</v>
      </c>
      <c r="S13" s="258" t="s">
        <v>475</v>
      </c>
      <c r="T13" s="274">
        <v>112</v>
      </c>
      <c r="U13" s="145" t="s">
        <v>597</v>
      </c>
      <c r="W13" s="282" t="s">
        <v>724</v>
      </c>
      <c r="Y13" s="271" t="s">
        <v>871</v>
      </c>
      <c r="AA13" s="154" t="s">
        <v>989</v>
      </c>
      <c r="AC13" s="136" t="s">
        <v>1100</v>
      </c>
      <c r="AE13" s="164" t="s">
        <v>1222</v>
      </c>
      <c r="AG13" s="164" t="s">
        <v>1295</v>
      </c>
      <c r="AH13" s="274" t="s">
        <v>4839</v>
      </c>
      <c r="AI13">
        <v>7</v>
      </c>
      <c r="AJ13" s="271" t="s">
        <v>829</v>
      </c>
      <c r="AM13">
        <v>7</v>
      </c>
      <c r="AN13" s="353" t="s">
        <v>2006</v>
      </c>
      <c r="AO13">
        <v>7</v>
      </c>
      <c r="AP13" s="143" t="s">
        <v>1286</v>
      </c>
    </row>
    <row r="14" spans="1:56" ht="25.5" x14ac:dyDescent="0.2">
      <c r="A14">
        <v>8</v>
      </c>
      <c r="B14" s="142" t="s">
        <v>1375</v>
      </c>
      <c r="C14">
        <v>8</v>
      </c>
      <c r="D14" s="257" t="s">
        <v>452</v>
      </c>
      <c r="E14">
        <v>8</v>
      </c>
      <c r="F14" s="272" t="s">
        <v>1036</v>
      </c>
      <c r="I14">
        <v>8</v>
      </c>
      <c r="J14" s="141" t="s">
        <v>1079</v>
      </c>
      <c r="M14">
        <v>8</v>
      </c>
      <c r="N14" s="137" t="s">
        <v>136</v>
      </c>
      <c r="P14">
        <v>43</v>
      </c>
      <c r="Q14" s="258" t="s">
        <v>305</v>
      </c>
      <c r="R14">
        <v>78</v>
      </c>
      <c r="S14" s="270" t="s">
        <v>479</v>
      </c>
      <c r="T14" s="274">
        <v>113</v>
      </c>
      <c r="U14" s="145" t="s">
        <v>600</v>
      </c>
      <c r="W14" s="259" t="s">
        <v>726</v>
      </c>
      <c r="Y14" s="271" t="s">
        <v>874</v>
      </c>
      <c r="AA14" s="155" t="s">
        <v>993</v>
      </c>
      <c r="AC14" s="135" t="s">
        <v>1103</v>
      </c>
      <c r="AE14" s="164" t="s">
        <v>1227</v>
      </c>
      <c r="AG14" s="354" t="s">
        <v>1970</v>
      </c>
      <c r="AH14" s="274" t="s">
        <v>4839</v>
      </c>
      <c r="AI14">
        <v>8</v>
      </c>
      <c r="AJ14" s="273" t="s">
        <v>1033</v>
      </c>
      <c r="AM14">
        <v>8</v>
      </c>
      <c r="AN14" s="352" t="s">
        <v>2048</v>
      </c>
      <c r="AO14">
        <v>8</v>
      </c>
      <c r="AP14" s="142" t="s">
        <v>1542</v>
      </c>
    </row>
    <row r="15" spans="1:56" ht="25.5" x14ac:dyDescent="0.2">
      <c r="A15">
        <v>9</v>
      </c>
      <c r="B15" s="142" t="s">
        <v>1573</v>
      </c>
      <c r="C15">
        <v>9</v>
      </c>
      <c r="D15" s="270" t="s">
        <v>521</v>
      </c>
      <c r="E15">
        <v>9</v>
      </c>
      <c r="F15" s="281" t="s">
        <v>1126</v>
      </c>
      <c r="I15">
        <v>9</v>
      </c>
      <c r="J15" s="141" t="s">
        <v>1106</v>
      </c>
      <c r="M15">
        <v>9</v>
      </c>
      <c r="N15" s="290" t="s">
        <v>140</v>
      </c>
      <c r="P15">
        <v>44</v>
      </c>
      <c r="Q15" s="258" t="s">
        <v>314</v>
      </c>
      <c r="R15">
        <v>79</v>
      </c>
      <c r="S15" s="258" t="s">
        <v>4840</v>
      </c>
      <c r="T15" s="274">
        <v>114</v>
      </c>
      <c r="U15" s="144" t="s">
        <v>604</v>
      </c>
      <c r="W15" s="282" t="s">
        <v>729</v>
      </c>
      <c r="Y15" s="272" t="s">
        <v>877</v>
      </c>
      <c r="AA15" s="155" t="s">
        <v>996</v>
      </c>
      <c r="AC15" s="162" t="s">
        <v>1110</v>
      </c>
      <c r="AE15" s="164" t="s">
        <v>1230</v>
      </c>
      <c r="AG15" s="354" t="s">
        <v>1989</v>
      </c>
      <c r="AH15" s="274" t="s">
        <v>4839</v>
      </c>
      <c r="AI15">
        <v>9</v>
      </c>
      <c r="AJ15" s="170" t="s">
        <v>1805</v>
      </c>
      <c r="AM15" s="276">
        <v>9</v>
      </c>
      <c r="AN15" s="353" t="s">
        <v>2050</v>
      </c>
      <c r="AO15">
        <v>9</v>
      </c>
      <c r="AP15" s="170" t="s">
        <v>1757</v>
      </c>
    </row>
    <row r="16" spans="1:56" ht="25.5" x14ac:dyDescent="0.2">
      <c r="A16">
        <v>10</v>
      </c>
      <c r="B16" s="260" t="s">
        <v>1664</v>
      </c>
      <c r="C16">
        <v>10</v>
      </c>
      <c r="D16" s="256" t="s">
        <v>565</v>
      </c>
      <c r="E16">
        <v>10</v>
      </c>
      <c r="F16" s="282" t="s">
        <v>1158</v>
      </c>
      <c r="I16">
        <v>10</v>
      </c>
      <c r="J16" s="142" t="s">
        <v>1268</v>
      </c>
      <c r="M16">
        <v>10</v>
      </c>
      <c r="N16" s="290" t="s">
        <v>144</v>
      </c>
      <c r="P16">
        <v>45</v>
      </c>
      <c r="Q16" s="258" t="s">
        <v>318</v>
      </c>
      <c r="R16">
        <v>80</v>
      </c>
      <c r="S16" s="257" t="s">
        <v>487</v>
      </c>
      <c r="T16" s="274">
        <v>115</v>
      </c>
      <c r="U16" s="144" t="s">
        <v>606</v>
      </c>
      <c r="W16" s="259" t="s">
        <v>733</v>
      </c>
      <c r="Y16" s="271" t="s">
        <v>881</v>
      </c>
      <c r="AA16" s="156" t="s">
        <v>999</v>
      </c>
      <c r="AC16" s="135" t="s">
        <v>1114</v>
      </c>
      <c r="AE16" s="169" t="s">
        <v>1232</v>
      </c>
      <c r="AG16" s="354" t="s">
        <v>1992</v>
      </c>
      <c r="AH16" s="274" t="s">
        <v>4839</v>
      </c>
      <c r="AI16">
        <v>10</v>
      </c>
      <c r="AJ16" s="297" t="s">
        <v>1895</v>
      </c>
      <c r="AO16">
        <v>10</v>
      </c>
      <c r="AP16" s="261" t="s">
        <v>1797</v>
      </c>
    </row>
    <row r="17" spans="1:50" ht="25.5" x14ac:dyDescent="0.2">
      <c r="A17">
        <v>11</v>
      </c>
      <c r="B17" s="170" t="s">
        <v>1728</v>
      </c>
      <c r="C17">
        <v>11</v>
      </c>
      <c r="D17" s="259" t="s">
        <v>658</v>
      </c>
      <c r="E17">
        <v>11</v>
      </c>
      <c r="F17" s="142" t="s">
        <v>1315</v>
      </c>
      <c r="I17">
        <v>11</v>
      </c>
      <c r="J17" s="187" t="s">
        <v>1289</v>
      </c>
      <c r="M17">
        <v>11</v>
      </c>
      <c r="N17" s="256" t="s">
        <v>148</v>
      </c>
      <c r="P17">
        <v>46</v>
      </c>
      <c r="Q17" s="258" t="s">
        <v>320</v>
      </c>
      <c r="R17">
        <v>81</v>
      </c>
      <c r="S17" s="257" t="s">
        <v>490</v>
      </c>
      <c r="T17" s="274">
        <v>116</v>
      </c>
      <c r="U17" s="145" t="s">
        <v>609</v>
      </c>
      <c r="W17" s="259" t="s">
        <v>735</v>
      </c>
      <c r="Y17" s="272" t="s">
        <v>889</v>
      </c>
      <c r="AA17" s="157" t="s">
        <v>1005</v>
      </c>
      <c r="AC17" s="135" t="s">
        <v>1117</v>
      </c>
      <c r="AE17" s="165" t="s">
        <v>1236</v>
      </c>
      <c r="AG17" s="294" t="s">
        <v>4841</v>
      </c>
      <c r="AI17">
        <v>11</v>
      </c>
      <c r="AJ17" s="170" t="s">
        <v>1947</v>
      </c>
      <c r="AO17">
        <v>11</v>
      </c>
      <c r="AP17" s="170" t="s">
        <v>1808</v>
      </c>
    </row>
    <row r="18" spans="1:50" ht="25.5" x14ac:dyDescent="0.2">
      <c r="A18">
        <v>12</v>
      </c>
      <c r="B18" s="170" t="s">
        <v>1827</v>
      </c>
      <c r="C18">
        <v>12</v>
      </c>
      <c r="D18" s="259" t="s">
        <v>765</v>
      </c>
      <c r="E18">
        <v>12</v>
      </c>
      <c r="F18" s="239" t="s">
        <v>1474</v>
      </c>
      <c r="I18">
        <v>12</v>
      </c>
      <c r="J18" s="143" t="s">
        <v>1339</v>
      </c>
      <c r="M18">
        <v>12</v>
      </c>
      <c r="N18" s="256" t="s">
        <v>157</v>
      </c>
      <c r="P18">
        <v>47</v>
      </c>
      <c r="Q18" s="258" t="s">
        <v>322</v>
      </c>
      <c r="R18">
        <v>82</v>
      </c>
      <c r="S18" s="292" t="s">
        <v>493</v>
      </c>
      <c r="T18" s="274">
        <v>117</v>
      </c>
      <c r="U18" s="145" t="s">
        <v>611</v>
      </c>
      <c r="W18" s="281" t="s">
        <v>739</v>
      </c>
      <c r="Y18" s="272" t="s">
        <v>892</v>
      </c>
      <c r="AA18" s="158" t="s">
        <v>1008</v>
      </c>
      <c r="AC18" s="135" t="s">
        <v>1121</v>
      </c>
      <c r="AE18" s="164" t="s">
        <v>1239</v>
      </c>
      <c r="AG18" s="295" t="s">
        <v>4842</v>
      </c>
      <c r="AI18" s="276">
        <v>12</v>
      </c>
      <c r="AJ18" s="355" t="s">
        <v>1984</v>
      </c>
      <c r="AO18">
        <v>12</v>
      </c>
      <c r="AP18" s="170" t="s">
        <v>1813</v>
      </c>
    </row>
    <row r="19" spans="1:50" ht="25.5" x14ac:dyDescent="0.2">
      <c r="A19">
        <v>13</v>
      </c>
      <c r="B19" s="170" t="s">
        <v>1870</v>
      </c>
      <c r="C19">
        <v>13</v>
      </c>
      <c r="D19" s="271" t="s">
        <v>783</v>
      </c>
      <c r="E19">
        <v>13</v>
      </c>
      <c r="F19" s="143" t="s">
        <v>1494</v>
      </c>
      <c r="I19">
        <v>13</v>
      </c>
      <c r="J19" s="239" t="s">
        <v>1537</v>
      </c>
      <c r="M19">
        <v>13</v>
      </c>
      <c r="N19" s="269" t="s">
        <v>162</v>
      </c>
      <c r="P19">
        <v>48</v>
      </c>
      <c r="Q19" s="140" t="s">
        <v>325</v>
      </c>
      <c r="R19">
        <v>83</v>
      </c>
      <c r="S19" s="257" t="s">
        <v>501</v>
      </c>
      <c r="T19" s="274">
        <v>118</v>
      </c>
      <c r="U19" s="147" t="s">
        <v>615</v>
      </c>
      <c r="W19" s="281" t="s">
        <v>742</v>
      </c>
      <c r="Y19" s="272" t="s">
        <v>894</v>
      </c>
      <c r="AA19" s="158" t="s">
        <v>1012</v>
      </c>
      <c r="AC19" s="136" t="s">
        <v>1124</v>
      </c>
      <c r="AE19" s="164" t="s">
        <v>1241</v>
      </c>
      <c r="AO19">
        <v>13</v>
      </c>
      <c r="AP19" s="302" t="s">
        <v>1892</v>
      </c>
    </row>
    <row r="20" spans="1:50" ht="25.5" x14ac:dyDescent="0.2">
      <c r="A20">
        <v>14</v>
      </c>
      <c r="B20" s="170" t="s">
        <v>1873</v>
      </c>
      <c r="C20">
        <v>14</v>
      </c>
      <c r="D20" s="272" t="s">
        <v>843</v>
      </c>
      <c r="E20" s="279">
        <v>14</v>
      </c>
      <c r="F20" s="186" t="s">
        <v>1526</v>
      </c>
      <c r="I20" s="262">
        <v>14</v>
      </c>
      <c r="J20" s="239" t="s">
        <v>1602</v>
      </c>
      <c r="M20">
        <v>14</v>
      </c>
      <c r="N20" s="256" t="s">
        <v>167</v>
      </c>
      <c r="P20">
        <v>49</v>
      </c>
      <c r="Q20" s="270" t="s">
        <v>328</v>
      </c>
      <c r="R20">
        <v>84</v>
      </c>
      <c r="S20" s="257" t="s">
        <v>505</v>
      </c>
      <c r="T20" s="274">
        <v>119</v>
      </c>
      <c r="U20" s="146" t="s">
        <v>618</v>
      </c>
      <c r="W20" s="259" t="s">
        <v>744</v>
      </c>
      <c r="Y20" s="271" t="s">
        <v>897</v>
      </c>
      <c r="AA20" s="157" t="s">
        <v>1015</v>
      </c>
      <c r="AC20" s="162" t="s">
        <v>1130</v>
      </c>
      <c r="AE20" s="164" t="s">
        <v>1243</v>
      </c>
      <c r="AO20">
        <v>14</v>
      </c>
      <c r="AP20" s="170" t="s">
        <v>1902</v>
      </c>
    </row>
    <row r="21" spans="1:50" ht="25.5" x14ac:dyDescent="0.2">
      <c r="A21">
        <v>15</v>
      </c>
      <c r="B21" s="170" t="s">
        <v>1924</v>
      </c>
      <c r="C21">
        <v>15</v>
      </c>
      <c r="D21" s="272" t="s">
        <v>866</v>
      </c>
      <c r="E21">
        <v>15</v>
      </c>
      <c r="F21" s="353" t="s">
        <v>1997</v>
      </c>
      <c r="I21" s="276">
        <v>15</v>
      </c>
      <c r="J21" s="314" t="s">
        <v>1149</v>
      </c>
      <c r="M21">
        <v>15</v>
      </c>
      <c r="N21" s="137" t="s">
        <v>171</v>
      </c>
      <c r="P21">
        <v>50</v>
      </c>
      <c r="Q21" s="258" t="s">
        <v>331</v>
      </c>
      <c r="R21">
        <v>85</v>
      </c>
      <c r="S21" s="258" t="s">
        <v>508</v>
      </c>
      <c r="T21" s="274">
        <v>120</v>
      </c>
      <c r="U21" s="146" t="s">
        <v>620</v>
      </c>
      <c r="W21" s="259" t="s">
        <v>770</v>
      </c>
      <c r="Y21" s="272" t="s">
        <v>899</v>
      </c>
      <c r="AA21" s="157" t="s">
        <v>1016</v>
      </c>
      <c r="AC21" s="135" t="s">
        <v>1134</v>
      </c>
      <c r="AE21" s="164" t="s">
        <v>1246</v>
      </c>
      <c r="AO21">
        <v>15</v>
      </c>
      <c r="AP21" s="353" t="s">
        <v>1963</v>
      </c>
    </row>
    <row r="22" spans="1:50" ht="25.5" x14ac:dyDescent="0.2">
      <c r="A22">
        <v>16</v>
      </c>
      <c r="B22" s="261" t="s">
        <v>1939</v>
      </c>
      <c r="C22">
        <v>16</v>
      </c>
      <c r="D22" s="271" t="s">
        <v>880</v>
      </c>
      <c r="E22">
        <v>16</v>
      </c>
      <c r="F22" s="353" t="s">
        <v>2028</v>
      </c>
      <c r="M22">
        <v>16</v>
      </c>
      <c r="N22" s="137" t="s">
        <v>182</v>
      </c>
      <c r="P22">
        <v>51</v>
      </c>
      <c r="Q22" s="258" t="s">
        <v>335</v>
      </c>
      <c r="R22">
        <v>86</v>
      </c>
      <c r="S22" s="257" t="s">
        <v>512</v>
      </c>
      <c r="T22" s="274">
        <v>121</v>
      </c>
      <c r="U22" s="146" t="s">
        <v>624</v>
      </c>
      <c r="W22" s="281" t="s">
        <v>773</v>
      </c>
      <c r="Y22" s="271" t="s">
        <v>903</v>
      </c>
      <c r="AA22" s="157" t="s">
        <v>1017</v>
      </c>
      <c r="AC22" s="135" t="s">
        <v>1137</v>
      </c>
      <c r="AE22" s="164" t="s">
        <v>1255</v>
      </c>
      <c r="AO22">
        <v>16</v>
      </c>
      <c r="AP22" s="353" t="s">
        <v>1994</v>
      </c>
    </row>
    <row r="23" spans="1:50" ht="25.5" x14ac:dyDescent="0.2">
      <c r="A23">
        <v>17</v>
      </c>
      <c r="B23" s="352" t="s">
        <v>2032</v>
      </c>
      <c r="C23">
        <v>17</v>
      </c>
      <c r="D23" s="271" t="s">
        <v>884</v>
      </c>
      <c r="E23" s="276">
        <v>17</v>
      </c>
      <c r="F23" s="353" t="s">
        <v>2038</v>
      </c>
      <c r="M23">
        <v>17</v>
      </c>
      <c r="N23" s="137" t="s">
        <v>186</v>
      </c>
      <c r="P23">
        <v>52</v>
      </c>
      <c r="Q23" s="258" t="s">
        <v>343</v>
      </c>
      <c r="R23">
        <v>87</v>
      </c>
      <c r="S23" s="258" t="s">
        <v>514</v>
      </c>
      <c r="T23" s="274">
        <v>122</v>
      </c>
      <c r="U23" s="215" t="s">
        <v>628</v>
      </c>
      <c r="W23" s="271" t="s">
        <v>776</v>
      </c>
      <c r="Y23" s="273" t="s">
        <v>908</v>
      </c>
      <c r="AA23" s="158" t="s">
        <v>1020</v>
      </c>
      <c r="AC23" s="214" t="s">
        <v>1140</v>
      </c>
      <c r="AE23" s="164" t="s">
        <v>1258</v>
      </c>
      <c r="AO23" s="276">
        <v>17</v>
      </c>
      <c r="AP23" s="353" t="s">
        <v>2023</v>
      </c>
    </row>
    <row r="24" spans="1:50" ht="25.5" x14ac:dyDescent="0.2">
      <c r="A24">
        <v>18</v>
      </c>
      <c r="B24" s="353" t="s">
        <v>2035</v>
      </c>
      <c r="C24">
        <v>18</v>
      </c>
      <c r="D24" s="273" t="s">
        <v>969</v>
      </c>
      <c r="M24">
        <v>18</v>
      </c>
      <c r="N24" s="256" t="s">
        <v>190</v>
      </c>
      <c r="P24">
        <v>53</v>
      </c>
      <c r="Q24" s="258" t="s">
        <v>347</v>
      </c>
      <c r="R24">
        <v>88</v>
      </c>
      <c r="S24" s="257" t="s">
        <v>517</v>
      </c>
      <c r="T24" s="274">
        <v>123</v>
      </c>
      <c r="U24" s="144" t="s">
        <v>631</v>
      </c>
      <c r="W24" s="272" t="s">
        <v>779</v>
      </c>
      <c r="Y24" s="226" t="s">
        <v>911</v>
      </c>
      <c r="AA24" s="157" t="s">
        <v>1023</v>
      </c>
      <c r="AC24" s="135" t="s">
        <v>1144</v>
      </c>
      <c r="AE24" s="169" t="s">
        <v>1264</v>
      </c>
    </row>
    <row r="25" spans="1:50" ht="25.5" x14ac:dyDescent="0.2">
      <c r="A25" s="276">
        <v>19</v>
      </c>
      <c r="B25" s="352" t="s">
        <v>2042</v>
      </c>
      <c r="C25">
        <v>19</v>
      </c>
      <c r="D25" s="141" t="s">
        <v>1211</v>
      </c>
      <c r="M25">
        <v>19</v>
      </c>
      <c r="N25" s="280" t="s">
        <v>195</v>
      </c>
      <c r="P25">
        <v>54</v>
      </c>
      <c r="Q25" s="270" t="s">
        <v>351</v>
      </c>
      <c r="R25">
        <v>89</v>
      </c>
      <c r="S25" s="258" t="s">
        <v>525</v>
      </c>
      <c r="T25" s="274">
        <v>124</v>
      </c>
      <c r="U25" s="149" t="s">
        <v>633</v>
      </c>
      <c r="W25" s="271" t="s">
        <v>781</v>
      </c>
      <c r="Y25" s="155" t="s">
        <v>914</v>
      </c>
      <c r="AA25" s="157" t="s">
        <v>1025</v>
      </c>
      <c r="AC25" s="135" t="s">
        <v>1147</v>
      </c>
      <c r="AE25" s="164" t="s">
        <v>1266</v>
      </c>
    </row>
    <row r="26" spans="1:50" ht="25.5" x14ac:dyDescent="0.2">
      <c r="B26" s="264"/>
      <c r="C26">
        <v>20</v>
      </c>
      <c r="D26" s="186" t="s">
        <v>1327</v>
      </c>
      <c r="M26">
        <v>20</v>
      </c>
      <c r="N26" s="256" t="s">
        <v>198</v>
      </c>
      <c r="P26">
        <v>55</v>
      </c>
      <c r="Q26" s="258" t="s">
        <v>355</v>
      </c>
      <c r="R26">
        <v>90</v>
      </c>
      <c r="S26" s="137" t="s">
        <v>527</v>
      </c>
      <c r="T26" s="274">
        <v>125</v>
      </c>
      <c r="U26" s="234" t="s">
        <v>636</v>
      </c>
      <c r="W26" s="272" t="s">
        <v>787</v>
      </c>
      <c r="Y26" s="155" t="s">
        <v>917</v>
      </c>
      <c r="AA26" s="157" t="s">
        <v>1027</v>
      </c>
      <c r="AC26" s="229" t="s">
        <v>1152</v>
      </c>
      <c r="AE26" s="218" t="s">
        <v>1271</v>
      </c>
    </row>
    <row r="27" spans="1:50" ht="25.5" x14ac:dyDescent="0.2">
      <c r="C27">
        <v>21</v>
      </c>
      <c r="D27" s="142" t="s">
        <v>1418</v>
      </c>
      <c r="M27">
        <v>21</v>
      </c>
      <c r="N27" s="137" t="s">
        <v>201</v>
      </c>
      <c r="P27">
        <v>56</v>
      </c>
      <c r="Q27" s="258" t="s">
        <v>360</v>
      </c>
      <c r="R27">
        <v>91</v>
      </c>
      <c r="S27" s="256" t="s">
        <v>530</v>
      </c>
      <c r="T27" s="274">
        <v>126</v>
      </c>
      <c r="U27" s="231" t="s">
        <v>639</v>
      </c>
      <c r="W27" s="271" t="s">
        <v>791</v>
      </c>
      <c r="Y27" s="155" t="s">
        <v>921</v>
      </c>
      <c r="AA27" s="158" t="s">
        <v>1030</v>
      </c>
      <c r="AC27" s="163" t="s">
        <v>1155</v>
      </c>
      <c r="AE27" s="164" t="s">
        <v>1273</v>
      </c>
      <c r="AX27" s="274"/>
    </row>
    <row r="28" spans="1:50" ht="25.5" x14ac:dyDescent="0.2">
      <c r="C28">
        <v>22</v>
      </c>
      <c r="D28" s="187" t="s">
        <v>1465</v>
      </c>
      <c r="M28">
        <v>22</v>
      </c>
      <c r="N28" s="256" t="s">
        <v>203</v>
      </c>
      <c r="P28">
        <v>57</v>
      </c>
      <c r="Q28" s="258" t="s">
        <v>362</v>
      </c>
      <c r="R28">
        <v>92</v>
      </c>
      <c r="S28" s="256" t="s">
        <v>534</v>
      </c>
      <c r="T28" s="274">
        <v>127</v>
      </c>
      <c r="U28" s="152" t="s">
        <v>643</v>
      </c>
      <c r="W28" s="271" t="s">
        <v>796</v>
      </c>
      <c r="Y28" s="155" t="s">
        <v>923</v>
      </c>
      <c r="AA28" s="159" t="s">
        <v>1040</v>
      </c>
      <c r="AC28" s="135" t="s">
        <v>1162</v>
      </c>
      <c r="AE28" s="164" t="s">
        <v>1277</v>
      </c>
    </row>
    <row r="29" spans="1:50" ht="25.5" x14ac:dyDescent="0.2">
      <c r="C29">
        <v>23</v>
      </c>
      <c r="D29" s="142" t="s">
        <v>1468</v>
      </c>
      <c r="M29">
        <v>23</v>
      </c>
      <c r="N29" s="256" t="s">
        <v>207</v>
      </c>
      <c r="P29">
        <v>58</v>
      </c>
      <c r="Q29" s="270" t="s">
        <v>366</v>
      </c>
      <c r="R29">
        <v>93</v>
      </c>
      <c r="S29" s="137" t="s">
        <v>536</v>
      </c>
      <c r="T29" s="274">
        <v>128</v>
      </c>
      <c r="U29" s="150" t="s">
        <v>651</v>
      </c>
      <c r="W29" s="271" t="s">
        <v>800</v>
      </c>
      <c r="Y29" s="155" t="s">
        <v>925</v>
      </c>
      <c r="AA29" s="153" t="s">
        <v>1042</v>
      </c>
      <c r="AC29" s="214" t="s">
        <v>1165</v>
      </c>
      <c r="AE29" s="164" t="s">
        <v>1283</v>
      </c>
    </row>
    <row r="30" spans="1:50" ht="25.5" x14ac:dyDescent="0.2">
      <c r="C30">
        <v>24</v>
      </c>
      <c r="D30" s="143" t="s">
        <v>1620</v>
      </c>
      <c r="M30">
        <v>24</v>
      </c>
      <c r="N30" s="137" t="s">
        <v>214</v>
      </c>
      <c r="P30">
        <v>59</v>
      </c>
      <c r="Q30" s="258" t="s">
        <v>374</v>
      </c>
      <c r="R30">
        <v>94</v>
      </c>
      <c r="S30" s="256" t="s">
        <v>539</v>
      </c>
      <c r="T30" s="274">
        <v>129</v>
      </c>
      <c r="U30" s="150" t="s">
        <v>654</v>
      </c>
      <c r="W30" s="271" t="s">
        <v>803</v>
      </c>
      <c r="Y30" s="154" t="s">
        <v>927</v>
      </c>
      <c r="AA30" s="155" t="s">
        <v>1045</v>
      </c>
      <c r="AC30" s="135" t="s">
        <v>1168</v>
      </c>
      <c r="AE30" s="164" t="s">
        <v>1293</v>
      </c>
    </row>
    <row r="31" spans="1:50" ht="25.5" x14ac:dyDescent="0.2">
      <c r="C31" s="276">
        <v>25</v>
      </c>
      <c r="D31" s="239" t="s">
        <v>1660</v>
      </c>
      <c r="M31">
        <v>25</v>
      </c>
      <c r="N31" s="256" t="s">
        <v>220</v>
      </c>
      <c r="P31">
        <v>60</v>
      </c>
      <c r="Q31" s="270" t="s">
        <v>379</v>
      </c>
      <c r="R31">
        <v>95</v>
      </c>
      <c r="S31" s="256" t="s">
        <v>543</v>
      </c>
      <c r="T31" s="274">
        <v>130</v>
      </c>
      <c r="U31" s="227" t="s">
        <v>661</v>
      </c>
      <c r="W31" s="272" t="s">
        <v>805</v>
      </c>
      <c r="Y31" s="155" t="s">
        <v>930</v>
      </c>
      <c r="AA31" s="226" t="s">
        <v>1047</v>
      </c>
      <c r="AC31" s="135" t="s">
        <v>1171</v>
      </c>
      <c r="AE31" s="164" t="s">
        <v>1299</v>
      </c>
    </row>
    <row r="32" spans="1:50" ht="15" customHeight="1" x14ac:dyDescent="0.2">
      <c r="M32">
        <v>26</v>
      </c>
      <c r="N32" s="256" t="s">
        <v>225</v>
      </c>
      <c r="P32">
        <v>61</v>
      </c>
      <c r="Q32" s="258" t="s">
        <v>386</v>
      </c>
      <c r="R32">
        <v>96</v>
      </c>
      <c r="S32" s="256" t="s">
        <v>545</v>
      </c>
      <c r="T32" s="274">
        <v>131</v>
      </c>
      <c r="U32" s="151" t="s">
        <v>664</v>
      </c>
      <c r="W32" s="272" t="s">
        <v>809</v>
      </c>
      <c r="Y32" s="155" t="s">
        <v>933</v>
      </c>
      <c r="AA32" s="155" t="s">
        <v>1050</v>
      </c>
      <c r="AC32" s="135" t="s">
        <v>1173</v>
      </c>
      <c r="AE32" s="164" t="s">
        <v>1301</v>
      </c>
    </row>
    <row r="33" spans="2:37" ht="15" customHeight="1" x14ac:dyDescent="0.2">
      <c r="M33">
        <v>27</v>
      </c>
      <c r="N33" s="137" t="s">
        <v>229</v>
      </c>
      <c r="P33">
        <v>62</v>
      </c>
      <c r="Q33" s="258" t="s">
        <v>388</v>
      </c>
      <c r="R33">
        <v>97</v>
      </c>
      <c r="S33" s="256" t="s">
        <v>548</v>
      </c>
      <c r="T33" s="274">
        <v>132</v>
      </c>
      <c r="U33" s="216" t="s">
        <v>669</v>
      </c>
      <c r="W33" s="271" t="s">
        <v>812</v>
      </c>
      <c r="Y33" s="154" t="s">
        <v>937</v>
      </c>
      <c r="AA33" s="160" t="s">
        <v>1053</v>
      </c>
      <c r="AC33" s="162" t="s">
        <v>1176</v>
      </c>
      <c r="AE33" s="164" t="s">
        <v>1304</v>
      </c>
    </row>
    <row r="34" spans="2:37" ht="15" customHeight="1" x14ac:dyDescent="0.2">
      <c r="M34">
        <v>28</v>
      </c>
      <c r="N34" s="256" t="s">
        <v>232</v>
      </c>
      <c r="P34">
        <v>63</v>
      </c>
      <c r="Q34" s="270" t="s">
        <v>392</v>
      </c>
      <c r="R34">
        <v>98</v>
      </c>
      <c r="S34" s="256" t="s">
        <v>551</v>
      </c>
      <c r="T34" s="274">
        <v>133</v>
      </c>
      <c r="U34" s="214" t="s">
        <v>677</v>
      </c>
      <c r="W34" s="271" t="s">
        <v>817</v>
      </c>
      <c r="Y34" s="154" t="s">
        <v>940</v>
      </c>
      <c r="AA34" s="161" t="s">
        <v>1057</v>
      </c>
      <c r="AC34" s="135" t="s">
        <v>1178</v>
      </c>
      <c r="AE34" s="164" t="s">
        <v>1306</v>
      </c>
    </row>
    <row r="35" spans="2:37" ht="15" customHeight="1" x14ac:dyDescent="0.2">
      <c r="M35">
        <v>29</v>
      </c>
      <c r="N35" s="269" t="s">
        <v>241</v>
      </c>
      <c r="P35">
        <v>64</v>
      </c>
      <c r="Q35" s="270" t="s">
        <v>394</v>
      </c>
      <c r="R35">
        <v>99</v>
      </c>
      <c r="S35" s="180" t="s">
        <v>554</v>
      </c>
      <c r="T35" s="274">
        <v>134</v>
      </c>
      <c r="U35" s="151" t="s">
        <v>680</v>
      </c>
      <c r="W35" s="271" t="s">
        <v>822</v>
      </c>
      <c r="Y35" s="155" t="s">
        <v>942</v>
      </c>
      <c r="AA35" s="228" t="s">
        <v>1060</v>
      </c>
      <c r="AC35" s="135" t="s">
        <v>1181</v>
      </c>
      <c r="AE35" s="213" t="s">
        <v>1308</v>
      </c>
    </row>
    <row r="36" spans="2:37" ht="25.5" x14ac:dyDescent="0.2">
      <c r="M36">
        <v>30</v>
      </c>
      <c r="N36" s="137" t="s">
        <v>246</v>
      </c>
      <c r="P36">
        <v>65</v>
      </c>
      <c r="Q36" s="270" t="s">
        <v>398</v>
      </c>
      <c r="R36">
        <v>100</v>
      </c>
      <c r="S36" s="256" t="s">
        <v>556</v>
      </c>
      <c r="T36" s="274">
        <v>135</v>
      </c>
      <c r="U36" s="214" t="s">
        <v>684</v>
      </c>
      <c r="W36" s="271" t="s">
        <v>825</v>
      </c>
      <c r="Y36" s="155" t="s">
        <v>945</v>
      </c>
      <c r="AA36" s="135" t="s">
        <v>1063</v>
      </c>
      <c r="AC36" s="136" t="s">
        <v>1184</v>
      </c>
      <c r="AE36" s="164" t="s">
        <v>1310</v>
      </c>
    </row>
    <row r="37" spans="2:37" ht="25.5" x14ac:dyDescent="0.2">
      <c r="M37">
        <v>31</v>
      </c>
      <c r="N37" s="269" t="s">
        <v>249</v>
      </c>
      <c r="P37">
        <v>66</v>
      </c>
      <c r="Q37" s="257" t="s">
        <v>401</v>
      </c>
      <c r="R37">
        <v>101</v>
      </c>
      <c r="S37" s="269" t="s">
        <v>558</v>
      </c>
      <c r="T37" s="274">
        <v>136</v>
      </c>
      <c r="U37" s="214" t="s">
        <v>687</v>
      </c>
      <c r="W37" s="293" t="s">
        <v>835</v>
      </c>
      <c r="Y37" s="154" t="s">
        <v>952</v>
      </c>
      <c r="AA37" s="135" t="s">
        <v>1067</v>
      </c>
      <c r="AC37" s="135" t="s">
        <v>1186</v>
      </c>
      <c r="AE37" s="164" t="s">
        <v>1312</v>
      </c>
    </row>
    <row r="38" spans="2:37" ht="15" customHeight="1" x14ac:dyDescent="0.2">
      <c r="M38">
        <v>32</v>
      </c>
      <c r="N38" s="256" t="s">
        <v>253</v>
      </c>
      <c r="P38">
        <v>67</v>
      </c>
      <c r="Q38" s="270" t="s">
        <v>404</v>
      </c>
      <c r="R38">
        <v>102</v>
      </c>
      <c r="S38" s="256" t="s">
        <v>561</v>
      </c>
      <c r="T38" s="274">
        <v>137</v>
      </c>
      <c r="U38" s="150" t="s">
        <v>691</v>
      </c>
      <c r="W38" s="271" t="s">
        <v>837</v>
      </c>
      <c r="Y38" s="154" t="s">
        <v>954</v>
      </c>
      <c r="AA38" s="135" t="s">
        <v>1070</v>
      </c>
      <c r="AC38" s="162" t="s">
        <v>1189</v>
      </c>
      <c r="AE38" s="164" t="s">
        <v>1320</v>
      </c>
    </row>
    <row r="39" spans="2:37" ht="25.5" x14ac:dyDescent="0.2">
      <c r="M39">
        <v>33</v>
      </c>
      <c r="N39" s="137" t="s">
        <v>257</v>
      </c>
      <c r="P39">
        <v>68</v>
      </c>
      <c r="Q39" s="270" t="s">
        <v>407</v>
      </c>
      <c r="R39">
        <v>103</v>
      </c>
      <c r="S39" s="256" t="s">
        <v>563</v>
      </c>
      <c r="T39" s="274">
        <v>138</v>
      </c>
      <c r="U39" s="150" t="s">
        <v>699</v>
      </c>
      <c r="W39" s="271" t="s">
        <v>840</v>
      </c>
      <c r="Y39" s="154" t="s">
        <v>958</v>
      </c>
      <c r="AA39" s="135" t="s">
        <v>1072</v>
      </c>
      <c r="AC39" s="227" t="s">
        <v>1190</v>
      </c>
      <c r="AE39" s="164" t="s">
        <v>1323</v>
      </c>
    </row>
    <row r="40" spans="2:37" ht="17.25" customHeight="1" x14ac:dyDescent="0.2">
      <c r="M40">
        <v>34</v>
      </c>
      <c r="N40" s="256" t="s">
        <v>260</v>
      </c>
      <c r="P40">
        <v>69</v>
      </c>
      <c r="Q40" s="258" t="s">
        <v>411</v>
      </c>
      <c r="R40">
        <v>104</v>
      </c>
      <c r="S40" s="256" t="s">
        <v>568</v>
      </c>
      <c r="T40" s="274">
        <v>139</v>
      </c>
      <c r="U40" s="214" t="s">
        <v>701</v>
      </c>
      <c r="W40" s="272" t="s">
        <v>847</v>
      </c>
      <c r="Y40" s="155" t="s">
        <v>961</v>
      </c>
      <c r="AA40" s="135" t="s">
        <v>1074</v>
      </c>
      <c r="AC40" s="135" t="s">
        <v>1193</v>
      </c>
      <c r="AE40" s="164" t="s">
        <v>1325</v>
      </c>
    </row>
    <row r="41" spans="2:37" ht="25.5" x14ac:dyDescent="0.2">
      <c r="M41">
        <v>35</v>
      </c>
      <c r="N41" s="256" t="s">
        <v>263</v>
      </c>
      <c r="P41">
        <v>70</v>
      </c>
      <c r="Q41" s="270" t="s">
        <v>414</v>
      </c>
      <c r="R41">
        <v>105</v>
      </c>
      <c r="S41" s="256" t="s">
        <v>573</v>
      </c>
      <c r="T41" s="274">
        <v>140</v>
      </c>
      <c r="U41" s="150" t="s">
        <v>705</v>
      </c>
      <c r="W41" s="272" t="s">
        <v>849</v>
      </c>
      <c r="Y41" s="155" t="s">
        <v>964</v>
      </c>
      <c r="AA41" s="214" t="s">
        <v>1077</v>
      </c>
      <c r="AC41" s="135" t="s">
        <v>1196</v>
      </c>
      <c r="AE41" s="166" t="s">
        <v>1329</v>
      </c>
    </row>
    <row r="42" spans="2:37" ht="25.5" x14ac:dyDescent="0.2">
      <c r="Y42" s="313" t="s">
        <v>948</v>
      </c>
    </row>
    <row r="44" spans="2:37" ht="15.75" x14ac:dyDescent="0.25">
      <c r="B44" s="1946" t="s">
        <v>4843</v>
      </c>
      <c r="C44" s="1947"/>
      <c r="D44" s="1947"/>
      <c r="E44" s="1947"/>
      <c r="F44" s="1947"/>
      <c r="G44" s="1947"/>
      <c r="H44" s="1947"/>
      <c r="I44" s="1947"/>
      <c r="J44" s="1947"/>
      <c r="K44" s="1947"/>
      <c r="L44" s="1947"/>
      <c r="M44" s="1947"/>
      <c r="N44" s="1947"/>
      <c r="O44" s="1947"/>
      <c r="P44" s="1948"/>
    </row>
    <row r="46" spans="2:37" ht="13.5" thickBot="1" x14ac:dyDescent="0.25"/>
    <row r="47" spans="2:37" ht="54" customHeight="1" thickBot="1" x14ac:dyDescent="0.25">
      <c r="B47" s="274">
        <v>0</v>
      </c>
      <c r="D47" s="268" t="s">
        <v>4823</v>
      </c>
      <c r="F47" s="268" t="s">
        <v>4824</v>
      </c>
      <c r="H47">
        <v>0</v>
      </c>
      <c r="J47" s="277" t="s">
        <v>4826</v>
      </c>
      <c r="L47" s="277" t="s">
        <v>4827</v>
      </c>
      <c r="N47" s="287" t="s">
        <v>4828</v>
      </c>
      <c r="R47" s="287" t="s">
        <v>4829</v>
      </c>
      <c r="T47" s="283" t="s">
        <v>4830</v>
      </c>
      <c r="V47" s="288" t="s">
        <v>4831</v>
      </c>
      <c r="X47" s="304" t="s">
        <v>4832</v>
      </c>
      <c r="AC47" s="306" t="s">
        <v>4844</v>
      </c>
      <c r="AE47" s="307" t="s">
        <v>4845</v>
      </c>
      <c r="AG47" s="310" t="s">
        <v>4846</v>
      </c>
      <c r="AI47" s="309" t="s">
        <v>4847</v>
      </c>
      <c r="AJ47" s="308"/>
      <c r="AK47" s="311" t="s">
        <v>4848</v>
      </c>
    </row>
    <row r="48" spans="2:37" x14ac:dyDescent="0.2">
      <c r="C48">
        <v>1</v>
      </c>
      <c r="D48" s="275" t="s">
        <v>2056</v>
      </c>
      <c r="E48">
        <v>1</v>
      </c>
      <c r="F48" s="240" t="s">
        <v>2350</v>
      </c>
      <c r="I48">
        <v>1</v>
      </c>
      <c r="J48" s="233" t="s">
        <v>2136</v>
      </c>
      <c r="K48" s="276">
        <v>1</v>
      </c>
      <c r="L48" s="177" t="s">
        <v>2224</v>
      </c>
      <c r="Q48">
        <v>1</v>
      </c>
      <c r="R48" s="133" t="s">
        <v>2275</v>
      </c>
      <c r="S48">
        <v>1</v>
      </c>
      <c r="T48" s="176" t="s">
        <v>2165</v>
      </c>
      <c r="U48">
        <v>1</v>
      </c>
      <c r="V48" s="141" t="s">
        <v>2283</v>
      </c>
      <c r="W48">
        <v>1</v>
      </c>
      <c r="X48" s="303" t="s">
        <v>2654</v>
      </c>
      <c r="AB48">
        <v>1</v>
      </c>
      <c r="AC48" s="191" t="s">
        <v>4849</v>
      </c>
      <c r="AD48">
        <v>1</v>
      </c>
      <c r="AE48" s="334" t="s">
        <v>2477</v>
      </c>
      <c r="AF48">
        <v>1</v>
      </c>
      <c r="AG48" s="134" t="s">
        <v>2095</v>
      </c>
      <c r="AH48">
        <v>1</v>
      </c>
      <c r="AI48" s="191" t="s">
        <v>2126</v>
      </c>
      <c r="AJ48" s="276">
        <v>1</v>
      </c>
      <c r="AK48" s="335" t="s">
        <v>2472</v>
      </c>
    </row>
    <row r="49" spans="3:35" x14ac:dyDescent="0.2">
      <c r="C49">
        <v>2</v>
      </c>
      <c r="D49" s="137" t="s">
        <v>2092</v>
      </c>
      <c r="E49">
        <v>2</v>
      </c>
      <c r="F49" s="186" t="s">
        <v>2404</v>
      </c>
      <c r="I49">
        <v>2</v>
      </c>
      <c r="J49" s="175" t="s">
        <v>2151</v>
      </c>
      <c r="N49" s="278" t="s">
        <v>4850</v>
      </c>
      <c r="O49" s="276"/>
      <c r="P49" s="276"/>
      <c r="Q49" s="262">
        <v>2</v>
      </c>
      <c r="R49" s="183" t="s">
        <v>2313</v>
      </c>
      <c r="U49">
        <v>2</v>
      </c>
      <c r="V49" s="356" t="s">
        <v>2466</v>
      </c>
      <c r="X49" s="299" t="s">
        <v>4851</v>
      </c>
      <c r="Y49" s="276"/>
      <c r="Z49" s="276"/>
      <c r="AB49">
        <v>2</v>
      </c>
      <c r="AC49" s="141" t="s">
        <v>2267</v>
      </c>
      <c r="AF49">
        <v>2</v>
      </c>
      <c r="AG49" s="178" t="s">
        <v>2190</v>
      </c>
      <c r="AH49">
        <v>2</v>
      </c>
      <c r="AI49" s="141" t="s">
        <v>2172</v>
      </c>
    </row>
    <row r="50" spans="3:35" x14ac:dyDescent="0.2">
      <c r="C50">
        <v>3</v>
      </c>
      <c r="D50" s="186" t="s">
        <v>2371</v>
      </c>
      <c r="E50">
        <v>3</v>
      </c>
      <c r="F50" s="189" t="s">
        <v>2448</v>
      </c>
      <c r="I50">
        <v>3</v>
      </c>
      <c r="J50" s="179" t="s">
        <v>2240</v>
      </c>
      <c r="Q50">
        <v>3</v>
      </c>
      <c r="R50" s="182" t="s">
        <v>2361</v>
      </c>
      <c r="U50">
        <v>3</v>
      </c>
      <c r="V50" s="356" t="s">
        <v>2597</v>
      </c>
      <c r="AB50">
        <v>3</v>
      </c>
      <c r="AC50" s="143" t="s">
        <v>2398</v>
      </c>
      <c r="AF50">
        <v>3</v>
      </c>
      <c r="AG50" s="177" t="s">
        <v>2200</v>
      </c>
      <c r="AH50">
        <v>3</v>
      </c>
      <c r="AI50" s="142" t="s">
        <v>2291</v>
      </c>
    </row>
    <row r="51" spans="3:35" x14ac:dyDescent="0.2">
      <c r="C51">
        <v>4</v>
      </c>
      <c r="D51" s="187" t="s">
        <v>2413</v>
      </c>
      <c r="E51" s="276">
        <v>4</v>
      </c>
      <c r="F51" s="334" t="s">
        <v>2559</v>
      </c>
      <c r="I51">
        <v>4</v>
      </c>
      <c r="J51" s="176" t="s">
        <v>2255</v>
      </c>
      <c r="M51">
        <v>1</v>
      </c>
      <c r="N51" s="137" t="s">
        <v>2099</v>
      </c>
      <c r="Q51">
        <v>4</v>
      </c>
      <c r="R51" s="265" t="s">
        <v>2391</v>
      </c>
      <c r="U51">
        <v>4</v>
      </c>
      <c r="V51" s="356" t="s">
        <v>2614</v>
      </c>
      <c r="AB51">
        <v>4</v>
      </c>
      <c r="AC51" s="189" t="s">
        <v>2442</v>
      </c>
      <c r="AF51">
        <v>4</v>
      </c>
      <c r="AG51" s="177" t="s">
        <v>2217</v>
      </c>
      <c r="AH51">
        <v>4</v>
      </c>
      <c r="AI51" s="142" t="s">
        <v>2342</v>
      </c>
    </row>
    <row r="52" spans="3:35" x14ac:dyDescent="0.2">
      <c r="C52">
        <v>5</v>
      </c>
      <c r="D52" s="356" t="s">
        <v>2498</v>
      </c>
      <c r="I52">
        <v>5</v>
      </c>
      <c r="J52" s="334" t="s">
        <v>2539</v>
      </c>
      <c r="M52">
        <v>2</v>
      </c>
      <c r="N52" s="137" t="s">
        <v>2102</v>
      </c>
      <c r="Q52">
        <v>5</v>
      </c>
      <c r="R52" s="296" t="s">
        <v>2421</v>
      </c>
      <c r="AB52">
        <v>5</v>
      </c>
      <c r="AC52" s="356" t="s">
        <v>2511</v>
      </c>
      <c r="AF52">
        <v>5</v>
      </c>
      <c r="AG52" s="181" t="s">
        <v>2233</v>
      </c>
      <c r="AH52" s="276">
        <v>5</v>
      </c>
      <c r="AI52" s="356" t="s">
        <v>2622</v>
      </c>
    </row>
    <row r="53" spans="3:35" x14ac:dyDescent="0.2">
      <c r="C53">
        <v>6</v>
      </c>
      <c r="D53" s="357" t="s">
        <v>2587</v>
      </c>
      <c r="I53">
        <v>6</v>
      </c>
      <c r="J53" s="334" t="s">
        <v>2576</v>
      </c>
      <c r="M53">
        <v>3</v>
      </c>
      <c r="N53" s="137" t="s">
        <v>2105</v>
      </c>
      <c r="Q53">
        <v>6</v>
      </c>
      <c r="R53" s="336" t="s">
        <v>2565</v>
      </c>
      <c r="U53" s="299"/>
      <c r="V53" s="300" t="s">
        <v>4852</v>
      </c>
      <c r="W53" s="299"/>
      <c r="AB53">
        <v>6</v>
      </c>
      <c r="AC53" s="356" t="s">
        <v>2594</v>
      </c>
      <c r="AF53">
        <v>6</v>
      </c>
      <c r="AG53" s="179" t="s">
        <v>2244</v>
      </c>
    </row>
    <row r="54" spans="3:35" x14ac:dyDescent="0.2">
      <c r="C54">
        <v>7</v>
      </c>
      <c r="D54" s="356" t="s">
        <v>2644</v>
      </c>
      <c r="I54" s="276">
        <v>7</v>
      </c>
      <c r="J54" s="337" t="s">
        <v>2735</v>
      </c>
      <c r="M54">
        <v>4</v>
      </c>
      <c r="N54" s="270" t="s">
        <v>2108</v>
      </c>
      <c r="Q54">
        <v>7</v>
      </c>
      <c r="R54" s="335" t="s">
        <v>2572</v>
      </c>
      <c r="AB54">
        <v>7</v>
      </c>
      <c r="AC54" s="356" t="s">
        <v>2631</v>
      </c>
      <c r="AF54">
        <v>7</v>
      </c>
      <c r="AG54" s="133" t="s">
        <v>2252</v>
      </c>
    </row>
    <row r="55" spans="3:35" x14ac:dyDescent="0.2">
      <c r="C55" s="276">
        <v>8</v>
      </c>
      <c r="D55" s="173" t="s">
        <v>2672</v>
      </c>
      <c r="M55">
        <v>5</v>
      </c>
      <c r="N55" s="270" t="s">
        <v>2111</v>
      </c>
      <c r="AB55" s="276">
        <v>8</v>
      </c>
      <c r="AC55" s="173" t="s">
        <v>709</v>
      </c>
      <c r="AF55">
        <v>8</v>
      </c>
      <c r="AG55" s="143" t="s">
        <v>2380</v>
      </c>
    </row>
    <row r="56" spans="3:35" x14ac:dyDescent="0.2">
      <c r="M56">
        <v>6</v>
      </c>
      <c r="N56" s="138" t="s">
        <v>2120</v>
      </c>
      <c r="AC56" s="278" t="s">
        <v>4853</v>
      </c>
      <c r="AD56" s="276"/>
      <c r="AE56" s="276"/>
      <c r="AF56" s="276">
        <v>9</v>
      </c>
      <c r="AG56" s="186" t="s">
        <v>2402</v>
      </c>
    </row>
    <row r="57" spans="3:35" x14ac:dyDescent="0.2">
      <c r="M57">
        <v>7</v>
      </c>
      <c r="N57" s="191" t="s">
        <v>2123</v>
      </c>
      <c r="AF57">
        <v>10</v>
      </c>
      <c r="AG57" s="189" t="s">
        <v>2427</v>
      </c>
    </row>
    <row r="58" spans="3:35" x14ac:dyDescent="0.2">
      <c r="M58">
        <v>8</v>
      </c>
      <c r="N58" s="270" t="s">
        <v>2133</v>
      </c>
      <c r="AF58">
        <v>11</v>
      </c>
      <c r="AG58" s="356" t="s">
        <v>2486</v>
      </c>
    </row>
    <row r="59" spans="3:35" x14ac:dyDescent="0.2">
      <c r="M59">
        <v>9</v>
      </c>
      <c r="N59" s="174" t="s">
        <v>2144</v>
      </c>
      <c r="AF59">
        <v>12</v>
      </c>
      <c r="AG59" s="356" t="s">
        <v>2506</v>
      </c>
    </row>
    <row r="60" spans="3:35" x14ac:dyDescent="0.2">
      <c r="M60">
        <v>10</v>
      </c>
      <c r="N60" s="141" t="s">
        <v>2147</v>
      </c>
      <c r="AF60">
        <v>13</v>
      </c>
      <c r="AG60" s="356" t="s">
        <v>2518</v>
      </c>
    </row>
    <row r="61" spans="3:35" x14ac:dyDescent="0.2">
      <c r="M61">
        <v>11</v>
      </c>
      <c r="N61" s="174" t="s">
        <v>2155</v>
      </c>
      <c r="AF61">
        <v>14</v>
      </c>
      <c r="AG61" s="356" t="s">
        <v>2528</v>
      </c>
    </row>
    <row r="62" spans="3:35" x14ac:dyDescent="0.2">
      <c r="M62">
        <v>12</v>
      </c>
      <c r="N62" s="286" t="s">
        <v>2158</v>
      </c>
      <c r="AF62">
        <v>15</v>
      </c>
      <c r="AG62" s="356" t="s">
        <v>2547</v>
      </c>
    </row>
    <row r="63" spans="3:35" x14ac:dyDescent="0.2">
      <c r="M63">
        <v>13</v>
      </c>
      <c r="N63" s="174" t="s">
        <v>2161</v>
      </c>
      <c r="AF63">
        <v>16</v>
      </c>
      <c r="AG63" s="356" t="s">
        <v>2574</v>
      </c>
    </row>
    <row r="64" spans="3:35" x14ac:dyDescent="0.2">
      <c r="M64">
        <v>14</v>
      </c>
      <c r="N64" s="281" t="s">
        <v>2168</v>
      </c>
      <c r="AF64">
        <v>17</v>
      </c>
      <c r="AG64" s="356" t="s">
        <v>2638</v>
      </c>
    </row>
    <row r="65" spans="13:33" x14ac:dyDescent="0.2">
      <c r="M65">
        <v>15</v>
      </c>
      <c r="N65" s="141" t="s">
        <v>2178</v>
      </c>
      <c r="AF65">
        <v>18</v>
      </c>
      <c r="AG65" s="173" t="s">
        <v>2700</v>
      </c>
    </row>
    <row r="66" spans="13:33" x14ac:dyDescent="0.2">
      <c r="M66">
        <v>16</v>
      </c>
      <c r="N66" s="141" t="s">
        <v>2181</v>
      </c>
      <c r="AF66" s="276">
        <v>19</v>
      </c>
      <c r="AG66" s="173" t="s">
        <v>2721</v>
      </c>
    </row>
    <row r="67" spans="13:33" x14ac:dyDescent="0.2">
      <c r="M67">
        <v>17</v>
      </c>
      <c r="N67" s="281" t="s">
        <v>2186</v>
      </c>
    </row>
    <row r="68" spans="13:33" x14ac:dyDescent="0.2">
      <c r="M68">
        <v>18</v>
      </c>
      <c r="N68" s="272" t="s">
        <v>2193</v>
      </c>
    </row>
    <row r="69" spans="13:33" x14ac:dyDescent="0.2">
      <c r="M69">
        <v>19</v>
      </c>
      <c r="N69" s="271" t="s">
        <v>2195</v>
      </c>
    </row>
    <row r="70" spans="13:33" x14ac:dyDescent="0.2">
      <c r="M70">
        <v>20</v>
      </c>
      <c r="N70" s="272" t="s">
        <v>2203</v>
      </c>
    </row>
    <row r="71" spans="13:33" x14ac:dyDescent="0.2">
      <c r="M71">
        <v>21</v>
      </c>
      <c r="N71" s="272" t="s">
        <v>2206</v>
      </c>
    </row>
    <row r="72" spans="13:33" x14ac:dyDescent="0.2">
      <c r="M72">
        <v>22</v>
      </c>
      <c r="N72" s="272" t="s">
        <v>2210</v>
      </c>
    </row>
    <row r="73" spans="13:33" x14ac:dyDescent="0.2">
      <c r="M73">
        <v>23</v>
      </c>
      <c r="N73" s="272" t="s">
        <v>2214</v>
      </c>
    </row>
    <row r="74" spans="13:33" x14ac:dyDescent="0.2">
      <c r="M74">
        <v>24</v>
      </c>
      <c r="N74" s="271" t="s">
        <v>2220</v>
      </c>
    </row>
    <row r="75" spans="13:33" x14ac:dyDescent="0.2">
      <c r="M75">
        <v>25</v>
      </c>
      <c r="N75" s="272" t="s">
        <v>2228</v>
      </c>
    </row>
    <row r="76" spans="13:33" x14ac:dyDescent="0.2">
      <c r="M76">
        <v>26</v>
      </c>
      <c r="N76" s="273" t="s">
        <v>2231</v>
      </c>
    </row>
    <row r="77" spans="13:33" x14ac:dyDescent="0.2">
      <c r="M77">
        <v>27</v>
      </c>
      <c r="N77" s="273" t="s">
        <v>2236</v>
      </c>
    </row>
    <row r="78" spans="13:33" x14ac:dyDescent="0.2">
      <c r="M78">
        <v>28</v>
      </c>
      <c r="N78" s="281" t="s">
        <v>2248</v>
      </c>
    </row>
    <row r="79" spans="13:33" x14ac:dyDescent="0.2">
      <c r="M79">
        <v>29</v>
      </c>
      <c r="N79" s="141" t="s">
        <v>2258</v>
      </c>
    </row>
    <row r="80" spans="13:33" x14ac:dyDescent="0.2">
      <c r="M80">
        <v>30</v>
      </c>
      <c r="N80" s="141" t="s">
        <v>2260</v>
      </c>
    </row>
    <row r="81" spans="13:14" x14ac:dyDescent="0.2">
      <c r="M81">
        <v>31</v>
      </c>
      <c r="N81" s="281" t="s">
        <v>2263</v>
      </c>
    </row>
    <row r="82" spans="13:14" x14ac:dyDescent="0.2">
      <c r="M82">
        <v>32</v>
      </c>
      <c r="N82" s="282" t="s">
        <v>2272</v>
      </c>
    </row>
    <row r="83" spans="13:14" x14ac:dyDescent="0.2">
      <c r="M83">
        <v>33</v>
      </c>
      <c r="N83" s="281" t="s">
        <v>2278</v>
      </c>
    </row>
    <row r="84" spans="13:14" x14ac:dyDescent="0.2">
      <c r="M84">
        <v>34</v>
      </c>
      <c r="N84" s="141" t="s">
        <v>2281</v>
      </c>
    </row>
    <row r="85" spans="13:14" x14ac:dyDescent="0.2">
      <c r="M85">
        <v>35</v>
      </c>
      <c r="N85" s="281" t="s">
        <v>2287</v>
      </c>
    </row>
    <row r="86" spans="13:14" x14ac:dyDescent="0.2">
      <c r="M86">
        <v>36</v>
      </c>
      <c r="N86" s="281" t="s">
        <v>2289</v>
      </c>
    </row>
    <row r="87" spans="13:14" x14ac:dyDescent="0.2">
      <c r="M87">
        <v>37</v>
      </c>
      <c r="N87" s="142" t="s">
        <v>2296</v>
      </c>
    </row>
    <row r="88" spans="13:14" x14ac:dyDescent="0.2">
      <c r="M88">
        <v>38</v>
      </c>
      <c r="N88" s="142" t="s">
        <v>2299</v>
      </c>
    </row>
    <row r="89" spans="13:14" x14ac:dyDescent="0.2">
      <c r="M89">
        <v>39</v>
      </c>
      <c r="N89" s="142" t="s">
        <v>2301</v>
      </c>
    </row>
    <row r="90" spans="13:14" x14ac:dyDescent="0.2">
      <c r="M90">
        <v>40</v>
      </c>
      <c r="N90" s="142" t="s">
        <v>2304</v>
      </c>
    </row>
    <row r="91" spans="13:14" x14ac:dyDescent="0.2">
      <c r="M91">
        <v>41</v>
      </c>
      <c r="N91" s="186" t="s">
        <v>2306</v>
      </c>
    </row>
    <row r="92" spans="13:14" x14ac:dyDescent="0.2">
      <c r="M92">
        <v>42</v>
      </c>
      <c r="N92" s="142" t="s">
        <v>2310</v>
      </c>
    </row>
    <row r="93" spans="13:14" x14ac:dyDescent="0.2">
      <c r="M93">
        <v>43</v>
      </c>
      <c r="N93" s="142" t="s">
        <v>2316</v>
      </c>
    </row>
    <row r="94" spans="13:14" x14ac:dyDescent="0.2">
      <c r="M94">
        <v>44</v>
      </c>
      <c r="N94" s="142" t="s">
        <v>2319</v>
      </c>
    </row>
    <row r="95" spans="13:14" x14ac:dyDescent="0.2">
      <c r="M95">
        <v>45</v>
      </c>
      <c r="N95" s="186" t="s">
        <v>2322</v>
      </c>
    </row>
    <row r="96" spans="13:14" x14ac:dyDescent="0.2">
      <c r="M96">
        <v>46</v>
      </c>
      <c r="N96" s="184" t="s">
        <v>2325</v>
      </c>
    </row>
    <row r="97" spans="13:14" x14ac:dyDescent="0.2">
      <c r="M97">
        <v>47</v>
      </c>
      <c r="N97" s="142" t="s">
        <v>2328</v>
      </c>
    </row>
    <row r="98" spans="13:14" x14ac:dyDescent="0.2">
      <c r="M98">
        <v>48</v>
      </c>
      <c r="N98" s="142" t="s">
        <v>2331</v>
      </c>
    </row>
    <row r="99" spans="13:14" x14ac:dyDescent="0.2">
      <c r="M99">
        <v>49</v>
      </c>
      <c r="N99" s="143" t="s">
        <v>2334</v>
      </c>
    </row>
    <row r="100" spans="13:14" x14ac:dyDescent="0.2">
      <c r="M100">
        <v>50</v>
      </c>
      <c r="N100" s="142" t="s">
        <v>2337</v>
      </c>
    </row>
    <row r="101" spans="13:14" x14ac:dyDescent="0.2">
      <c r="M101">
        <v>51</v>
      </c>
      <c r="N101" s="142" t="s">
        <v>2339</v>
      </c>
    </row>
    <row r="102" spans="13:14" x14ac:dyDescent="0.2">
      <c r="M102">
        <v>52</v>
      </c>
      <c r="N102" s="142" t="s">
        <v>2346</v>
      </c>
    </row>
    <row r="103" spans="13:14" x14ac:dyDescent="0.2">
      <c r="M103">
        <v>53</v>
      </c>
      <c r="N103" s="142" t="s">
        <v>2353</v>
      </c>
    </row>
    <row r="104" spans="13:14" x14ac:dyDescent="0.2">
      <c r="M104">
        <v>54</v>
      </c>
      <c r="N104" s="143" t="s">
        <v>2355</v>
      </c>
    </row>
    <row r="105" spans="13:14" x14ac:dyDescent="0.2">
      <c r="M105">
        <v>55</v>
      </c>
      <c r="N105" s="142" t="s">
        <v>2358</v>
      </c>
    </row>
    <row r="106" spans="13:14" x14ac:dyDescent="0.2">
      <c r="M106">
        <v>56</v>
      </c>
      <c r="N106" s="186" t="s">
        <v>2364</v>
      </c>
    </row>
    <row r="107" spans="13:14" x14ac:dyDescent="0.2">
      <c r="M107">
        <v>57</v>
      </c>
      <c r="N107" s="143" t="s">
        <v>2368</v>
      </c>
    </row>
    <row r="108" spans="13:14" x14ac:dyDescent="0.2">
      <c r="M108">
        <v>58</v>
      </c>
      <c r="N108" s="143" t="s">
        <v>2374</v>
      </c>
    </row>
    <row r="109" spans="13:14" x14ac:dyDescent="0.2">
      <c r="M109">
        <v>59</v>
      </c>
      <c r="N109" s="142" t="s">
        <v>2376</v>
      </c>
    </row>
    <row r="110" spans="13:14" x14ac:dyDescent="0.2">
      <c r="M110">
        <v>60</v>
      </c>
      <c r="N110" s="143" t="s">
        <v>2378</v>
      </c>
    </row>
    <row r="111" spans="13:14" x14ac:dyDescent="0.2">
      <c r="M111">
        <v>61</v>
      </c>
      <c r="N111" s="239" t="s">
        <v>2383</v>
      </c>
    </row>
    <row r="112" spans="13:14" x14ac:dyDescent="0.2">
      <c r="M112">
        <v>62</v>
      </c>
      <c r="N112" s="143" t="s">
        <v>2388</v>
      </c>
    </row>
    <row r="113" spans="13:14" x14ac:dyDescent="0.2">
      <c r="M113">
        <v>63</v>
      </c>
      <c r="N113" s="186" t="s">
        <v>2395</v>
      </c>
    </row>
    <row r="114" spans="13:14" x14ac:dyDescent="0.2">
      <c r="M114">
        <v>64</v>
      </c>
      <c r="N114" s="142" t="s">
        <v>2408</v>
      </c>
    </row>
    <row r="115" spans="13:14" x14ac:dyDescent="0.2">
      <c r="M115">
        <v>65</v>
      </c>
      <c r="N115" s="142" t="s">
        <v>2410</v>
      </c>
    </row>
    <row r="116" spans="13:14" x14ac:dyDescent="0.2">
      <c r="M116">
        <v>66</v>
      </c>
      <c r="N116" s="143" t="s">
        <v>2415</v>
      </c>
    </row>
    <row r="117" spans="13:14" x14ac:dyDescent="0.2">
      <c r="M117">
        <v>67</v>
      </c>
      <c r="N117" s="143" t="s">
        <v>2418</v>
      </c>
    </row>
    <row r="118" spans="13:14" x14ac:dyDescent="0.2">
      <c r="M118">
        <v>68</v>
      </c>
      <c r="N118" s="189" t="s">
        <v>2424</v>
      </c>
    </row>
    <row r="119" spans="13:14" x14ac:dyDescent="0.2">
      <c r="M119">
        <v>69</v>
      </c>
      <c r="N119" s="189" t="s">
        <v>2434</v>
      </c>
    </row>
    <row r="120" spans="13:14" x14ac:dyDescent="0.2">
      <c r="M120">
        <v>70</v>
      </c>
      <c r="N120" s="189" t="s">
        <v>2438</v>
      </c>
    </row>
    <row r="121" spans="13:14" x14ac:dyDescent="0.2">
      <c r="M121">
        <v>71</v>
      </c>
      <c r="N121" s="188" t="s">
        <v>2440</v>
      </c>
    </row>
    <row r="122" spans="13:14" x14ac:dyDescent="0.2">
      <c r="M122">
        <v>72</v>
      </c>
      <c r="N122" s="189" t="s">
        <v>2445</v>
      </c>
    </row>
    <row r="123" spans="13:14" x14ac:dyDescent="0.2">
      <c r="M123">
        <v>73</v>
      </c>
      <c r="N123" s="188" t="s">
        <v>2452</v>
      </c>
    </row>
    <row r="124" spans="13:14" x14ac:dyDescent="0.2">
      <c r="M124">
        <v>74</v>
      </c>
      <c r="N124" s="189" t="s">
        <v>2456</v>
      </c>
    </row>
    <row r="125" spans="13:14" x14ac:dyDescent="0.2">
      <c r="M125">
        <v>75</v>
      </c>
      <c r="N125" s="189" t="s">
        <v>2459</v>
      </c>
    </row>
    <row r="126" spans="13:14" x14ac:dyDescent="0.2">
      <c r="M126">
        <v>76</v>
      </c>
      <c r="N126" s="357" t="s">
        <v>2469</v>
      </c>
    </row>
    <row r="127" spans="13:14" x14ac:dyDescent="0.2">
      <c r="M127">
        <v>77</v>
      </c>
      <c r="N127" s="356" t="s">
        <v>2484</v>
      </c>
    </row>
    <row r="128" spans="13:14" x14ac:dyDescent="0.2">
      <c r="M128">
        <v>78</v>
      </c>
      <c r="N128" s="357" t="s">
        <v>2490</v>
      </c>
    </row>
    <row r="129" spans="13:14" x14ac:dyDescent="0.2">
      <c r="M129">
        <v>79</v>
      </c>
      <c r="N129" s="357" t="s">
        <v>2493</v>
      </c>
    </row>
    <row r="130" spans="13:14" x14ac:dyDescent="0.2">
      <c r="M130">
        <v>80</v>
      </c>
      <c r="N130" s="357" t="s">
        <v>2495</v>
      </c>
    </row>
    <row r="131" spans="13:14" x14ac:dyDescent="0.2">
      <c r="M131">
        <v>81</v>
      </c>
      <c r="N131" s="357" t="s">
        <v>2500</v>
      </c>
    </row>
    <row r="132" spans="13:14" x14ac:dyDescent="0.2">
      <c r="M132">
        <v>82</v>
      </c>
      <c r="N132" s="356" t="s">
        <v>2503</v>
      </c>
    </row>
    <row r="133" spans="13:14" x14ac:dyDescent="0.2">
      <c r="M133">
        <v>83</v>
      </c>
      <c r="N133" s="356" t="s">
        <v>2508</v>
      </c>
    </row>
    <row r="134" spans="13:14" x14ac:dyDescent="0.2">
      <c r="M134">
        <v>84</v>
      </c>
      <c r="N134" s="356" t="s">
        <v>2515</v>
      </c>
    </row>
    <row r="135" spans="13:14" x14ac:dyDescent="0.2">
      <c r="M135">
        <v>85</v>
      </c>
      <c r="N135" s="356" t="s">
        <v>2521</v>
      </c>
    </row>
    <row r="136" spans="13:14" x14ac:dyDescent="0.2">
      <c r="M136" s="274">
        <v>86</v>
      </c>
      <c r="N136" s="356" t="s">
        <v>2525</v>
      </c>
    </row>
    <row r="137" spans="13:14" x14ac:dyDescent="0.2">
      <c r="M137" s="274">
        <v>87</v>
      </c>
      <c r="N137" s="356" t="s">
        <v>2531</v>
      </c>
    </row>
    <row r="138" spans="13:14" x14ac:dyDescent="0.2">
      <c r="M138" s="274">
        <v>88</v>
      </c>
      <c r="N138" s="356" t="s">
        <v>2535</v>
      </c>
    </row>
    <row r="139" spans="13:14" x14ac:dyDescent="0.2">
      <c r="M139" s="274">
        <v>89</v>
      </c>
      <c r="N139" s="356" t="s">
        <v>2542</v>
      </c>
    </row>
    <row r="140" spans="13:14" x14ac:dyDescent="0.2">
      <c r="M140" s="274">
        <v>90</v>
      </c>
      <c r="N140" s="356" t="s">
        <v>2545</v>
      </c>
    </row>
    <row r="141" spans="13:14" x14ac:dyDescent="0.2">
      <c r="M141" s="274">
        <v>91</v>
      </c>
      <c r="N141" s="333" t="s">
        <v>2549</v>
      </c>
    </row>
    <row r="142" spans="13:14" x14ac:dyDescent="0.2">
      <c r="M142" s="274">
        <v>92</v>
      </c>
      <c r="N142" s="357" t="s">
        <v>2552</v>
      </c>
    </row>
    <row r="143" spans="13:14" x14ac:dyDescent="0.2">
      <c r="M143" s="274">
        <v>93</v>
      </c>
      <c r="N143" s="357" t="s">
        <v>2555</v>
      </c>
    </row>
    <row r="144" spans="13:14" x14ac:dyDescent="0.2">
      <c r="M144" s="274">
        <v>94</v>
      </c>
      <c r="N144" s="356" t="s">
        <v>2563</v>
      </c>
    </row>
    <row r="145" spans="13:14" x14ac:dyDescent="0.2">
      <c r="M145" s="274">
        <v>95</v>
      </c>
      <c r="N145" s="356" t="s">
        <v>2567</v>
      </c>
    </row>
    <row r="146" spans="13:14" x14ac:dyDescent="0.2">
      <c r="M146" s="274">
        <v>96</v>
      </c>
      <c r="N146" s="356" t="s">
        <v>2569</v>
      </c>
    </row>
    <row r="147" spans="13:14" x14ac:dyDescent="0.2">
      <c r="M147" s="274">
        <v>97</v>
      </c>
      <c r="N147" s="357" t="s">
        <v>2579</v>
      </c>
    </row>
    <row r="148" spans="13:14" x14ac:dyDescent="0.2">
      <c r="M148" s="274">
        <v>98</v>
      </c>
      <c r="N148" s="356" t="s">
        <v>2583</v>
      </c>
    </row>
    <row r="149" spans="13:14" x14ac:dyDescent="0.2">
      <c r="M149" s="274">
        <v>99</v>
      </c>
      <c r="N149" s="356" t="s">
        <v>2590</v>
      </c>
    </row>
    <row r="150" spans="13:14" x14ac:dyDescent="0.2">
      <c r="M150" s="274">
        <v>100</v>
      </c>
      <c r="N150" s="357" t="s">
        <v>2600</v>
      </c>
    </row>
    <row r="151" spans="13:14" x14ac:dyDescent="0.2">
      <c r="M151" s="274">
        <v>101</v>
      </c>
      <c r="N151" s="356" t="s">
        <v>2605</v>
      </c>
    </row>
    <row r="152" spans="13:14" x14ac:dyDescent="0.2">
      <c r="M152" s="274">
        <v>102</v>
      </c>
      <c r="N152" s="357" t="s">
        <v>2610</v>
      </c>
    </row>
    <row r="153" spans="13:14" x14ac:dyDescent="0.2">
      <c r="M153" s="274">
        <v>103</v>
      </c>
      <c r="N153" s="356" t="s">
        <v>2612</v>
      </c>
    </row>
    <row r="154" spans="13:14" x14ac:dyDescent="0.2">
      <c r="M154" s="274">
        <v>104</v>
      </c>
      <c r="N154" s="356" t="s">
        <v>2618</v>
      </c>
    </row>
    <row r="155" spans="13:14" x14ac:dyDescent="0.2">
      <c r="M155" s="274">
        <v>105</v>
      </c>
      <c r="N155" s="356" t="s">
        <v>2627</v>
      </c>
    </row>
    <row r="156" spans="13:14" x14ac:dyDescent="0.2">
      <c r="M156" s="274">
        <v>106</v>
      </c>
      <c r="N156" s="356" t="s">
        <v>2634</v>
      </c>
    </row>
    <row r="157" spans="13:14" x14ac:dyDescent="0.2">
      <c r="M157" s="274">
        <v>107</v>
      </c>
      <c r="N157" s="356" t="s">
        <v>2641</v>
      </c>
    </row>
    <row r="158" spans="13:14" x14ac:dyDescent="0.2">
      <c r="M158" s="274">
        <v>108</v>
      </c>
      <c r="N158" s="356" t="s">
        <v>2648</v>
      </c>
    </row>
    <row r="159" spans="13:14" x14ac:dyDescent="0.2">
      <c r="M159" s="274">
        <v>109</v>
      </c>
      <c r="N159" s="356" t="s">
        <v>2651</v>
      </c>
    </row>
    <row r="160" spans="13:14" x14ac:dyDescent="0.2">
      <c r="M160" s="274">
        <v>110</v>
      </c>
      <c r="N160" s="333" t="s">
        <v>2658</v>
      </c>
    </row>
    <row r="161" spans="13:14" x14ac:dyDescent="0.2">
      <c r="M161" s="274">
        <v>111</v>
      </c>
      <c r="N161" s="333" t="s">
        <v>2660</v>
      </c>
    </row>
    <row r="162" spans="13:14" x14ac:dyDescent="0.2">
      <c r="M162" s="274">
        <v>112</v>
      </c>
      <c r="N162" s="173" t="s">
        <v>2664</v>
      </c>
    </row>
    <row r="163" spans="13:14" x14ac:dyDescent="0.2">
      <c r="M163" s="274">
        <v>113</v>
      </c>
      <c r="N163" s="173" t="s">
        <v>2669</v>
      </c>
    </row>
    <row r="164" spans="13:14" x14ac:dyDescent="0.2">
      <c r="M164" s="274">
        <v>114</v>
      </c>
      <c r="N164" s="173" t="s">
        <v>2675</v>
      </c>
    </row>
    <row r="165" spans="13:14" x14ac:dyDescent="0.2">
      <c r="M165" s="274">
        <v>115</v>
      </c>
      <c r="N165" s="173" t="s">
        <v>2677</v>
      </c>
    </row>
    <row r="166" spans="13:14" x14ac:dyDescent="0.2">
      <c r="M166" s="274">
        <v>116</v>
      </c>
      <c r="N166" s="173" t="s">
        <v>2679</v>
      </c>
    </row>
    <row r="167" spans="13:14" x14ac:dyDescent="0.2">
      <c r="M167" s="274">
        <v>117</v>
      </c>
      <c r="N167" s="173" t="s">
        <v>2683</v>
      </c>
    </row>
    <row r="168" spans="13:14" x14ac:dyDescent="0.2">
      <c r="M168" s="274">
        <v>118</v>
      </c>
      <c r="N168" s="173" t="s">
        <v>2686</v>
      </c>
    </row>
    <row r="169" spans="13:14" x14ac:dyDescent="0.2">
      <c r="M169" s="274">
        <v>119</v>
      </c>
      <c r="N169" s="173" t="s">
        <v>2688</v>
      </c>
    </row>
    <row r="170" spans="13:14" x14ac:dyDescent="0.2">
      <c r="M170" s="274">
        <v>120</v>
      </c>
      <c r="N170" s="173" t="s">
        <v>2690</v>
      </c>
    </row>
    <row r="171" spans="13:14" x14ac:dyDescent="0.2">
      <c r="M171" s="274">
        <v>121</v>
      </c>
      <c r="N171" s="173" t="s">
        <v>2693</v>
      </c>
    </row>
    <row r="172" spans="13:14" x14ac:dyDescent="0.2">
      <c r="M172" s="274">
        <v>122</v>
      </c>
      <c r="N172" s="173" t="s">
        <v>2697</v>
      </c>
    </row>
    <row r="173" spans="13:14" x14ac:dyDescent="0.2">
      <c r="M173" s="274">
        <v>123</v>
      </c>
      <c r="N173" s="173" t="s">
        <v>2702</v>
      </c>
    </row>
    <row r="174" spans="13:14" x14ac:dyDescent="0.2">
      <c r="M174" s="274">
        <v>124</v>
      </c>
      <c r="N174" s="173" t="s">
        <v>2704</v>
      </c>
    </row>
    <row r="175" spans="13:14" x14ac:dyDescent="0.2">
      <c r="M175" s="274">
        <v>125</v>
      </c>
      <c r="N175" s="173" t="s">
        <v>2708</v>
      </c>
    </row>
    <row r="176" spans="13:14" x14ac:dyDescent="0.2">
      <c r="M176" s="274">
        <v>126</v>
      </c>
      <c r="N176" s="173" t="s">
        <v>2711</v>
      </c>
    </row>
    <row r="177" spans="13:14" x14ac:dyDescent="0.2">
      <c r="M177" s="274">
        <v>127</v>
      </c>
      <c r="N177" s="173" t="s">
        <v>2714</v>
      </c>
    </row>
    <row r="178" spans="13:14" x14ac:dyDescent="0.2">
      <c r="M178" s="274">
        <v>128</v>
      </c>
      <c r="N178" s="173" t="s">
        <v>2718</v>
      </c>
    </row>
    <row r="179" spans="13:14" x14ac:dyDescent="0.2">
      <c r="M179" s="274">
        <v>129</v>
      </c>
      <c r="N179" s="173" t="s">
        <v>2723</v>
      </c>
    </row>
    <row r="180" spans="13:14" x14ac:dyDescent="0.2">
      <c r="M180" s="274">
        <v>130</v>
      </c>
      <c r="N180" s="173" t="s">
        <v>2725</v>
      </c>
    </row>
    <row r="181" spans="13:14" x14ac:dyDescent="0.2">
      <c r="M181" s="274">
        <v>131</v>
      </c>
      <c r="N181" s="173" t="s">
        <v>2730</v>
      </c>
    </row>
    <row r="182" spans="13:14" x14ac:dyDescent="0.2">
      <c r="M182" s="274">
        <v>132</v>
      </c>
      <c r="N182" s="173" t="s">
        <v>2732</v>
      </c>
    </row>
    <row r="183" spans="13:14" x14ac:dyDescent="0.2">
      <c r="M183" s="274">
        <v>133</v>
      </c>
      <c r="N183" s="173" t="s">
        <v>2739</v>
      </c>
    </row>
    <row r="184" spans="13:14" x14ac:dyDescent="0.2">
      <c r="M184" s="274">
        <v>134</v>
      </c>
      <c r="N184" s="173" t="s">
        <v>2742</v>
      </c>
    </row>
    <row r="185" spans="13:14" x14ac:dyDescent="0.2">
      <c r="M185" s="274">
        <v>135</v>
      </c>
      <c r="N185" s="173" t="s">
        <v>2744</v>
      </c>
    </row>
    <row r="186" spans="13:14" x14ac:dyDescent="0.2">
      <c r="M186" s="278">
        <v>136</v>
      </c>
      <c r="N186" s="173" t="s">
        <v>2747</v>
      </c>
    </row>
    <row r="194" ht="15.75" customHeight="1" x14ac:dyDescent="0.2"/>
  </sheetData>
  <mergeCells count="2">
    <mergeCell ref="B3:P3"/>
    <mergeCell ref="B44:P4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f41c8d-fa5f-42c7-9638-c3aa9b480617">
      <Terms xmlns="http://schemas.microsoft.com/office/infopath/2007/PartnerControls"/>
    </lcf76f155ced4ddcb4097134ff3c332f>
    <TaxCatchAll xmlns="9845f4ef-a5bd-4dbd-ab8f-e69291a39b0c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E2FC786F2F87E4187DA483CF7D028B3" ma:contentTypeVersion="13" ma:contentTypeDescription="Crear nuevo documento." ma:contentTypeScope="" ma:versionID="8ffc45bdae1a3cfcd89c05cd9d99a7a4">
  <xsd:schema xmlns:xsd="http://www.w3.org/2001/XMLSchema" xmlns:xs="http://www.w3.org/2001/XMLSchema" xmlns:p="http://schemas.microsoft.com/office/2006/metadata/properties" xmlns:ns2="daf41c8d-fa5f-42c7-9638-c3aa9b480617" xmlns:ns3="9845f4ef-a5bd-4dbd-ab8f-e69291a39b0c" targetNamespace="http://schemas.microsoft.com/office/2006/metadata/properties" ma:root="true" ma:fieldsID="b35d9bd4b252228fd20bd3092f0d32a2" ns2:_="" ns3:_="">
    <xsd:import namespace="daf41c8d-fa5f-42c7-9638-c3aa9b480617"/>
    <xsd:import namespace="9845f4ef-a5bd-4dbd-ab8f-e69291a39b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f41c8d-fa5f-42c7-9638-c3aa9b4806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e31b1466-370e-4680-8e95-6fcae1d3fa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45f4ef-a5bd-4dbd-ab8f-e69291a39b0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5dcc6d68-edbe-4185-b613-d50fae91e531}" ma:internalName="TaxCatchAll" ma:showField="CatchAllData" ma:web="9845f4ef-a5bd-4dbd-ab8f-e69291a39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087711-58A2-4B93-8495-D8DFD22425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A3CFA9-40B0-4C17-B02D-F7CF4079669B}">
  <ds:schemaRefs>
    <ds:schemaRef ds:uri="http://schemas.microsoft.com/office/2006/metadata/properties"/>
    <ds:schemaRef ds:uri="http://schemas.microsoft.com/office/infopath/2007/PartnerControls"/>
    <ds:schemaRef ds:uri="daf41c8d-fa5f-42c7-9638-c3aa9b480617"/>
    <ds:schemaRef ds:uri="9845f4ef-a5bd-4dbd-ab8f-e69291a39b0c"/>
  </ds:schemaRefs>
</ds:datastoreItem>
</file>

<file path=customXml/itemProps3.xml><?xml version="1.0" encoding="utf-8"?>
<ds:datastoreItem xmlns:ds="http://schemas.openxmlformats.org/officeDocument/2006/customXml" ds:itemID="{2F6865FC-2A36-441D-A5A7-04459B398D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f41c8d-fa5f-42c7-9638-c3aa9b480617"/>
    <ds:schemaRef ds:uri="9845f4ef-a5bd-4dbd-ab8f-e69291a39b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Hojas de cálculo</vt:lpstr>
      </vt:variant>
      <vt:variant>
        <vt:i4>13</vt:i4>
      </vt:variant>
      <vt:variant>
        <vt:lpstr>Gráficos</vt:lpstr>
      </vt:variant>
      <vt:variant>
        <vt:i4>3</vt:i4>
      </vt:variant>
      <vt:variant>
        <vt:lpstr>Rangos con nombre</vt:lpstr>
      </vt:variant>
      <vt:variant>
        <vt:i4>6</vt:i4>
      </vt:variant>
    </vt:vector>
  </HeadingPairs>
  <TitlesOfParts>
    <vt:vector size="22" baseType="lpstr">
      <vt:lpstr>Procesos</vt:lpstr>
      <vt:lpstr>Tutelas</vt:lpstr>
      <vt:lpstr>Tutelas - Corte</vt:lpstr>
      <vt:lpstr>Incidentes de Desacato</vt:lpstr>
      <vt:lpstr>Inaplicación Inc.</vt:lpstr>
      <vt:lpstr>Tutelas - Vigilancia</vt:lpstr>
      <vt:lpstr>Acciones Populares</vt:lpstr>
      <vt:lpstr>Habeas Corpus</vt:lpstr>
      <vt:lpstr>Días No Laborales</vt:lpstr>
      <vt:lpstr>SIERJU</vt:lpstr>
      <vt:lpstr>Notas de Cambio</vt:lpstr>
      <vt:lpstr>Acciones de Grupo</vt:lpstr>
      <vt:lpstr>PROC. ESTADISTICA</vt:lpstr>
      <vt:lpstr>Gráfico1</vt:lpstr>
      <vt:lpstr>Gráfico2</vt:lpstr>
      <vt:lpstr>Gráfico3</vt:lpstr>
      <vt:lpstr>'Acciones de Grupo'!Títulos_a_imprimir</vt:lpstr>
      <vt:lpstr>'Acciones Populares'!Títulos_a_imprimir</vt:lpstr>
      <vt:lpstr>'Habeas Corpus'!Títulos_a_imprimir</vt:lpstr>
      <vt:lpstr>Procesos!Títulos_a_imprimir</vt:lpstr>
      <vt:lpstr>Tutelas!Títulos_a_imprimir</vt:lpstr>
      <vt:lpstr>x_customMessage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win10</dc:creator>
  <cp:keywords/>
  <dc:description/>
  <cp:lastModifiedBy>Jaiber Stiben Holguin David</cp:lastModifiedBy>
  <cp:revision/>
  <dcterms:created xsi:type="dcterms:W3CDTF">2006-11-03T16:35:27Z</dcterms:created>
  <dcterms:modified xsi:type="dcterms:W3CDTF">2026-02-06T14:21:28Z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0x0101001E2FC786F2F87E4187DA483CF7D028B3</vt:lpwstr>
  </property>
</Properties>
</file>